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IFERROR(__xludf.DUMMYFUNCTION("GOOGLEFINANCE(""DJUSRU"",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IFERROR(__xludf.DUMMYFUNCTION("GOOGLEFINANCE(""DJUSRU"",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IFERROR(__xludf.DUMMYFUNCTION("GOOGLEFINANCE(""DJUSRU"",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IFERROR(__xludf.DUMMYFUNCTION("GOOGLEFINANCE(""DJUSRU"",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IFERROR(__xludf.DUMMYFUNCTION("GOOGLEFINANCE(""DJUSRU"",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IFERROR(__xludf.DUMMYFUNCTION("""COMPUTED_VALUE"""),2732.12)</f>
        <v>2732.12</v>
      </c>
      <c r="D2" s="2">
        <f>IFERROR(__xludf.DUMMYFUNCTION("""COMPUTED_VALUE"""),45296.66666666667)</f>
        <v>45296.66667</v>
      </c>
      <c r="E2" s="1">
        <f>IFERROR(__xludf.DUMMYFUNCTION("""COMPUTED_VALUE"""),2738.42)</f>
        <v>2738.42</v>
      </c>
      <c r="G2" s="2">
        <f>IFERROR(__xludf.DUMMYFUNCTION("""COMPUTED_VALUE"""),45296.66666666667)</f>
        <v>45296.66667</v>
      </c>
      <c r="H2" s="1">
        <f>IFERROR(__xludf.DUMMYFUNCTION("""COMPUTED_VALUE"""),2656.6)</f>
        <v>2656.6</v>
      </c>
      <c r="J2" s="2">
        <f>IFERROR(__xludf.DUMMYFUNCTION("""COMPUTED_VALUE"""),45296.66666666667)</f>
        <v>45296.66667</v>
      </c>
      <c r="K2" s="1">
        <f>IFERROR(__xludf.DUMMYFUNCTION("""COMPUTED_VALUE"""),2667.37)</f>
        <v>2667.37</v>
      </c>
      <c r="M2" s="2">
        <f>IFERROR(__xludf.DUMMYFUNCTION("""COMPUTED_VALUE"""),45296.66666666667)</f>
        <v>45296.66667</v>
      </c>
      <c r="N2" s="1">
        <f>IFERROR(__xludf.DUMMYFUNCTION("""COMPUTED_VALUE"""),1.05388539E8)</f>
        <v>105388539</v>
      </c>
    </row>
    <row r="3">
      <c r="A3" s="2">
        <f>IFERROR(__xludf.DUMMYFUNCTION("""COMPUTED_VALUE"""),45303.66666666667)</f>
        <v>45303.66667</v>
      </c>
      <c r="B3" s="1">
        <f>IFERROR(__xludf.DUMMYFUNCTION("""COMPUTED_VALUE"""),2673.08)</f>
        <v>2673.08</v>
      </c>
      <c r="D3" s="2">
        <f>IFERROR(__xludf.DUMMYFUNCTION("""COMPUTED_VALUE"""),45303.66666666667)</f>
        <v>45303.66667</v>
      </c>
      <c r="E3" s="1">
        <f>IFERROR(__xludf.DUMMYFUNCTION("""COMPUTED_VALUE"""),2724.21)</f>
        <v>2724.21</v>
      </c>
      <c r="G3" s="2">
        <f>IFERROR(__xludf.DUMMYFUNCTION("""COMPUTED_VALUE"""),45303.66666666667)</f>
        <v>45303.66667</v>
      </c>
      <c r="H3" s="1">
        <f>IFERROR(__xludf.DUMMYFUNCTION("""COMPUTED_VALUE"""),2664.01)</f>
        <v>2664.01</v>
      </c>
      <c r="J3" s="2">
        <f>IFERROR(__xludf.DUMMYFUNCTION("""COMPUTED_VALUE"""),45303.66666666667)</f>
        <v>45303.66667</v>
      </c>
      <c r="K3" s="1">
        <f>IFERROR(__xludf.DUMMYFUNCTION("""COMPUTED_VALUE"""),2702.48)</f>
        <v>2702.48</v>
      </c>
      <c r="M3" s="2">
        <f>IFERROR(__xludf.DUMMYFUNCTION("""COMPUTED_VALUE"""),45303.66666666667)</f>
        <v>45303.66667</v>
      </c>
      <c r="N3" s="1">
        <f>IFERROR(__xludf.DUMMYFUNCTION("""COMPUTED_VALUE"""),1.15025938E8)</f>
        <v>115025938</v>
      </c>
    </row>
    <row r="4">
      <c r="A4" s="2">
        <f>IFERROR(__xludf.DUMMYFUNCTION("""COMPUTED_VALUE"""),45310.66666666667)</f>
        <v>45310.66667</v>
      </c>
      <c r="B4" s="1">
        <f>IFERROR(__xludf.DUMMYFUNCTION("""COMPUTED_VALUE"""),2705.03)</f>
        <v>2705.03</v>
      </c>
      <c r="D4" s="2">
        <f>IFERROR(__xludf.DUMMYFUNCTION("""COMPUTED_VALUE"""),45310.66666666667)</f>
        <v>45310.66667</v>
      </c>
      <c r="E4" s="1">
        <f>IFERROR(__xludf.DUMMYFUNCTION("""COMPUTED_VALUE"""),2771.98)</f>
        <v>2771.98</v>
      </c>
      <c r="G4" s="2">
        <f>IFERROR(__xludf.DUMMYFUNCTION("""COMPUTED_VALUE"""),45310.66666666667)</f>
        <v>45310.66667</v>
      </c>
      <c r="H4" s="1">
        <f>IFERROR(__xludf.DUMMYFUNCTION("""COMPUTED_VALUE"""),2685.3)</f>
        <v>2685.3</v>
      </c>
      <c r="J4" s="2">
        <f>IFERROR(__xludf.DUMMYFUNCTION("""COMPUTED_VALUE"""),45310.66666666667)</f>
        <v>45310.66667</v>
      </c>
      <c r="K4" s="1">
        <f>IFERROR(__xludf.DUMMYFUNCTION("""COMPUTED_VALUE"""),2764.02)</f>
        <v>2764.02</v>
      </c>
      <c r="M4" s="2">
        <f>IFERROR(__xludf.DUMMYFUNCTION("""COMPUTED_VALUE"""),45310.66666666667)</f>
        <v>45310.66667</v>
      </c>
      <c r="N4" s="1">
        <f>IFERROR(__xludf.DUMMYFUNCTION("""COMPUTED_VALUE"""),9.6876886E7)</f>
        <v>96876886</v>
      </c>
    </row>
    <row r="5">
      <c r="A5" s="2">
        <f>IFERROR(__xludf.DUMMYFUNCTION("""COMPUTED_VALUE"""),45317.66666666667)</f>
        <v>45317.66667</v>
      </c>
      <c r="B5" s="1">
        <f>IFERROR(__xludf.DUMMYFUNCTION("""COMPUTED_VALUE"""),2767.0)</f>
        <v>2767</v>
      </c>
      <c r="D5" s="2">
        <f>IFERROR(__xludf.DUMMYFUNCTION("""COMPUTED_VALUE"""),45317.66666666667)</f>
        <v>45317.66667</v>
      </c>
      <c r="E5" s="1">
        <f>IFERROR(__xludf.DUMMYFUNCTION("""COMPUTED_VALUE"""),2772.81)</f>
        <v>2772.81</v>
      </c>
      <c r="G5" s="2">
        <f>IFERROR(__xludf.DUMMYFUNCTION("""COMPUTED_VALUE"""),45317.66666666667)</f>
        <v>45317.66667</v>
      </c>
      <c r="H5" s="1">
        <f>IFERROR(__xludf.DUMMYFUNCTION("""COMPUTED_VALUE"""),2718.43)</f>
        <v>2718.43</v>
      </c>
      <c r="J5" s="2">
        <f>IFERROR(__xludf.DUMMYFUNCTION("""COMPUTED_VALUE"""),45317.66666666667)</f>
        <v>45317.66667</v>
      </c>
      <c r="K5" s="1">
        <f>IFERROR(__xludf.DUMMYFUNCTION("""COMPUTED_VALUE"""),2723.04)</f>
        <v>2723.04</v>
      </c>
      <c r="M5" s="2">
        <f>IFERROR(__xludf.DUMMYFUNCTION("""COMPUTED_VALUE"""),45317.66666666667)</f>
        <v>45317.66667</v>
      </c>
      <c r="N5" s="1">
        <f>IFERROR(__xludf.DUMMYFUNCTION("""COMPUTED_VALUE"""),1.25437482E8)</f>
        <v>125437482</v>
      </c>
    </row>
    <row r="6">
      <c r="A6" s="2">
        <f>IFERROR(__xludf.DUMMYFUNCTION("""COMPUTED_VALUE"""),45324.66666666667)</f>
        <v>45324.66667</v>
      </c>
      <c r="B6" s="1">
        <f>IFERROR(__xludf.DUMMYFUNCTION("""COMPUTED_VALUE"""),2722.27)</f>
        <v>2722.27</v>
      </c>
      <c r="D6" s="2">
        <f>IFERROR(__xludf.DUMMYFUNCTION("""COMPUTED_VALUE"""),45324.66666666667)</f>
        <v>45324.66667</v>
      </c>
      <c r="E6" s="1">
        <f>IFERROR(__xludf.DUMMYFUNCTION("""COMPUTED_VALUE"""),2789.23)</f>
        <v>2789.23</v>
      </c>
      <c r="G6" s="2">
        <f>IFERROR(__xludf.DUMMYFUNCTION("""COMPUTED_VALUE"""),45324.66666666667)</f>
        <v>45324.66667</v>
      </c>
      <c r="H6" s="1">
        <f>IFERROR(__xludf.DUMMYFUNCTION("""COMPUTED_VALUE"""),2713.31)</f>
        <v>2713.31</v>
      </c>
      <c r="J6" s="2">
        <f>IFERROR(__xludf.DUMMYFUNCTION("""COMPUTED_VALUE"""),45324.66666666667)</f>
        <v>45324.66667</v>
      </c>
      <c r="K6" s="1">
        <f>IFERROR(__xludf.DUMMYFUNCTION("""COMPUTED_VALUE"""),2775.69)</f>
        <v>2775.69</v>
      </c>
      <c r="M6" s="2">
        <f>IFERROR(__xludf.DUMMYFUNCTION("""COMPUTED_VALUE"""),45324.66666666667)</f>
        <v>45324.66667</v>
      </c>
      <c r="N6" s="1">
        <f>IFERROR(__xludf.DUMMYFUNCTION("""COMPUTED_VALUE"""),1.65228247E8)</f>
        <v>165228247</v>
      </c>
    </row>
    <row r="7">
      <c r="A7" s="2">
        <f>IFERROR(__xludf.DUMMYFUNCTION("""COMPUTED_VALUE"""),45331.66666666667)</f>
        <v>45331.66667</v>
      </c>
      <c r="B7" s="1">
        <f>IFERROR(__xludf.DUMMYFUNCTION("""COMPUTED_VALUE"""),2729.0)</f>
        <v>2729</v>
      </c>
      <c r="D7" s="2">
        <f>IFERROR(__xludf.DUMMYFUNCTION("""COMPUTED_VALUE"""),45331.66666666667)</f>
        <v>45331.66667</v>
      </c>
      <c r="E7" s="1">
        <f>IFERROR(__xludf.DUMMYFUNCTION("""COMPUTED_VALUE"""),2830.5)</f>
        <v>2830.5</v>
      </c>
      <c r="G7" s="2">
        <f>IFERROR(__xludf.DUMMYFUNCTION("""COMPUTED_VALUE"""),45331.66666666667)</f>
        <v>45331.66667</v>
      </c>
      <c r="H7" s="1">
        <f>IFERROR(__xludf.DUMMYFUNCTION("""COMPUTED_VALUE"""),2704.52)</f>
        <v>2704.52</v>
      </c>
      <c r="J7" s="2">
        <f>IFERROR(__xludf.DUMMYFUNCTION("""COMPUTED_VALUE"""),45331.66666666667)</f>
        <v>45331.66667</v>
      </c>
      <c r="K7" s="1">
        <f>IFERROR(__xludf.DUMMYFUNCTION("""COMPUTED_VALUE"""),2818.36)</f>
        <v>2818.36</v>
      </c>
      <c r="M7" s="2">
        <f>IFERROR(__xludf.DUMMYFUNCTION("""COMPUTED_VALUE"""),45331.66666666667)</f>
        <v>45331.66667</v>
      </c>
      <c r="N7" s="1">
        <f>IFERROR(__xludf.DUMMYFUNCTION("""COMPUTED_VALUE"""),1.53385746E8)</f>
        <v>153385746</v>
      </c>
    </row>
    <row r="8">
      <c r="A8" s="2">
        <f>IFERROR(__xludf.DUMMYFUNCTION("""COMPUTED_VALUE"""),45338.66666666667)</f>
        <v>45338.66667</v>
      </c>
      <c r="B8" s="1">
        <f>IFERROR(__xludf.DUMMYFUNCTION("""COMPUTED_VALUE"""),2814.78)</f>
        <v>2814.78</v>
      </c>
      <c r="D8" s="2">
        <f>IFERROR(__xludf.DUMMYFUNCTION("""COMPUTED_VALUE"""),45338.66666666667)</f>
        <v>45338.66667</v>
      </c>
      <c r="E8" s="1">
        <f>IFERROR(__xludf.DUMMYFUNCTION("""COMPUTED_VALUE"""),2822.94)</f>
        <v>2822.94</v>
      </c>
      <c r="G8" s="2">
        <f>IFERROR(__xludf.DUMMYFUNCTION("""COMPUTED_VALUE"""),45338.66666666667)</f>
        <v>45338.66667</v>
      </c>
      <c r="H8" s="1">
        <f>IFERROR(__xludf.DUMMYFUNCTION("""COMPUTED_VALUE"""),2761.79)</f>
        <v>2761.79</v>
      </c>
      <c r="J8" s="2">
        <f>IFERROR(__xludf.DUMMYFUNCTION("""COMPUTED_VALUE"""),45338.66666666667)</f>
        <v>45338.66667</v>
      </c>
      <c r="K8" s="1">
        <f>IFERROR(__xludf.DUMMYFUNCTION("""COMPUTED_VALUE"""),2798.87)</f>
        <v>2798.87</v>
      </c>
      <c r="M8" s="2">
        <f>IFERROR(__xludf.DUMMYFUNCTION("""COMPUTED_VALUE"""),45338.66666666667)</f>
        <v>45338.66667</v>
      </c>
      <c r="N8" s="1">
        <f>IFERROR(__xludf.DUMMYFUNCTION("""COMPUTED_VALUE"""),1.53031167E8)</f>
        <v>153031167</v>
      </c>
    </row>
    <row r="9">
      <c r="A9" s="2">
        <f>IFERROR(__xludf.DUMMYFUNCTION("""COMPUTED_VALUE"""),45345.66666666667)</f>
        <v>45345.66667</v>
      </c>
      <c r="B9" s="1">
        <f>IFERROR(__xludf.DUMMYFUNCTION("""COMPUTED_VALUE"""),2795.13)</f>
        <v>2795.13</v>
      </c>
      <c r="D9" s="2">
        <f>IFERROR(__xludf.DUMMYFUNCTION("""COMPUTED_VALUE"""),45345.66666666667)</f>
        <v>45345.66667</v>
      </c>
      <c r="E9" s="1">
        <f>IFERROR(__xludf.DUMMYFUNCTION("""COMPUTED_VALUE"""),2877.01)</f>
        <v>2877.01</v>
      </c>
      <c r="G9" s="2">
        <f>IFERROR(__xludf.DUMMYFUNCTION("""COMPUTED_VALUE"""),45345.66666666667)</f>
        <v>45345.66667</v>
      </c>
      <c r="H9" s="1">
        <f>IFERROR(__xludf.DUMMYFUNCTION("""COMPUTED_VALUE"""),2792.0)</f>
        <v>2792</v>
      </c>
      <c r="J9" s="2">
        <f>IFERROR(__xludf.DUMMYFUNCTION("""COMPUTED_VALUE"""),45345.66666666667)</f>
        <v>45345.66667</v>
      </c>
      <c r="K9" s="1">
        <f>IFERROR(__xludf.DUMMYFUNCTION("""COMPUTED_VALUE"""),2866.45)</f>
        <v>2866.45</v>
      </c>
      <c r="M9" s="2">
        <f>IFERROR(__xludf.DUMMYFUNCTION("""COMPUTED_VALUE"""),45345.66666666667)</f>
        <v>45345.66667</v>
      </c>
      <c r="N9" s="1">
        <f>IFERROR(__xludf.DUMMYFUNCTION("""COMPUTED_VALUE"""),1.22471626E8)</f>
        <v>122471626</v>
      </c>
    </row>
    <row r="10">
      <c r="A10" s="2">
        <f>IFERROR(__xludf.DUMMYFUNCTION("""COMPUTED_VALUE"""),45352.66666666667)</f>
        <v>45352.66667</v>
      </c>
      <c r="B10" s="1">
        <f>IFERROR(__xludf.DUMMYFUNCTION("""COMPUTED_VALUE"""),2870.32)</f>
        <v>2870.32</v>
      </c>
      <c r="D10" s="2">
        <f>IFERROR(__xludf.DUMMYFUNCTION("""COMPUTED_VALUE"""),45352.66666666667)</f>
        <v>45352.66667</v>
      </c>
      <c r="E10" s="1">
        <f>IFERROR(__xludf.DUMMYFUNCTION("""COMPUTED_VALUE"""),2876.91)</f>
        <v>2876.91</v>
      </c>
      <c r="G10" s="2">
        <f>IFERROR(__xludf.DUMMYFUNCTION("""COMPUTED_VALUE"""),45352.66666666667)</f>
        <v>45352.66667</v>
      </c>
      <c r="H10" s="1">
        <f>IFERROR(__xludf.DUMMYFUNCTION("""COMPUTED_VALUE"""),2833.27)</f>
        <v>2833.27</v>
      </c>
      <c r="J10" s="2">
        <f>IFERROR(__xludf.DUMMYFUNCTION("""COMPUTED_VALUE"""),45352.66666666667)</f>
        <v>45352.66667</v>
      </c>
      <c r="K10" s="1">
        <f>IFERROR(__xludf.DUMMYFUNCTION("""COMPUTED_VALUE"""),2841.17)</f>
        <v>2841.17</v>
      </c>
      <c r="M10" s="2">
        <f>IFERROR(__xludf.DUMMYFUNCTION("""COMPUTED_VALUE"""),45352.66666666667)</f>
        <v>45352.66667</v>
      </c>
      <c r="N10" s="1">
        <f>IFERROR(__xludf.DUMMYFUNCTION("""COMPUTED_VALUE"""),1.38277081E8)</f>
        <v>138277081</v>
      </c>
    </row>
    <row r="11">
      <c r="A11" s="2">
        <f>IFERROR(__xludf.DUMMYFUNCTION("""COMPUTED_VALUE"""),45359.66666666667)</f>
        <v>45359.66667</v>
      </c>
      <c r="B11" s="1">
        <f>IFERROR(__xludf.DUMMYFUNCTION("""COMPUTED_VALUE"""),2842.43)</f>
        <v>2842.43</v>
      </c>
      <c r="D11" s="2">
        <f>IFERROR(__xludf.DUMMYFUNCTION("""COMPUTED_VALUE"""),45359.66666666667)</f>
        <v>45359.66667</v>
      </c>
      <c r="E11" s="1">
        <f>IFERROR(__xludf.DUMMYFUNCTION("""COMPUTED_VALUE"""),2869.15)</f>
        <v>2869.15</v>
      </c>
      <c r="G11" s="2">
        <f>IFERROR(__xludf.DUMMYFUNCTION("""COMPUTED_VALUE"""),45359.66666666667)</f>
        <v>45359.66667</v>
      </c>
      <c r="H11" s="1">
        <f>IFERROR(__xludf.DUMMYFUNCTION("""COMPUTED_VALUE"""),2831.29)</f>
        <v>2831.29</v>
      </c>
      <c r="J11" s="2">
        <f>IFERROR(__xludf.DUMMYFUNCTION("""COMPUTED_VALUE"""),45359.66666666667)</f>
        <v>45359.66667</v>
      </c>
      <c r="K11" s="1">
        <f>IFERROR(__xludf.DUMMYFUNCTION("""COMPUTED_VALUE"""),2846.52)</f>
        <v>2846.52</v>
      </c>
      <c r="M11" s="2">
        <f>IFERROR(__xludf.DUMMYFUNCTION("""COMPUTED_VALUE"""),45359.66666666667)</f>
        <v>45359.66667</v>
      </c>
      <c r="N11" s="1">
        <f>IFERROR(__xludf.DUMMYFUNCTION("""COMPUTED_VALUE"""),1.26631067E8)</f>
        <v>126631067</v>
      </c>
    </row>
    <row r="12">
      <c r="A12" s="2">
        <f>IFERROR(__xludf.DUMMYFUNCTION("""COMPUTED_VALUE"""),45366.66666666667)</f>
        <v>45366.66667</v>
      </c>
      <c r="B12" s="1">
        <f>IFERROR(__xludf.DUMMYFUNCTION("""COMPUTED_VALUE"""),2844.83)</f>
        <v>2844.83</v>
      </c>
      <c r="D12" s="2">
        <f>IFERROR(__xludf.DUMMYFUNCTION("""COMPUTED_VALUE"""),45366.66666666667)</f>
        <v>45366.66667</v>
      </c>
      <c r="E12" s="1">
        <f>IFERROR(__xludf.DUMMYFUNCTION("""COMPUTED_VALUE"""),2876.62)</f>
        <v>2876.62</v>
      </c>
      <c r="G12" s="2">
        <f>IFERROR(__xludf.DUMMYFUNCTION("""COMPUTED_VALUE"""),45366.66666666667)</f>
        <v>45366.66667</v>
      </c>
      <c r="H12" s="1">
        <f>IFERROR(__xludf.DUMMYFUNCTION("""COMPUTED_VALUE"""),2789.37)</f>
        <v>2789.37</v>
      </c>
      <c r="J12" s="2">
        <f>IFERROR(__xludf.DUMMYFUNCTION("""COMPUTED_VALUE"""),45366.66666666667)</f>
        <v>45366.66667</v>
      </c>
      <c r="K12" s="1">
        <f>IFERROR(__xludf.DUMMYFUNCTION("""COMPUTED_VALUE"""),2793.89)</f>
        <v>2793.89</v>
      </c>
      <c r="M12" s="2">
        <f>IFERROR(__xludf.DUMMYFUNCTION("""COMPUTED_VALUE"""),45366.66666666667)</f>
        <v>45366.66667</v>
      </c>
      <c r="N12" s="1">
        <f>IFERROR(__xludf.DUMMYFUNCTION("""COMPUTED_VALUE"""),1.60354222E8)</f>
        <v>160354222</v>
      </c>
    </row>
    <row r="13">
      <c r="A13" s="2">
        <f>IFERROR(__xludf.DUMMYFUNCTION("""COMPUTED_VALUE"""),45373.66666666667)</f>
        <v>45373.66667</v>
      </c>
      <c r="B13" s="1">
        <f>IFERROR(__xludf.DUMMYFUNCTION("""COMPUTED_VALUE"""),2802.69)</f>
        <v>2802.69</v>
      </c>
      <c r="D13" s="2">
        <f>IFERROR(__xludf.DUMMYFUNCTION("""COMPUTED_VALUE"""),45373.66666666667)</f>
        <v>45373.66667</v>
      </c>
      <c r="E13" s="1">
        <f>IFERROR(__xludf.DUMMYFUNCTION("""COMPUTED_VALUE"""),2871.59)</f>
        <v>2871.59</v>
      </c>
      <c r="G13" s="2">
        <f>IFERROR(__xludf.DUMMYFUNCTION("""COMPUTED_VALUE"""),45373.66666666667)</f>
        <v>45373.66667</v>
      </c>
      <c r="H13" s="1">
        <f>IFERROR(__xludf.DUMMYFUNCTION("""COMPUTED_VALUE"""),2795.96)</f>
        <v>2795.96</v>
      </c>
      <c r="J13" s="2">
        <f>IFERROR(__xludf.DUMMYFUNCTION("""COMPUTED_VALUE"""),45373.66666666667)</f>
        <v>45373.66667</v>
      </c>
      <c r="K13" s="1">
        <f>IFERROR(__xludf.DUMMYFUNCTION("""COMPUTED_VALUE"""),2838.67)</f>
        <v>2838.67</v>
      </c>
      <c r="M13" s="2">
        <f>IFERROR(__xludf.DUMMYFUNCTION("""COMPUTED_VALUE"""),45373.66666666667)</f>
        <v>45373.66667</v>
      </c>
      <c r="N13" s="1">
        <f>IFERROR(__xludf.DUMMYFUNCTION("""COMPUTED_VALUE"""),1.29586569E8)</f>
        <v>129586569</v>
      </c>
    </row>
    <row r="14">
      <c r="A14" s="2">
        <f>IFERROR(__xludf.DUMMYFUNCTION("""COMPUTED_VALUE"""),45379.66666666667)</f>
        <v>45379.66667</v>
      </c>
      <c r="B14" s="1">
        <f>IFERROR(__xludf.DUMMYFUNCTION("""COMPUTED_VALUE"""),2826.8)</f>
        <v>2826.8</v>
      </c>
      <c r="D14" s="2">
        <f>IFERROR(__xludf.DUMMYFUNCTION("""COMPUTED_VALUE"""),45379.66666666667)</f>
        <v>45379.66667</v>
      </c>
      <c r="E14" s="1">
        <f>IFERROR(__xludf.DUMMYFUNCTION("""COMPUTED_VALUE"""),2873.33)</f>
        <v>2873.33</v>
      </c>
      <c r="G14" s="2">
        <f>IFERROR(__xludf.DUMMYFUNCTION("""COMPUTED_VALUE"""),45379.66666666667)</f>
        <v>45379.66667</v>
      </c>
      <c r="H14" s="1">
        <f>IFERROR(__xludf.DUMMYFUNCTION("""COMPUTED_VALUE"""),2817.8)</f>
        <v>2817.8</v>
      </c>
      <c r="J14" s="2">
        <f>IFERROR(__xludf.DUMMYFUNCTION("""COMPUTED_VALUE"""),45379.66666666667)</f>
        <v>45379.66667</v>
      </c>
      <c r="K14" s="1">
        <f>IFERROR(__xludf.DUMMYFUNCTION("""COMPUTED_VALUE"""),2859.7)</f>
        <v>2859.7</v>
      </c>
      <c r="M14" s="2">
        <f>IFERROR(__xludf.DUMMYFUNCTION("""COMPUTED_VALUE"""),45379.66666666667)</f>
        <v>45379.66667</v>
      </c>
      <c r="N14" s="1">
        <f>IFERROR(__xludf.DUMMYFUNCTION("""COMPUTED_VALUE"""),1.0186884E8)</f>
        <v>101868840</v>
      </c>
    </row>
    <row r="15">
      <c r="A15" s="2">
        <f>IFERROR(__xludf.DUMMYFUNCTION("""COMPUTED_VALUE"""),45387.66666666667)</f>
        <v>45387.66667</v>
      </c>
      <c r="B15" s="1">
        <f>IFERROR(__xludf.DUMMYFUNCTION("""COMPUTED_VALUE"""),2859.22)</f>
        <v>2859.22</v>
      </c>
      <c r="D15" s="2">
        <f>IFERROR(__xludf.DUMMYFUNCTION("""COMPUTED_VALUE"""),45387.66666666667)</f>
        <v>45387.66667</v>
      </c>
      <c r="E15" s="1">
        <f>IFERROR(__xludf.DUMMYFUNCTION("""COMPUTED_VALUE"""),2861.91)</f>
        <v>2861.91</v>
      </c>
      <c r="G15" s="2">
        <f>IFERROR(__xludf.DUMMYFUNCTION("""COMPUTED_VALUE"""),45387.66666666667)</f>
        <v>45387.66667</v>
      </c>
      <c r="H15" s="1">
        <f>IFERROR(__xludf.DUMMYFUNCTION("""COMPUTED_VALUE"""),2754.68)</f>
        <v>2754.68</v>
      </c>
      <c r="J15" s="2">
        <f>IFERROR(__xludf.DUMMYFUNCTION("""COMPUTED_VALUE"""),45387.66666666667)</f>
        <v>45387.66667</v>
      </c>
      <c r="K15" s="1">
        <f>IFERROR(__xludf.DUMMYFUNCTION("""COMPUTED_VALUE"""),2761.11)</f>
        <v>2761.11</v>
      </c>
      <c r="M15" s="2">
        <f>IFERROR(__xludf.DUMMYFUNCTION("""COMPUTED_VALUE"""),45387.66666666667)</f>
        <v>45387.66667</v>
      </c>
      <c r="N15" s="1">
        <f>IFERROR(__xludf.DUMMYFUNCTION("""COMPUTED_VALUE"""),1.26288732E8)</f>
        <v>126288732</v>
      </c>
    </row>
    <row r="16">
      <c r="A16" s="2">
        <f>IFERROR(__xludf.DUMMYFUNCTION("""COMPUTED_VALUE"""),45394.66666666667)</f>
        <v>45394.66667</v>
      </c>
      <c r="B16" s="1">
        <f>IFERROR(__xludf.DUMMYFUNCTION("""COMPUTED_VALUE"""),2762.48)</f>
        <v>2762.48</v>
      </c>
      <c r="D16" s="2">
        <f>IFERROR(__xludf.DUMMYFUNCTION("""COMPUTED_VALUE"""),45394.66666666667)</f>
        <v>45394.66667</v>
      </c>
      <c r="E16" s="1">
        <f>IFERROR(__xludf.DUMMYFUNCTION("""COMPUTED_VALUE"""),2791.31)</f>
        <v>2791.31</v>
      </c>
      <c r="G16" s="2">
        <f>IFERROR(__xludf.DUMMYFUNCTION("""COMPUTED_VALUE"""),45394.66666666667)</f>
        <v>45394.66667</v>
      </c>
      <c r="H16" s="1">
        <f>IFERROR(__xludf.DUMMYFUNCTION("""COMPUTED_VALUE"""),2737.84)</f>
        <v>2737.84</v>
      </c>
      <c r="J16" s="2">
        <f>IFERROR(__xludf.DUMMYFUNCTION("""COMPUTED_VALUE"""),45394.66666666667)</f>
        <v>45394.66667</v>
      </c>
      <c r="K16" s="1">
        <f>IFERROR(__xludf.DUMMYFUNCTION("""COMPUTED_VALUE"""),2757.11)</f>
        <v>2757.11</v>
      </c>
      <c r="M16" s="2">
        <f>IFERROR(__xludf.DUMMYFUNCTION("""COMPUTED_VALUE"""),45394.66666666667)</f>
        <v>45394.66667</v>
      </c>
      <c r="N16" s="1">
        <f>IFERROR(__xludf.DUMMYFUNCTION("""COMPUTED_VALUE"""),1.22301108E8)</f>
        <v>122301108</v>
      </c>
    </row>
    <row r="17">
      <c r="A17" s="2">
        <f>IFERROR(__xludf.DUMMYFUNCTION("""COMPUTED_VALUE"""),45401.66666666667)</f>
        <v>45401.66667</v>
      </c>
      <c r="B17" s="1">
        <f>IFERROR(__xludf.DUMMYFUNCTION("""COMPUTED_VALUE"""),2765.27)</f>
        <v>2765.27</v>
      </c>
      <c r="D17" s="2">
        <f>IFERROR(__xludf.DUMMYFUNCTION("""COMPUTED_VALUE"""),45401.66666666667)</f>
        <v>45401.66667</v>
      </c>
      <c r="E17" s="1">
        <f>IFERROR(__xludf.DUMMYFUNCTION("""COMPUTED_VALUE"""),2777.88)</f>
        <v>2777.88</v>
      </c>
      <c r="G17" s="2">
        <f>IFERROR(__xludf.DUMMYFUNCTION("""COMPUTED_VALUE"""),45401.66666666667)</f>
        <v>45401.66667</v>
      </c>
      <c r="H17" s="1">
        <f>IFERROR(__xludf.DUMMYFUNCTION("""COMPUTED_VALUE"""),2731.86)</f>
        <v>2731.86</v>
      </c>
      <c r="J17" s="2">
        <f>IFERROR(__xludf.DUMMYFUNCTION("""COMPUTED_VALUE"""),45401.66666666667)</f>
        <v>45401.66667</v>
      </c>
      <c r="K17" s="1">
        <f>IFERROR(__xludf.DUMMYFUNCTION("""COMPUTED_VALUE"""),2757.69)</f>
        <v>2757.69</v>
      </c>
      <c r="M17" s="2">
        <f>IFERROR(__xludf.DUMMYFUNCTION("""COMPUTED_VALUE"""),45401.66666666667)</f>
        <v>45401.66667</v>
      </c>
      <c r="N17" s="1">
        <f>IFERROR(__xludf.DUMMYFUNCTION("""COMPUTED_VALUE"""),1.36421774E8)</f>
        <v>136421774</v>
      </c>
    </row>
    <row r="18">
      <c r="A18" s="2">
        <f>IFERROR(__xludf.DUMMYFUNCTION("""COMPUTED_VALUE"""),45408.66666666667)</f>
        <v>45408.66667</v>
      </c>
      <c r="B18" s="1">
        <f>IFERROR(__xludf.DUMMYFUNCTION("""COMPUTED_VALUE"""),2771.23)</f>
        <v>2771.23</v>
      </c>
      <c r="D18" s="2">
        <f>IFERROR(__xludf.DUMMYFUNCTION("""COMPUTED_VALUE"""),45408.66666666667)</f>
        <v>45408.66667</v>
      </c>
      <c r="E18" s="1">
        <f>IFERROR(__xludf.DUMMYFUNCTION("""COMPUTED_VALUE"""),2856.1)</f>
        <v>2856.1</v>
      </c>
      <c r="G18" s="2">
        <f>IFERROR(__xludf.DUMMYFUNCTION("""COMPUTED_VALUE"""),45408.66666666667)</f>
        <v>45408.66667</v>
      </c>
      <c r="H18" s="1">
        <f>IFERROR(__xludf.DUMMYFUNCTION("""COMPUTED_VALUE"""),2761.17)</f>
        <v>2761.17</v>
      </c>
      <c r="J18" s="2">
        <f>IFERROR(__xludf.DUMMYFUNCTION("""COMPUTED_VALUE"""),45408.66666666667)</f>
        <v>45408.66667</v>
      </c>
      <c r="K18" s="1">
        <f>IFERROR(__xludf.DUMMYFUNCTION("""COMPUTED_VALUE"""),2836.48)</f>
        <v>2836.48</v>
      </c>
      <c r="M18" s="2">
        <f>IFERROR(__xludf.DUMMYFUNCTION("""COMPUTED_VALUE"""),45408.66666666667)</f>
        <v>45408.66667</v>
      </c>
      <c r="N18" s="1">
        <f>IFERROR(__xludf.DUMMYFUNCTION("""COMPUTED_VALUE"""),1.32878397E8)</f>
        <v>132878397</v>
      </c>
    </row>
    <row r="19">
      <c r="A19" s="2">
        <f>IFERROR(__xludf.DUMMYFUNCTION("""COMPUTED_VALUE"""),45415.66666666667)</f>
        <v>45415.66667</v>
      </c>
      <c r="B19" s="1">
        <f>IFERROR(__xludf.DUMMYFUNCTION("""COMPUTED_VALUE"""),2845.32)</f>
        <v>2845.32</v>
      </c>
      <c r="D19" s="2">
        <f>IFERROR(__xludf.DUMMYFUNCTION("""COMPUTED_VALUE"""),45415.66666666667)</f>
        <v>45415.66667</v>
      </c>
      <c r="E19" s="1">
        <f>IFERROR(__xludf.DUMMYFUNCTION("""COMPUTED_VALUE"""),2860.55)</f>
        <v>2860.55</v>
      </c>
      <c r="G19" s="2">
        <f>IFERROR(__xludf.DUMMYFUNCTION("""COMPUTED_VALUE"""),45415.66666666667)</f>
        <v>45415.66667</v>
      </c>
      <c r="H19" s="1">
        <f>IFERROR(__xludf.DUMMYFUNCTION("""COMPUTED_VALUE"""),2680.9)</f>
        <v>2680.9</v>
      </c>
      <c r="J19" s="2">
        <f>IFERROR(__xludf.DUMMYFUNCTION("""COMPUTED_VALUE"""),45415.66666666667)</f>
        <v>45415.66667</v>
      </c>
      <c r="K19" s="1">
        <f>IFERROR(__xludf.DUMMYFUNCTION("""COMPUTED_VALUE"""),2685.2)</f>
        <v>2685.2</v>
      </c>
      <c r="M19" s="2">
        <f>IFERROR(__xludf.DUMMYFUNCTION("""COMPUTED_VALUE"""),45415.66666666667)</f>
        <v>45415.66667</v>
      </c>
      <c r="N19" s="1">
        <f>IFERROR(__xludf.DUMMYFUNCTION("""COMPUTED_VALUE"""),2.79435374E8)</f>
        <v>279435374</v>
      </c>
    </row>
    <row r="20">
      <c r="A20" s="2">
        <f>IFERROR(__xludf.DUMMYFUNCTION("""COMPUTED_VALUE"""),45422.66666666667)</f>
        <v>45422.66667</v>
      </c>
      <c r="B20" s="1">
        <f>IFERROR(__xludf.DUMMYFUNCTION("""COMPUTED_VALUE"""),2690.98)</f>
        <v>2690.98</v>
      </c>
      <c r="D20" s="2">
        <f>IFERROR(__xludf.DUMMYFUNCTION("""COMPUTED_VALUE"""),45422.66666666667)</f>
        <v>45422.66667</v>
      </c>
      <c r="E20" s="1">
        <f>IFERROR(__xludf.DUMMYFUNCTION("""COMPUTED_VALUE"""),2754.1)</f>
        <v>2754.1</v>
      </c>
      <c r="G20" s="2">
        <f>IFERROR(__xludf.DUMMYFUNCTION("""COMPUTED_VALUE"""),45422.66666666667)</f>
        <v>45422.66667</v>
      </c>
      <c r="H20" s="1">
        <f>IFERROR(__xludf.DUMMYFUNCTION("""COMPUTED_VALUE"""),2675.55)</f>
        <v>2675.55</v>
      </c>
      <c r="J20" s="2">
        <f>IFERROR(__xludf.DUMMYFUNCTION("""COMPUTED_VALUE"""),45422.66666666667)</f>
        <v>45422.66667</v>
      </c>
      <c r="K20" s="1">
        <f>IFERROR(__xludf.DUMMYFUNCTION("""COMPUTED_VALUE"""),2748.16)</f>
        <v>2748.16</v>
      </c>
      <c r="M20" s="2">
        <f>IFERROR(__xludf.DUMMYFUNCTION("""COMPUTED_VALUE"""),45422.66666666667)</f>
        <v>45422.66667</v>
      </c>
      <c r="N20" s="1">
        <f>IFERROR(__xludf.DUMMYFUNCTION("""COMPUTED_VALUE"""),2.33811103E8)</f>
        <v>233811103</v>
      </c>
    </row>
    <row r="21">
      <c r="A21" s="2">
        <f>IFERROR(__xludf.DUMMYFUNCTION("""COMPUTED_VALUE"""),45429.66666666667)</f>
        <v>45429.66667</v>
      </c>
      <c r="B21" s="1">
        <f>IFERROR(__xludf.DUMMYFUNCTION("""COMPUTED_VALUE"""),2750.94)</f>
        <v>2750.94</v>
      </c>
      <c r="D21" s="2">
        <f>IFERROR(__xludf.DUMMYFUNCTION("""COMPUTED_VALUE"""),45429.66666666667)</f>
        <v>45429.66667</v>
      </c>
      <c r="E21" s="1">
        <f>IFERROR(__xludf.DUMMYFUNCTION("""COMPUTED_VALUE"""),2759.23)</f>
        <v>2759.23</v>
      </c>
      <c r="G21" s="2">
        <f>IFERROR(__xludf.DUMMYFUNCTION("""COMPUTED_VALUE"""),45429.66666666667)</f>
        <v>45429.66667</v>
      </c>
      <c r="H21" s="1">
        <f>IFERROR(__xludf.DUMMYFUNCTION("""COMPUTED_VALUE"""),2709.99)</f>
        <v>2709.99</v>
      </c>
      <c r="J21" s="2">
        <f>IFERROR(__xludf.DUMMYFUNCTION("""COMPUTED_VALUE"""),45429.66666666667)</f>
        <v>45429.66667</v>
      </c>
      <c r="K21" s="1">
        <f>IFERROR(__xludf.DUMMYFUNCTION("""COMPUTED_VALUE"""),2758.33)</f>
        <v>2758.33</v>
      </c>
      <c r="M21" s="2">
        <f>IFERROR(__xludf.DUMMYFUNCTION("""COMPUTED_VALUE"""),45429.66666666667)</f>
        <v>45429.66667</v>
      </c>
      <c r="N21" s="1">
        <f>IFERROR(__xludf.DUMMYFUNCTION("""COMPUTED_VALUE"""),1.63912008E8)</f>
        <v>163912008</v>
      </c>
    </row>
    <row r="22">
      <c r="A22" s="2">
        <f>IFERROR(__xludf.DUMMYFUNCTION("""COMPUTED_VALUE"""),45436.66666666667)</f>
        <v>45436.66667</v>
      </c>
      <c r="B22" s="1">
        <f>IFERROR(__xludf.DUMMYFUNCTION("""COMPUTED_VALUE"""),2756.8)</f>
        <v>2756.8</v>
      </c>
      <c r="D22" s="2">
        <f>IFERROR(__xludf.DUMMYFUNCTION("""COMPUTED_VALUE"""),45436.66666666667)</f>
        <v>45436.66667</v>
      </c>
      <c r="E22" s="1">
        <f>IFERROR(__xludf.DUMMYFUNCTION("""COMPUTED_VALUE"""),2759.1)</f>
        <v>2759.1</v>
      </c>
      <c r="G22" s="2">
        <f>IFERROR(__xludf.DUMMYFUNCTION("""COMPUTED_VALUE"""),45436.66666666667)</f>
        <v>45436.66667</v>
      </c>
      <c r="H22" s="1">
        <f>IFERROR(__xludf.DUMMYFUNCTION("""COMPUTED_VALUE"""),2659.08)</f>
        <v>2659.08</v>
      </c>
      <c r="J22" s="2">
        <f>IFERROR(__xludf.DUMMYFUNCTION("""COMPUTED_VALUE"""),45436.66666666667)</f>
        <v>45436.66667</v>
      </c>
      <c r="K22" s="1">
        <f>IFERROR(__xludf.DUMMYFUNCTION("""COMPUTED_VALUE"""),2676.03)</f>
        <v>2676.03</v>
      </c>
      <c r="M22" s="2">
        <f>IFERROR(__xludf.DUMMYFUNCTION("""COMPUTED_VALUE"""),45436.66666666667)</f>
        <v>45436.66667</v>
      </c>
      <c r="N22" s="1">
        <f>IFERROR(__xludf.DUMMYFUNCTION("""COMPUTED_VALUE"""),1.58314398E8)</f>
        <v>158314398</v>
      </c>
    </row>
    <row r="23">
      <c r="A23" s="2">
        <f>IFERROR(__xludf.DUMMYFUNCTION("""COMPUTED_VALUE"""),45443.66666666667)</f>
        <v>45443.66667</v>
      </c>
      <c r="B23" s="1">
        <f>IFERROR(__xludf.DUMMYFUNCTION("""COMPUTED_VALUE"""),2669.97)</f>
        <v>2669.97</v>
      </c>
      <c r="D23" s="2">
        <f>IFERROR(__xludf.DUMMYFUNCTION("""COMPUTED_VALUE"""),45443.66666666667)</f>
        <v>45443.66667</v>
      </c>
      <c r="E23" s="1">
        <f>IFERROR(__xludf.DUMMYFUNCTION("""COMPUTED_VALUE"""),2684.74)</f>
        <v>2684.74</v>
      </c>
      <c r="G23" s="2">
        <f>IFERROR(__xludf.DUMMYFUNCTION("""COMPUTED_VALUE"""),45443.66666666667)</f>
        <v>45443.66667</v>
      </c>
      <c r="H23" s="1">
        <f>IFERROR(__xludf.DUMMYFUNCTION("""COMPUTED_VALUE"""),2609.72)</f>
        <v>2609.72</v>
      </c>
      <c r="J23" s="2">
        <f>IFERROR(__xludf.DUMMYFUNCTION("""COMPUTED_VALUE"""),45443.66666666667)</f>
        <v>45443.66667</v>
      </c>
      <c r="K23" s="1">
        <f>IFERROR(__xludf.DUMMYFUNCTION("""COMPUTED_VALUE"""),2684.14)</f>
        <v>2684.14</v>
      </c>
      <c r="M23" s="2">
        <f>IFERROR(__xludf.DUMMYFUNCTION("""COMPUTED_VALUE"""),45443.66666666667)</f>
        <v>45443.66667</v>
      </c>
      <c r="N23" s="1">
        <f>IFERROR(__xludf.DUMMYFUNCTION("""COMPUTED_VALUE"""),1.39118505E8)</f>
        <v>139118505</v>
      </c>
    </row>
    <row r="24">
      <c r="A24" s="2">
        <f>IFERROR(__xludf.DUMMYFUNCTION("""COMPUTED_VALUE"""),45450.66666666667)</f>
        <v>45450.66667</v>
      </c>
      <c r="B24" s="1">
        <f>IFERROR(__xludf.DUMMYFUNCTION("""COMPUTED_VALUE"""),2680.63)</f>
        <v>2680.63</v>
      </c>
      <c r="D24" s="2">
        <f>IFERROR(__xludf.DUMMYFUNCTION("""COMPUTED_VALUE"""),45450.66666666667)</f>
        <v>45450.66667</v>
      </c>
      <c r="E24" s="1">
        <f>IFERROR(__xludf.DUMMYFUNCTION("""COMPUTED_VALUE"""),2733.11)</f>
        <v>2733.11</v>
      </c>
      <c r="G24" s="2">
        <f>IFERROR(__xludf.DUMMYFUNCTION("""COMPUTED_VALUE"""),45450.66666666667)</f>
        <v>45450.66667</v>
      </c>
      <c r="H24" s="1">
        <f>IFERROR(__xludf.DUMMYFUNCTION("""COMPUTED_VALUE"""),2666.12)</f>
        <v>2666.12</v>
      </c>
      <c r="J24" s="2">
        <f>IFERROR(__xludf.DUMMYFUNCTION("""COMPUTED_VALUE"""),45450.66666666667)</f>
        <v>45450.66667</v>
      </c>
      <c r="K24" s="1">
        <f>IFERROR(__xludf.DUMMYFUNCTION("""COMPUTED_VALUE"""),2695.78)</f>
        <v>2695.78</v>
      </c>
      <c r="M24" s="2">
        <f>IFERROR(__xludf.DUMMYFUNCTION("""COMPUTED_VALUE"""),45450.66666666667)</f>
        <v>45450.66667</v>
      </c>
      <c r="N24" s="1">
        <f>IFERROR(__xludf.DUMMYFUNCTION("""COMPUTED_VALUE"""),1.53772137E8)</f>
        <v>153772137</v>
      </c>
    </row>
    <row r="25">
      <c r="A25" s="2">
        <f>IFERROR(__xludf.DUMMYFUNCTION("""COMPUTED_VALUE"""),45457.66666666667)</f>
        <v>45457.66667</v>
      </c>
      <c r="B25" s="1">
        <f>IFERROR(__xludf.DUMMYFUNCTION("""COMPUTED_VALUE"""),2693.87)</f>
        <v>2693.87</v>
      </c>
      <c r="D25" s="2">
        <f>IFERROR(__xludf.DUMMYFUNCTION("""COMPUTED_VALUE"""),45457.66666666667)</f>
        <v>45457.66667</v>
      </c>
      <c r="E25" s="1">
        <f>IFERROR(__xludf.DUMMYFUNCTION("""COMPUTED_VALUE"""),2698.3)</f>
        <v>2698.3</v>
      </c>
      <c r="G25" s="2">
        <f>IFERROR(__xludf.DUMMYFUNCTION("""COMPUTED_VALUE"""),45457.66666666667)</f>
        <v>45457.66667</v>
      </c>
      <c r="H25" s="1">
        <f>IFERROR(__xludf.DUMMYFUNCTION("""COMPUTED_VALUE"""),2654.63)</f>
        <v>2654.63</v>
      </c>
      <c r="J25" s="2">
        <f>IFERROR(__xludf.DUMMYFUNCTION("""COMPUTED_VALUE"""),45457.66666666667)</f>
        <v>45457.66667</v>
      </c>
      <c r="K25" s="1">
        <f>IFERROR(__xludf.DUMMYFUNCTION("""COMPUTED_VALUE"""),2684.17)</f>
        <v>2684.17</v>
      </c>
      <c r="M25" s="2">
        <f>IFERROR(__xludf.DUMMYFUNCTION("""COMPUTED_VALUE"""),45457.66666666667)</f>
        <v>45457.66667</v>
      </c>
      <c r="N25" s="1">
        <f>IFERROR(__xludf.DUMMYFUNCTION("""COMPUTED_VALUE"""),1.47674005E8)</f>
        <v>147674005</v>
      </c>
    </row>
    <row r="26">
      <c r="A26" s="2">
        <f>IFERROR(__xludf.DUMMYFUNCTION("""COMPUTED_VALUE"""),45464.66666666667)</f>
        <v>45464.66667</v>
      </c>
      <c r="B26" s="1">
        <f>IFERROR(__xludf.DUMMYFUNCTION("""COMPUTED_VALUE"""),2676.63)</f>
        <v>2676.63</v>
      </c>
      <c r="D26" s="2">
        <f>IFERROR(__xludf.DUMMYFUNCTION("""COMPUTED_VALUE"""),45464.66666666667)</f>
        <v>45464.66667</v>
      </c>
      <c r="E26" s="1">
        <f>IFERROR(__xludf.DUMMYFUNCTION("""COMPUTED_VALUE"""),2731.05)</f>
        <v>2731.05</v>
      </c>
      <c r="G26" s="2">
        <f>IFERROR(__xludf.DUMMYFUNCTION("""COMPUTED_VALUE"""),45464.66666666667)</f>
        <v>45464.66667</v>
      </c>
      <c r="H26" s="1">
        <f>IFERROR(__xludf.DUMMYFUNCTION("""COMPUTED_VALUE"""),2671.41)</f>
        <v>2671.41</v>
      </c>
      <c r="J26" s="2">
        <f>IFERROR(__xludf.DUMMYFUNCTION("""COMPUTED_VALUE"""),45464.66666666667)</f>
        <v>45464.66667</v>
      </c>
      <c r="K26" s="1">
        <f>IFERROR(__xludf.DUMMYFUNCTION("""COMPUTED_VALUE"""),2704.31)</f>
        <v>2704.31</v>
      </c>
      <c r="M26" s="2">
        <f>IFERROR(__xludf.DUMMYFUNCTION("""COMPUTED_VALUE"""),45464.66666666667)</f>
        <v>45464.66667</v>
      </c>
      <c r="N26" s="1">
        <f>IFERROR(__xludf.DUMMYFUNCTION("""COMPUTED_VALUE"""),1.54311642E8)</f>
        <v>154311642</v>
      </c>
    </row>
    <row r="27">
      <c r="A27" s="2">
        <f>IFERROR(__xludf.DUMMYFUNCTION("""COMPUTED_VALUE"""),45471.66666666667)</f>
        <v>45471.66667</v>
      </c>
      <c r="B27" s="1">
        <f>IFERROR(__xludf.DUMMYFUNCTION("""COMPUTED_VALUE"""),2701.95)</f>
        <v>2701.95</v>
      </c>
      <c r="D27" s="2">
        <f>IFERROR(__xludf.DUMMYFUNCTION("""COMPUTED_VALUE"""),45471.66666666667)</f>
        <v>45471.66667</v>
      </c>
      <c r="E27" s="1">
        <f>IFERROR(__xludf.DUMMYFUNCTION("""COMPUTED_VALUE"""),2710.32)</f>
        <v>2710.32</v>
      </c>
      <c r="G27" s="2">
        <f>IFERROR(__xludf.DUMMYFUNCTION("""COMPUTED_VALUE"""),45471.66666666667)</f>
        <v>45471.66667</v>
      </c>
      <c r="H27" s="1">
        <f>IFERROR(__xludf.DUMMYFUNCTION("""COMPUTED_VALUE"""),2640.8)</f>
        <v>2640.8</v>
      </c>
      <c r="J27" s="2">
        <f>IFERROR(__xludf.DUMMYFUNCTION("""COMPUTED_VALUE"""),45471.66666666667)</f>
        <v>45471.66667</v>
      </c>
      <c r="K27" s="1">
        <f>IFERROR(__xludf.DUMMYFUNCTION("""COMPUTED_VALUE"""),2650.7)</f>
        <v>2650.7</v>
      </c>
      <c r="M27" s="2">
        <f>IFERROR(__xludf.DUMMYFUNCTION("""COMPUTED_VALUE"""),45471.66666666667)</f>
        <v>45471.66667</v>
      </c>
      <c r="N27" s="1">
        <f>IFERROR(__xludf.DUMMYFUNCTION("""COMPUTED_VALUE"""),2.65230947E8)</f>
        <v>265230947</v>
      </c>
    </row>
    <row r="28">
      <c r="A28" s="2">
        <f>IFERROR(__xludf.DUMMYFUNCTION("""COMPUTED_VALUE"""),45478.66666666667)</f>
        <v>45478.66667</v>
      </c>
      <c r="B28" s="1">
        <f>IFERROR(__xludf.DUMMYFUNCTION("""COMPUTED_VALUE"""),2649.77)</f>
        <v>2649.77</v>
      </c>
      <c r="D28" s="2">
        <f>IFERROR(__xludf.DUMMYFUNCTION("""COMPUTED_VALUE"""),45478.66666666667)</f>
        <v>45478.66667</v>
      </c>
      <c r="E28" s="1">
        <f>IFERROR(__xludf.DUMMYFUNCTION("""COMPUTED_VALUE"""),2652.54)</f>
        <v>2652.54</v>
      </c>
      <c r="G28" s="2">
        <f>IFERROR(__xludf.DUMMYFUNCTION("""COMPUTED_VALUE"""),45478.66666666667)</f>
        <v>45478.66667</v>
      </c>
      <c r="H28" s="1">
        <f>IFERROR(__xludf.DUMMYFUNCTION("""COMPUTED_VALUE"""),2584.22)</f>
        <v>2584.22</v>
      </c>
      <c r="J28" s="2">
        <f>IFERROR(__xludf.DUMMYFUNCTION("""COMPUTED_VALUE"""),45478.66666666667)</f>
        <v>45478.66667</v>
      </c>
      <c r="K28" s="1">
        <f>IFERROR(__xludf.DUMMYFUNCTION("""COMPUTED_VALUE"""),2613.43)</f>
        <v>2613.43</v>
      </c>
      <c r="M28" s="2">
        <f>IFERROR(__xludf.DUMMYFUNCTION("""COMPUTED_VALUE"""),45478.66666666667)</f>
        <v>45478.66667</v>
      </c>
      <c r="N28" s="1">
        <f>IFERROR(__xludf.DUMMYFUNCTION("""COMPUTED_VALUE"""),1.62619918E8)</f>
        <v>162619918</v>
      </c>
    </row>
    <row r="29">
      <c r="A29" s="2">
        <f>IFERROR(__xludf.DUMMYFUNCTION("""COMPUTED_VALUE"""),45485.66666666667)</f>
        <v>45485.66667</v>
      </c>
      <c r="B29" s="1">
        <f>IFERROR(__xludf.DUMMYFUNCTION("""COMPUTED_VALUE"""),2621.0)</f>
        <v>2621</v>
      </c>
      <c r="D29" s="2">
        <f>IFERROR(__xludf.DUMMYFUNCTION("""COMPUTED_VALUE"""),45485.66666666667)</f>
        <v>45485.66667</v>
      </c>
      <c r="E29" s="1">
        <f>IFERROR(__xludf.DUMMYFUNCTION("""COMPUTED_VALUE"""),2622.07)</f>
        <v>2622.07</v>
      </c>
      <c r="G29" s="2">
        <f>IFERROR(__xludf.DUMMYFUNCTION("""COMPUTED_VALUE"""),45485.66666666667)</f>
        <v>45485.66667</v>
      </c>
      <c r="H29" s="1">
        <f>IFERROR(__xludf.DUMMYFUNCTION("""COMPUTED_VALUE"""),2508.05)</f>
        <v>2508.05</v>
      </c>
      <c r="J29" s="2">
        <f>IFERROR(__xludf.DUMMYFUNCTION("""COMPUTED_VALUE"""),45485.66666666667)</f>
        <v>45485.66667</v>
      </c>
      <c r="K29" s="1">
        <f>IFERROR(__xludf.DUMMYFUNCTION("""COMPUTED_VALUE"""),2571.37)</f>
        <v>2571.37</v>
      </c>
      <c r="M29" s="2">
        <f>IFERROR(__xludf.DUMMYFUNCTION("""COMPUTED_VALUE"""),45485.66666666667)</f>
        <v>45485.66667</v>
      </c>
      <c r="N29" s="1">
        <f>IFERROR(__xludf.DUMMYFUNCTION("""COMPUTED_VALUE"""),2.62780908E8)</f>
        <v>262780908</v>
      </c>
    </row>
    <row r="30">
      <c r="A30" s="2">
        <f>IFERROR(__xludf.DUMMYFUNCTION("""COMPUTED_VALUE"""),45492.66666666667)</f>
        <v>45492.66667</v>
      </c>
      <c r="B30" s="1">
        <f>IFERROR(__xludf.DUMMYFUNCTION("""COMPUTED_VALUE"""),2570.53)</f>
        <v>2570.53</v>
      </c>
      <c r="D30" s="2">
        <f>IFERROR(__xludf.DUMMYFUNCTION("""COMPUTED_VALUE"""),45492.66666666667)</f>
        <v>45492.66667</v>
      </c>
      <c r="E30" s="1">
        <f>IFERROR(__xludf.DUMMYFUNCTION("""COMPUTED_VALUE"""),2600.94)</f>
        <v>2600.94</v>
      </c>
      <c r="G30" s="2">
        <f>IFERROR(__xludf.DUMMYFUNCTION("""COMPUTED_VALUE"""),45492.66666666667)</f>
        <v>45492.66667</v>
      </c>
      <c r="H30" s="1">
        <f>IFERROR(__xludf.DUMMYFUNCTION("""COMPUTED_VALUE"""),2515.26)</f>
        <v>2515.26</v>
      </c>
      <c r="J30" s="2">
        <f>IFERROR(__xludf.DUMMYFUNCTION("""COMPUTED_VALUE"""),45492.66666666667)</f>
        <v>45492.66667</v>
      </c>
      <c r="K30" s="1">
        <f>IFERROR(__xludf.DUMMYFUNCTION("""COMPUTED_VALUE"""),2559.6)</f>
        <v>2559.6</v>
      </c>
      <c r="M30" s="2">
        <f>IFERROR(__xludf.DUMMYFUNCTION("""COMPUTED_VALUE"""),45492.66666666667)</f>
        <v>45492.66667</v>
      </c>
      <c r="N30" s="1">
        <f>IFERROR(__xludf.DUMMYFUNCTION("""COMPUTED_VALUE"""),2.84960142E8)</f>
        <v>284960142</v>
      </c>
    </row>
    <row r="31">
      <c r="A31" s="2">
        <f>IFERROR(__xludf.DUMMYFUNCTION("""COMPUTED_VALUE"""),45499.66666666667)</f>
        <v>45499.66667</v>
      </c>
      <c r="B31" s="1">
        <f>IFERROR(__xludf.DUMMYFUNCTION("""COMPUTED_VALUE"""),2558.25)</f>
        <v>2558.25</v>
      </c>
      <c r="D31" s="2">
        <f>IFERROR(__xludf.DUMMYFUNCTION("""COMPUTED_VALUE"""),45499.66666666667)</f>
        <v>45499.66667</v>
      </c>
      <c r="E31" s="1">
        <f>IFERROR(__xludf.DUMMYFUNCTION("""COMPUTED_VALUE"""),2564.27)</f>
        <v>2564.27</v>
      </c>
      <c r="G31" s="2">
        <f>IFERROR(__xludf.DUMMYFUNCTION("""COMPUTED_VALUE"""),45499.66666666667)</f>
        <v>45499.66667</v>
      </c>
      <c r="H31" s="1">
        <f>IFERROR(__xludf.DUMMYFUNCTION("""COMPUTED_VALUE"""),2472.22)</f>
        <v>2472.22</v>
      </c>
      <c r="J31" s="2">
        <f>IFERROR(__xludf.DUMMYFUNCTION("""COMPUTED_VALUE"""),45499.66666666667)</f>
        <v>45499.66667</v>
      </c>
      <c r="K31" s="1">
        <f>IFERROR(__xludf.DUMMYFUNCTION("""COMPUTED_VALUE"""),2480.68)</f>
        <v>2480.68</v>
      </c>
      <c r="M31" s="2">
        <f>IFERROR(__xludf.DUMMYFUNCTION("""COMPUTED_VALUE"""),45499.66666666667)</f>
        <v>45499.66667</v>
      </c>
      <c r="N31" s="1">
        <f>IFERROR(__xludf.DUMMYFUNCTION("""COMPUTED_VALUE"""),3.1269327E8)</f>
        <v>312693270</v>
      </c>
    </row>
    <row r="32">
      <c r="A32" s="2">
        <f>IFERROR(__xludf.DUMMYFUNCTION("""COMPUTED_VALUE"""),45506.66666666667)</f>
        <v>45506.66667</v>
      </c>
      <c r="B32" s="1">
        <f>IFERROR(__xludf.DUMMYFUNCTION("""COMPUTED_VALUE"""),2486.38)</f>
        <v>2486.38</v>
      </c>
      <c r="D32" s="2">
        <f>IFERROR(__xludf.DUMMYFUNCTION("""COMPUTED_VALUE"""),45506.66666666667)</f>
        <v>45506.66667</v>
      </c>
      <c r="E32" s="1">
        <f>IFERROR(__xludf.DUMMYFUNCTION("""COMPUTED_VALUE"""),2642.09)</f>
        <v>2642.09</v>
      </c>
      <c r="G32" s="2">
        <f>IFERROR(__xludf.DUMMYFUNCTION("""COMPUTED_VALUE"""),45506.66666666667)</f>
        <v>45506.66667</v>
      </c>
      <c r="H32" s="1">
        <f>IFERROR(__xludf.DUMMYFUNCTION("""COMPUTED_VALUE"""),2473.64)</f>
        <v>2473.64</v>
      </c>
      <c r="J32" s="2">
        <f>IFERROR(__xludf.DUMMYFUNCTION("""COMPUTED_VALUE"""),45506.66666666667)</f>
        <v>45506.66667</v>
      </c>
      <c r="K32" s="1">
        <f>IFERROR(__xludf.DUMMYFUNCTION("""COMPUTED_VALUE"""),2641.29)</f>
        <v>2641.29</v>
      </c>
      <c r="M32" s="2">
        <f>IFERROR(__xludf.DUMMYFUNCTION("""COMPUTED_VALUE"""),45506.66666666667)</f>
        <v>45506.66667</v>
      </c>
      <c r="N32" s="1">
        <f>IFERROR(__xludf.DUMMYFUNCTION("""COMPUTED_VALUE"""),3.0514752E8)</f>
        <v>305147520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IFERROR(__xludf.DUMMYFUNCTION("""COMPUTED_VALUE"""),2572.59)</f>
        <v>2572.59</v>
      </c>
      <c r="D33" s="2">
        <f>IFERROR(__xludf.DUMMYFUNCTION("""COMPUTED_VALUE"""),45513.66666666667)</f>
        <v>45513.66667</v>
      </c>
      <c r="E33" s="1">
        <f>IFERROR(__xludf.DUMMYFUNCTION("""COMPUTED_VALUE"""),2672.82)</f>
        <v>2672.82</v>
      </c>
      <c r="G33" s="2">
        <f>IFERROR(__xludf.DUMMYFUNCTION("""COMPUTED_VALUE"""),45513.66666666667)</f>
        <v>45513.66667</v>
      </c>
      <c r="H33" s="1">
        <f>IFERROR(__xludf.DUMMYFUNCTION("""COMPUTED_VALUE"""),2569.69)</f>
        <v>2569.69</v>
      </c>
      <c r="J33" s="2">
        <f>IFERROR(__xludf.DUMMYFUNCTION("""COMPUTED_VALUE"""),45513.66666666667)</f>
        <v>45513.66667</v>
      </c>
      <c r="K33" s="1">
        <f>IFERROR(__xludf.DUMMYFUNCTION("""COMPUTED_VALUE"""),2637.91)</f>
        <v>2637.91</v>
      </c>
      <c r="M33" s="2">
        <f>IFERROR(__xludf.DUMMYFUNCTION("""COMPUTED_VALUE"""),45513.66666666667)</f>
        <v>45513.66667</v>
      </c>
      <c r="N33" s="1">
        <f>IFERROR(__xludf.DUMMYFUNCTION("""COMPUTED_VALUE"""),2.60592365E8)</f>
        <v>260592365</v>
      </c>
    </row>
    <row r="34">
      <c r="A34" s="2">
        <f>IFERROR(__xludf.DUMMYFUNCTION("""COMPUTED_VALUE"""),45520.66666666667)</f>
        <v>45520.66667</v>
      </c>
      <c r="B34" s="1">
        <f>IFERROR(__xludf.DUMMYFUNCTION("""COMPUTED_VALUE"""),2642.8)</f>
        <v>2642.8</v>
      </c>
      <c r="D34" s="2">
        <f>IFERROR(__xludf.DUMMYFUNCTION("""COMPUTED_VALUE"""),45520.66666666667)</f>
        <v>45520.66667</v>
      </c>
      <c r="E34" s="1">
        <f>IFERROR(__xludf.DUMMYFUNCTION("""COMPUTED_VALUE"""),2799.84)</f>
        <v>2799.84</v>
      </c>
      <c r="G34" s="2">
        <f>IFERROR(__xludf.DUMMYFUNCTION("""COMPUTED_VALUE"""),45520.66666666667)</f>
        <v>45520.66667</v>
      </c>
      <c r="H34" s="1">
        <f>IFERROR(__xludf.DUMMYFUNCTION("""COMPUTED_VALUE"""),2634.64)</f>
        <v>2634.64</v>
      </c>
      <c r="J34" s="2">
        <f>IFERROR(__xludf.DUMMYFUNCTION("""COMPUTED_VALUE"""),45520.66666666667)</f>
        <v>45520.66667</v>
      </c>
      <c r="K34" s="1">
        <f>IFERROR(__xludf.DUMMYFUNCTION("""COMPUTED_VALUE"""),2790.31)</f>
        <v>2790.31</v>
      </c>
      <c r="M34" s="2">
        <f>IFERROR(__xludf.DUMMYFUNCTION("""COMPUTED_VALUE"""),45520.66666666667)</f>
        <v>45520.66667</v>
      </c>
      <c r="N34" s="1">
        <f>IFERROR(__xludf.DUMMYFUNCTION("""COMPUTED_VALUE"""),5.52836285E8)</f>
        <v>552836285</v>
      </c>
    </row>
    <row r="35">
      <c r="A35" s="2">
        <f>IFERROR(__xludf.DUMMYFUNCTION("""COMPUTED_VALUE"""),45527.66666666667)</f>
        <v>45527.66667</v>
      </c>
      <c r="B35" s="1">
        <f>IFERROR(__xludf.DUMMYFUNCTION("""COMPUTED_VALUE"""),2790.38)</f>
        <v>2790.38</v>
      </c>
      <c r="D35" s="2">
        <f>IFERROR(__xludf.DUMMYFUNCTION("""COMPUTED_VALUE"""),45527.66666666667)</f>
        <v>45527.66667</v>
      </c>
      <c r="E35" s="1">
        <f>IFERROR(__xludf.DUMMYFUNCTION("""COMPUTED_VALUE"""),2844.24)</f>
        <v>2844.24</v>
      </c>
      <c r="G35" s="2">
        <f>IFERROR(__xludf.DUMMYFUNCTION("""COMPUTED_VALUE"""),45527.66666666667)</f>
        <v>45527.66667</v>
      </c>
      <c r="H35" s="1">
        <f>IFERROR(__xludf.DUMMYFUNCTION("""COMPUTED_VALUE"""),2790.38)</f>
        <v>2790.38</v>
      </c>
      <c r="J35" s="2">
        <f>IFERROR(__xludf.DUMMYFUNCTION("""COMPUTED_VALUE"""),45527.66666666667)</f>
        <v>45527.66667</v>
      </c>
      <c r="K35" s="1">
        <f>IFERROR(__xludf.DUMMYFUNCTION("""COMPUTED_VALUE"""),2837.46)</f>
        <v>2837.46</v>
      </c>
      <c r="M35" s="2">
        <f>IFERROR(__xludf.DUMMYFUNCTION("""COMPUTED_VALUE"""),45527.66666666667)</f>
        <v>45527.66667</v>
      </c>
      <c r="N35" s="1">
        <f>IFERROR(__xludf.DUMMYFUNCTION("""COMPUTED_VALUE"""),2.09261969E8)</f>
        <v>209261969</v>
      </c>
    </row>
    <row r="36">
      <c r="A36" s="2">
        <f>IFERROR(__xludf.DUMMYFUNCTION("""COMPUTED_VALUE"""),45534.66666666667)</f>
        <v>45534.66667</v>
      </c>
      <c r="B36" s="1">
        <f>IFERROR(__xludf.DUMMYFUNCTION("""COMPUTED_VALUE"""),2839.11)</f>
        <v>2839.11</v>
      </c>
      <c r="D36" s="2">
        <f>IFERROR(__xludf.DUMMYFUNCTION("""COMPUTED_VALUE"""),45534.66666666667)</f>
        <v>45534.66667</v>
      </c>
      <c r="E36" s="1">
        <f>IFERROR(__xludf.DUMMYFUNCTION("""COMPUTED_VALUE"""),2889.3)</f>
        <v>2889.3</v>
      </c>
      <c r="G36" s="2">
        <f>IFERROR(__xludf.DUMMYFUNCTION("""COMPUTED_VALUE"""),45534.66666666667)</f>
        <v>45534.66667</v>
      </c>
      <c r="H36" s="1">
        <f>IFERROR(__xludf.DUMMYFUNCTION("""COMPUTED_VALUE"""),2829.7)</f>
        <v>2829.7</v>
      </c>
      <c r="J36" s="2">
        <f>IFERROR(__xludf.DUMMYFUNCTION("""COMPUTED_VALUE"""),45534.66666666667)</f>
        <v>45534.66667</v>
      </c>
      <c r="K36" s="1">
        <f>IFERROR(__xludf.DUMMYFUNCTION("""COMPUTED_VALUE"""),2855.75)</f>
        <v>2855.75</v>
      </c>
      <c r="M36" s="2">
        <f>IFERROR(__xludf.DUMMYFUNCTION("""COMPUTED_VALUE"""),45534.66666666667)</f>
        <v>45534.66667</v>
      </c>
      <c r="N36" s="1">
        <f>IFERROR(__xludf.DUMMYFUNCTION("""COMPUTED_VALUE"""),2.02640796E8)</f>
        <v>202640796</v>
      </c>
    </row>
    <row r="37">
      <c r="A37" s="2">
        <f>IFERROR(__xludf.DUMMYFUNCTION("""COMPUTED_VALUE"""),45541.66666666667)</f>
        <v>45541.66667</v>
      </c>
      <c r="B37" s="1">
        <f>IFERROR(__xludf.DUMMYFUNCTION("""COMPUTED_VALUE"""),2841.61)</f>
        <v>2841.61</v>
      </c>
      <c r="D37" s="2">
        <f>IFERROR(__xludf.DUMMYFUNCTION("""COMPUTED_VALUE"""),45541.66666666667)</f>
        <v>45541.66667</v>
      </c>
      <c r="E37" s="1">
        <f>IFERROR(__xludf.DUMMYFUNCTION("""COMPUTED_VALUE"""),2858.12)</f>
        <v>2858.12</v>
      </c>
      <c r="G37" s="2">
        <f>IFERROR(__xludf.DUMMYFUNCTION("""COMPUTED_VALUE"""),45541.66666666667)</f>
        <v>45541.66667</v>
      </c>
      <c r="H37" s="1">
        <f>IFERROR(__xludf.DUMMYFUNCTION("""COMPUTED_VALUE"""),2790.72)</f>
        <v>2790.72</v>
      </c>
      <c r="J37" s="2">
        <f>IFERROR(__xludf.DUMMYFUNCTION("""COMPUTED_VALUE"""),45541.66666666667)</f>
        <v>45541.66667</v>
      </c>
      <c r="K37" s="1">
        <f>IFERROR(__xludf.DUMMYFUNCTION("""COMPUTED_VALUE"""),2806.61)</f>
        <v>2806.61</v>
      </c>
      <c r="M37" s="2">
        <f>IFERROR(__xludf.DUMMYFUNCTION("""COMPUTED_VALUE"""),45541.66666666667)</f>
        <v>45541.66667</v>
      </c>
      <c r="N37" s="1">
        <f>IFERROR(__xludf.DUMMYFUNCTION("""COMPUTED_VALUE"""),1.55901935E8)</f>
        <v>155901935</v>
      </c>
    </row>
    <row r="38">
      <c r="A38" s="2">
        <f>IFERROR(__xludf.DUMMYFUNCTION("""COMPUTED_VALUE"""),45548.66666666667)</f>
        <v>45548.66667</v>
      </c>
      <c r="B38" s="1">
        <f>IFERROR(__xludf.DUMMYFUNCTION("""COMPUTED_VALUE"""),2815.22)</f>
        <v>2815.22</v>
      </c>
      <c r="D38" s="2">
        <f>IFERROR(__xludf.DUMMYFUNCTION("""COMPUTED_VALUE"""),45548.66666666667)</f>
        <v>45548.66667</v>
      </c>
      <c r="E38" s="1">
        <f>IFERROR(__xludf.DUMMYFUNCTION("""COMPUTED_VALUE"""),2920.49)</f>
        <v>2920.49</v>
      </c>
      <c r="G38" s="2">
        <f>IFERROR(__xludf.DUMMYFUNCTION("""COMPUTED_VALUE"""),45548.66666666667)</f>
        <v>45548.66667</v>
      </c>
      <c r="H38" s="1">
        <f>IFERROR(__xludf.DUMMYFUNCTION("""COMPUTED_VALUE"""),2808.86)</f>
        <v>2808.86</v>
      </c>
      <c r="J38" s="2">
        <f>IFERROR(__xludf.DUMMYFUNCTION("""COMPUTED_VALUE"""),45548.66666666667)</f>
        <v>45548.66667</v>
      </c>
      <c r="K38" s="1">
        <f>IFERROR(__xludf.DUMMYFUNCTION("""COMPUTED_VALUE"""),2915.15)</f>
        <v>2915.15</v>
      </c>
      <c r="M38" s="2">
        <f>IFERROR(__xludf.DUMMYFUNCTION("""COMPUTED_VALUE"""),45548.66666666667)</f>
        <v>45548.66667</v>
      </c>
      <c r="N38" s="1">
        <f>IFERROR(__xludf.DUMMYFUNCTION("""COMPUTED_VALUE"""),1.96282117E8)</f>
        <v>196282117</v>
      </c>
    </row>
    <row r="39">
      <c r="A39" s="2">
        <f>IFERROR(__xludf.DUMMYFUNCTION("""COMPUTED_VALUE"""),45555.66666666667)</f>
        <v>45555.66667</v>
      </c>
      <c r="B39" s="1">
        <f>IFERROR(__xludf.DUMMYFUNCTION("""COMPUTED_VALUE"""),2927.94)</f>
        <v>2927.94</v>
      </c>
      <c r="D39" s="2">
        <f>IFERROR(__xludf.DUMMYFUNCTION("""COMPUTED_VALUE"""),45555.66666666667)</f>
        <v>45555.66667</v>
      </c>
      <c r="E39" s="1">
        <f>IFERROR(__xludf.DUMMYFUNCTION("""COMPUTED_VALUE"""),2942.88)</f>
        <v>2942.88</v>
      </c>
      <c r="G39" s="2">
        <f>IFERROR(__xludf.DUMMYFUNCTION("""COMPUTED_VALUE"""),45555.66666666667)</f>
        <v>45555.66667</v>
      </c>
      <c r="H39" s="1">
        <f>IFERROR(__xludf.DUMMYFUNCTION("""COMPUTED_VALUE"""),2883.43)</f>
        <v>2883.43</v>
      </c>
      <c r="J39" s="2">
        <f>IFERROR(__xludf.DUMMYFUNCTION("""COMPUTED_VALUE"""),45555.66666666667)</f>
        <v>45555.66667</v>
      </c>
      <c r="K39" s="1">
        <f>IFERROR(__xludf.DUMMYFUNCTION("""COMPUTED_VALUE"""),2927.64)</f>
        <v>2927.64</v>
      </c>
      <c r="M39" s="2">
        <f>IFERROR(__xludf.DUMMYFUNCTION("""COMPUTED_VALUE"""),45555.66666666667)</f>
        <v>45555.66667</v>
      </c>
      <c r="N39" s="1">
        <f>IFERROR(__xludf.DUMMYFUNCTION("""COMPUTED_VALUE"""),2.19920839E8)</f>
        <v>219920839</v>
      </c>
    </row>
    <row r="40">
      <c r="A40" s="2">
        <f>IFERROR(__xludf.DUMMYFUNCTION("""COMPUTED_VALUE"""),45562.66666666667)</f>
        <v>45562.66667</v>
      </c>
      <c r="B40" s="1">
        <f>IFERROR(__xludf.DUMMYFUNCTION("""COMPUTED_VALUE"""),2937.21)</f>
        <v>2937.21</v>
      </c>
      <c r="D40" s="2">
        <f>IFERROR(__xludf.DUMMYFUNCTION("""COMPUTED_VALUE"""),45562.66666666667)</f>
        <v>45562.66667</v>
      </c>
      <c r="E40" s="1">
        <f>IFERROR(__xludf.DUMMYFUNCTION("""COMPUTED_VALUE"""),2998.39)</f>
        <v>2998.39</v>
      </c>
      <c r="G40" s="2">
        <f>IFERROR(__xludf.DUMMYFUNCTION("""COMPUTED_VALUE"""),45562.66666666667)</f>
        <v>45562.66667</v>
      </c>
      <c r="H40" s="1">
        <f>IFERROR(__xludf.DUMMYFUNCTION("""COMPUTED_VALUE"""),2931.17)</f>
        <v>2931.17</v>
      </c>
      <c r="J40" s="2">
        <f>IFERROR(__xludf.DUMMYFUNCTION("""COMPUTED_VALUE"""),45562.66666666667)</f>
        <v>45562.66667</v>
      </c>
      <c r="K40" s="1">
        <f>IFERROR(__xludf.DUMMYFUNCTION("""COMPUTED_VALUE"""),2979.2)</f>
        <v>2979.2</v>
      </c>
      <c r="M40" s="2">
        <f>IFERROR(__xludf.DUMMYFUNCTION("""COMPUTED_VALUE"""),45562.66666666667)</f>
        <v>45562.66667</v>
      </c>
      <c r="N40" s="1">
        <f>IFERROR(__xludf.DUMMYFUNCTION("""COMPUTED_VALUE"""),1.94265689E8)</f>
        <v>194265689</v>
      </c>
    </row>
    <row r="41">
      <c r="A41" s="2">
        <f>IFERROR(__xludf.DUMMYFUNCTION("""COMPUTED_VALUE"""),45569.66666666667)</f>
        <v>45569.66667</v>
      </c>
      <c r="B41" s="1">
        <f>IFERROR(__xludf.DUMMYFUNCTION("""COMPUTED_VALUE"""),2979.8)</f>
        <v>2979.8</v>
      </c>
      <c r="D41" s="2">
        <f>IFERROR(__xludf.DUMMYFUNCTION("""COMPUTED_VALUE"""),45569.66666666667)</f>
        <v>45569.66667</v>
      </c>
      <c r="E41" s="1">
        <f>IFERROR(__xludf.DUMMYFUNCTION("""COMPUTED_VALUE"""),2994.31)</f>
        <v>2994.31</v>
      </c>
      <c r="G41" s="2">
        <f>IFERROR(__xludf.DUMMYFUNCTION("""COMPUTED_VALUE"""),45569.66666666667)</f>
        <v>45569.66667</v>
      </c>
      <c r="H41" s="1">
        <f>IFERROR(__xludf.DUMMYFUNCTION("""COMPUTED_VALUE"""),2943.92)</f>
        <v>2943.92</v>
      </c>
      <c r="J41" s="2">
        <f>IFERROR(__xludf.DUMMYFUNCTION("""COMPUTED_VALUE"""),45569.66666666667)</f>
        <v>45569.66667</v>
      </c>
      <c r="K41" s="1">
        <f>IFERROR(__xludf.DUMMYFUNCTION("""COMPUTED_VALUE"""),2973.16)</f>
        <v>2973.16</v>
      </c>
      <c r="M41" s="2">
        <f>IFERROR(__xludf.DUMMYFUNCTION("""COMPUTED_VALUE"""),45569.66666666667)</f>
        <v>45569.66667</v>
      </c>
      <c r="N41" s="1">
        <f>IFERROR(__xludf.DUMMYFUNCTION("""COMPUTED_VALUE"""),1.61743227E8)</f>
        <v>161743227</v>
      </c>
    </row>
    <row r="42">
      <c r="A42" s="2">
        <f>IFERROR(__xludf.DUMMYFUNCTION("""COMPUTED_VALUE"""),45576.66666666667)</f>
        <v>45576.66667</v>
      </c>
      <c r="B42" s="1">
        <f>IFERROR(__xludf.DUMMYFUNCTION("""COMPUTED_VALUE"""),2966.86)</f>
        <v>2966.86</v>
      </c>
      <c r="D42" s="2">
        <f>IFERROR(__xludf.DUMMYFUNCTION("""COMPUTED_VALUE"""),45576.66666666667)</f>
        <v>45576.66667</v>
      </c>
      <c r="E42" s="1">
        <f>IFERROR(__xludf.DUMMYFUNCTION("""COMPUTED_VALUE"""),2989.95)</f>
        <v>2989.95</v>
      </c>
      <c r="G42" s="2">
        <f>IFERROR(__xludf.DUMMYFUNCTION("""COMPUTED_VALUE"""),45576.66666666667)</f>
        <v>45576.66667</v>
      </c>
      <c r="H42" s="1">
        <f>IFERROR(__xludf.DUMMYFUNCTION("""COMPUTED_VALUE"""),2928.19)</f>
        <v>2928.19</v>
      </c>
      <c r="J42" s="2">
        <f>IFERROR(__xludf.DUMMYFUNCTION("""COMPUTED_VALUE"""),45576.66666666667)</f>
        <v>45576.66667</v>
      </c>
      <c r="K42" s="1">
        <f>IFERROR(__xludf.DUMMYFUNCTION("""COMPUTED_VALUE"""),2984.08)</f>
        <v>2984.08</v>
      </c>
      <c r="M42" s="2">
        <f>IFERROR(__xludf.DUMMYFUNCTION("""COMPUTED_VALUE"""),45576.66666666667)</f>
        <v>45576.66667</v>
      </c>
      <c r="N42" s="1">
        <f>IFERROR(__xludf.DUMMYFUNCTION("""COMPUTED_VALUE"""),1.60841178E8)</f>
        <v>160841178</v>
      </c>
    </row>
    <row r="43">
      <c r="A43" s="2">
        <f>IFERROR(__xludf.DUMMYFUNCTION("""COMPUTED_VALUE"""),45583.66666666667)</f>
        <v>45583.66667</v>
      </c>
      <c r="B43" s="1">
        <f>IFERROR(__xludf.DUMMYFUNCTION("""COMPUTED_VALUE"""),2983.35)</f>
        <v>2983.35</v>
      </c>
      <c r="D43" s="2">
        <f>IFERROR(__xludf.DUMMYFUNCTION("""COMPUTED_VALUE"""),45583.66666666667)</f>
        <v>45583.66667</v>
      </c>
      <c r="E43" s="1">
        <f>IFERROR(__xludf.DUMMYFUNCTION("""COMPUTED_VALUE"""),3052.57)</f>
        <v>3052.57</v>
      </c>
      <c r="G43" s="2">
        <f>IFERROR(__xludf.DUMMYFUNCTION("""COMPUTED_VALUE"""),45583.66666666667)</f>
        <v>45583.66667</v>
      </c>
      <c r="H43" s="1">
        <f>IFERROR(__xludf.DUMMYFUNCTION("""COMPUTED_VALUE"""),2978.62)</f>
        <v>2978.62</v>
      </c>
      <c r="J43" s="2">
        <f>IFERROR(__xludf.DUMMYFUNCTION("""COMPUTED_VALUE"""),45583.66666666667)</f>
        <v>45583.66667</v>
      </c>
      <c r="K43" s="1">
        <f>IFERROR(__xludf.DUMMYFUNCTION("""COMPUTED_VALUE"""),3051.89)</f>
        <v>3051.89</v>
      </c>
      <c r="M43" s="2">
        <f>IFERROR(__xludf.DUMMYFUNCTION("""COMPUTED_VALUE"""),45583.66666666667)</f>
        <v>45583.66667</v>
      </c>
      <c r="N43" s="1">
        <f>IFERROR(__xludf.DUMMYFUNCTION("""COMPUTED_VALUE"""),1.60802814E8)</f>
        <v>160802814</v>
      </c>
    </row>
    <row r="44">
      <c r="A44" s="2">
        <f>IFERROR(__xludf.DUMMYFUNCTION("""COMPUTED_VALUE"""),45590.66666666667)</f>
        <v>45590.66667</v>
      </c>
      <c r="B44" s="1">
        <f>IFERROR(__xludf.DUMMYFUNCTION("""COMPUTED_VALUE"""),3055.34)</f>
        <v>3055.34</v>
      </c>
      <c r="D44" s="2">
        <f>IFERROR(__xludf.DUMMYFUNCTION("""COMPUTED_VALUE"""),45590.66666666667)</f>
        <v>45590.66667</v>
      </c>
      <c r="E44" s="1">
        <f>IFERROR(__xludf.DUMMYFUNCTION("""COMPUTED_VALUE"""),3058.11)</f>
        <v>3058.11</v>
      </c>
      <c r="G44" s="2">
        <f>IFERROR(__xludf.DUMMYFUNCTION("""COMPUTED_VALUE"""),45590.66666666667)</f>
        <v>45590.66667</v>
      </c>
      <c r="H44" s="1">
        <f>IFERROR(__xludf.DUMMYFUNCTION("""COMPUTED_VALUE"""),2940.78)</f>
        <v>2940.78</v>
      </c>
      <c r="J44" s="2">
        <f>IFERROR(__xludf.DUMMYFUNCTION("""COMPUTED_VALUE"""),45590.66666666667)</f>
        <v>45590.66667</v>
      </c>
      <c r="K44" s="1">
        <f>IFERROR(__xludf.DUMMYFUNCTION("""COMPUTED_VALUE"""),2959.7)</f>
        <v>2959.7</v>
      </c>
      <c r="M44" s="2">
        <f>IFERROR(__xludf.DUMMYFUNCTION("""COMPUTED_VALUE"""),45590.66666666667)</f>
        <v>45590.66667</v>
      </c>
      <c r="N44" s="1">
        <f>IFERROR(__xludf.DUMMYFUNCTION("""COMPUTED_VALUE"""),1.99335493E8)</f>
        <v>199335493</v>
      </c>
    </row>
    <row r="45">
      <c r="A45" s="2">
        <f>IFERROR(__xludf.DUMMYFUNCTION("""COMPUTED_VALUE"""),45597.66666666667)</f>
        <v>45597.66667</v>
      </c>
      <c r="B45" s="1">
        <f>IFERROR(__xludf.DUMMYFUNCTION("""COMPUTED_VALUE"""),2989.64)</f>
        <v>2989.64</v>
      </c>
      <c r="D45" s="2">
        <f>IFERROR(__xludf.DUMMYFUNCTION("""COMPUTED_VALUE"""),45597.66666666667)</f>
        <v>45597.66667</v>
      </c>
      <c r="E45" s="1">
        <f>IFERROR(__xludf.DUMMYFUNCTION("""COMPUTED_VALUE"""),3015.95)</f>
        <v>3015.95</v>
      </c>
      <c r="G45" s="2">
        <f>IFERROR(__xludf.DUMMYFUNCTION("""COMPUTED_VALUE"""),45597.66666666667)</f>
        <v>45597.66667</v>
      </c>
      <c r="H45" s="1">
        <f>IFERROR(__xludf.DUMMYFUNCTION("""COMPUTED_VALUE"""),2916.6)</f>
        <v>2916.6</v>
      </c>
      <c r="J45" s="2">
        <f>IFERROR(__xludf.DUMMYFUNCTION("""COMPUTED_VALUE"""),45597.66666666667)</f>
        <v>45597.66667</v>
      </c>
      <c r="K45" s="1">
        <f>IFERROR(__xludf.DUMMYFUNCTION("""COMPUTED_VALUE"""),2964.69)</f>
        <v>2964.69</v>
      </c>
      <c r="M45" s="2">
        <f>IFERROR(__xludf.DUMMYFUNCTION("""COMPUTED_VALUE"""),45597.66666666667)</f>
        <v>45597.66667</v>
      </c>
      <c r="N45" s="1">
        <f>IFERROR(__xludf.DUMMYFUNCTION("""COMPUTED_VALUE"""),2.79404451E8)</f>
        <v>279404451</v>
      </c>
    </row>
    <row r="46">
      <c r="A46" s="2">
        <f>IFERROR(__xludf.DUMMYFUNCTION("""COMPUTED_VALUE"""),45604.66666666667)</f>
        <v>45604.66667</v>
      </c>
      <c r="B46" s="1">
        <f>IFERROR(__xludf.DUMMYFUNCTION("""COMPUTED_VALUE"""),2957.74)</f>
        <v>2957.74</v>
      </c>
      <c r="D46" s="2">
        <f>IFERROR(__xludf.DUMMYFUNCTION("""COMPUTED_VALUE"""),45604.66666666667)</f>
        <v>45604.66667</v>
      </c>
      <c r="E46" s="1">
        <f>IFERROR(__xludf.DUMMYFUNCTION("""COMPUTED_VALUE"""),3051.95)</f>
        <v>3051.95</v>
      </c>
      <c r="G46" s="2">
        <f>IFERROR(__xludf.DUMMYFUNCTION("""COMPUTED_VALUE"""),45604.66666666667)</f>
        <v>45604.66667</v>
      </c>
      <c r="H46" s="1">
        <f>IFERROR(__xludf.DUMMYFUNCTION("""COMPUTED_VALUE"""),2929.1)</f>
        <v>2929.1</v>
      </c>
      <c r="J46" s="2">
        <f>IFERROR(__xludf.DUMMYFUNCTION("""COMPUTED_VALUE"""),45604.66666666667)</f>
        <v>45604.66667</v>
      </c>
      <c r="K46" s="1">
        <f>IFERROR(__xludf.DUMMYFUNCTION("""COMPUTED_VALUE"""),3043.51)</f>
        <v>3043.51</v>
      </c>
      <c r="M46" s="2">
        <f>IFERROR(__xludf.DUMMYFUNCTION("""COMPUTED_VALUE"""),45604.66666666667)</f>
        <v>45604.66667</v>
      </c>
      <c r="N46" s="1">
        <f>IFERROR(__xludf.DUMMYFUNCTION("""COMPUTED_VALUE"""),2.21600208E8)</f>
        <v>221600208</v>
      </c>
    </row>
    <row r="47">
      <c r="A47" s="2">
        <f>IFERROR(__xludf.DUMMYFUNCTION("""COMPUTED_VALUE"""),45611.66666666667)</f>
        <v>45611.66667</v>
      </c>
      <c r="B47" s="1">
        <f>IFERROR(__xludf.DUMMYFUNCTION("""COMPUTED_VALUE"""),3057.83)</f>
        <v>3057.83</v>
      </c>
      <c r="D47" s="2">
        <f>IFERROR(__xludf.DUMMYFUNCTION("""COMPUTED_VALUE"""),45611.66666666667)</f>
        <v>45611.66667</v>
      </c>
      <c r="E47" s="1">
        <f>IFERROR(__xludf.DUMMYFUNCTION("""COMPUTED_VALUE"""),3085.58)</f>
        <v>3085.58</v>
      </c>
      <c r="G47" s="2">
        <f>IFERROR(__xludf.DUMMYFUNCTION("""COMPUTED_VALUE"""),45611.66666666667)</f>
        <v>45611.66667</v>
      </c>
      <c r="H47" s="1">
        <f>IFERROR(__xludf.DUMMYFUNCTION("""COMPUTED_VALUE"""),2994.06)</f>
        <v>2994.06</v>
      </c>
      <c r="J47" s="2">
        <f>IFERROR(__xludf.DUMMYFUNCTION("""COMPUTED_VALUE"""),45611.66666666667)</f>
        <v>45611.66667</v>
      </c>
      <c r="K47" s="1">
        <f>IFERROR(__xludf.DUMMYFUNCTION("""COMPUTED_VALUE"""),2999.18)</f>
        <v>2999.18</v>
      </c>
      <c r="M47" s="2">
        <f>IFERROR(__xludf.DUMMYFUNCTION("""COMPUTED_VALUE"""),45611.66666666667)</f>
        <v>45611.66667</v>
      </c>
      <c r="N47" s="1">
        <f>IFERROR(__xludf.DUMMYFUNCTION("""COMPUTED_VALUE"""),2.33368264E8)</f>
        <v>233368264</v>
      </c>
    </row>
    <row r="48">
      <c r="A48" s="2">
        <f>IFERROR(__xludf.DUMMYFUNCTION("""COMPUTED_VALUE"""),45618.66666666667)</f>
        <v>45618.66667</v>
      </c>
      <c r="B48" s="1">
        <f>IFERROR(__xludf.DUMMYFUNCTION("""COMPUTED_VALUE"""),3003.73)</f>
        <v>3003.73</v>
      </c>
      <c r="D48" s="2">
        <f>IFERROR(__xludf.DUMMYFUNCTION("""COMPUTED_VALUE"""),45618.66666666667)</f>
        <v>45618.66667</v>
      </c>
      <c r="E48" s="1">
        <f>IFERROR(__xludf.DUMMYFUNCTION("""COMPUTED_VALUE"""),3071.93)</f>
        <v>3071.93</v>
      </c>
      <c r="G48" s="2">
        <f>IFERROR(__xludf.DUMMYFUNCTION("""COMPUTED_VALUE"""),45618.66666666667)</f>
        <v>45618.66667</v>
      </c>
      <c r="H48" s="1">
        <f>IFERROR(__xludf.DUMMYFUNCTION("""COMPUTED_VALUE"""),2971.2)</f>
        <v>2971.2</v>
      </c>
      <c r="J48" s="2">
        <f>IFERROR(__xludf.DUMMYFUNCTION("""COMPUTED_VALUE"""),45618.66666666667)</f>
        <v>45618.66667</v>
      </c>
      <c r="K48" s="1">
        <f>IFERROR(__xludf.DUMMYFUNCTION("""COMPUTED_VALUE"""),3069.5)</f>
        <v>3069.5</v>
      </c>
      <c r="M48" s="2">
        <f>IFERROR(__xludf.DUMMYFUNCTION("""COMPUTED_VALUE"""),45618.66666666667)</f>
        <v>45618.66667</v>
      </c>
      <c r="N48" s="1">
        <f>IFERROR(__xludf.DUMMYFUNCTION("""COMPUTED_VALUE"""),1.96207906E8)</f>
        <v>196207906</v>
      </c>
    </row>
    <row r="49">
      <c r="A49" s="2">
        <f>IFERROR(__xludf.DUMMYFUNCTION("""COMPUTED_VALUE"""),45625.54166666667)</f>
        <v>45625.54167</v>
      </c>
      <c r="B49" s="1">
        <f>IFERROR(__xludf.DUMMYFUNCTION("""COMPUTED_VALUE"""),3088.54)</f>
        <v>3088.54</v>
      </c>
      <c r="D49" s="2">
        <f>IFERROR(__xludf.DUMMYFUNCTION("""COMPUTED_VALUE"""),45625.54166666667)</f>
        <v>45625.54167</v>
      </c>
      <c r="E49" s="1">
        <f>IFERROR(__xludf.DUMMYFUNCTION("""COMPUTED_VALUE"""),3121.41)</f>
        <v>3121.41</v>
      </c>
      <c r="G49" s="2">
        <f>IFERROR(__xludf.DUMMYFUNCTION("""COMPUTED_VALUE"""),45625.54166666667)</f>
        <v>45625.54167</v>
      </c>
      <c r="H49" s="1">
        <f>IFERROR(__xludf.DUMMYFUNCTION("""COMPUTED_VALUE"""),3085.36)</f>
        <v>3085.36</v>
      </c>
      <c r="J49" s="2">
        <f>IFERROR(__xludf.DUMMYFUNCTION("""COMPUTED_VALUE"""),45625.54166666667)</f>
        <v>45625.54167</v>
      </c>
      <c r="K49" s="1">
        <f>IFERROR(__xludf.DUMMYFUNCTION("""COMPUTED_VALUE"""),3109.26)</f>
        <v>3109.26</v>
      </c>
      <c r="M49" s="2">
        <f>IFERROR(__xludf.DUMMYFUNCTION("""COMPUTED_VALUE"""),45625.54166666667)</f>
        <v>45625.54167</v>
      </c>
      <c r="N49" s="1">
        <f>IFERROR(__xludf.DUMMYFUNCTION("""COMPUTED_VALUE"""),1.29356654E8)</f>
        <v>129356654</v>
      </c>
    </row>
    <row r="50">
      <c r="A50" s="2">
        <f>IFERROR(__xludf.DUMMYFUNCTION("""COMPUTED_VALUE"""),45632.66666666667)</f>
        <v>45632.66667</v>
      </c>
      <c r="B50" s="1">
        <f>IFERROR(__xludf.DUMMYFUNCTION("""COMPUTED_VALUE"""),3090.6)</f>
        <v>3090.6</v>
      </c>
      <c r="D50" s="2">
        <f>IFERROR(__xludf.DUMMYFUNCTION("""COMPUTED_VALUE"""),45632.66666666667)</f>
        <v>45632.66667</v>
      </c>
      <c r="E50" s="1">
        <f>IFERROR(__xludf.DUMMYFUNCTION("""COMPUTED_VALUE"""),3145.28)</f>
        <v>3145.28</v>
      </c>
      <c r="G50" s="2">
        <f>IFERROR(__xludf.DUMMYFUNCTION("""COMPUTED_VALUE"""),45632.66666666667)</f>
        <v>45632.66667</v>
      </c>
      <c r="H50" s="1">
        <f>IFERROR(__xludf.DUMMYFUNCTION("""COMPUTED_VALUE"""),3052.4)</f>
        <v>3052.4</v>
      </c>
      <c r="J50" s="2">
        <f>IFERROR(__xludf.DUMMYFUNCTION("""COMPUTED_VALUE"""),45632.66666666667)</f>
        <v>45632.66667</v>
      </c>
      <c r="K50" s="1">
        <f>IFERROR(__xludf.DUMMYFUNCTION("""COMPUTED_VALUE"""),3125.8)</f>
        <v>3125.8</v>
      </c>
      <c r="M50" s="2">
        <f>IFERROR(__xludf.DUMMYFUNCTION("""COMPUTED_VALUE"""),45632.66666666667)</f>
        <v>45632.66667</v>
      </c>
      <c r="N50" s="1">
        <f>IFERROR(__xludf.DUMMYFUNCTION("""COMPUTED_VALUE"""),1.76607164E8)</f>
        <v>176607164</v>
      </c>
    </row>
    <row r="51">
      <c r="A51" s="2">
        <f>IFERROR(__xludf.DUMMYFUNCTION("""COMPUTED_VALUE"""),45639.66666666667)</f>
        <v>45639.66667</v>
      </c>
      <c r="B51" s="1">
        <f>IFERROR(__xludf.DUMMYFUNCTION("""COMPUTED_VALUE"""),3116.9)</f>
        <v>3116.9</v>
      </c>
      <c r="D51" s="2">
        <f>IFERROR(__xludf.DUMMYFUNCTION("""COMPUTED_VALUE"""),45639.66666666667)</f>
        <v>45639.66667</v>
      </c>
      <c r="E51" s="1">
        <f>IFERROR(__xludf.DUMMYFUNCTION("""COMPUTED_VALUE"""),3123.81)</f>
        <v>3123.81</v>
      </c>
      <c r="G51" s="2">
        <f>IFERROR(__xludf.DUMMYFUNCTION("""COMPUTED_VALUE"""),45639.66666666667)</f>
        <v>45639.66667</v>
      </c>
      <c r="H51" s="1">
        <f>IFERROR(__xludf.DUMMYFUNCTION("""COMPUTED_VALUE"""),3056.89)</f>
        <v>3056.89</v>
      </c>
      <c r="J51" s="2">
        <f>IFERROR(__xludf.DUMMYFUNCTION("""COMPUTED_VALUE"""),45639.66666666667)</f>
        <v>45639.66667</v>
      </c>
      <c r="K51" s="1">
        <f>IFERROR(__xludf.DUMMYFUNCTION("""COMPUTED_VALUE"""),3061.43)</f>
        <v>3061.43</v>
      </c>
      <c r="M51" s="2">
        <f>IFERROR(__xludf.DUMMYFUNCTION("""COMPUTED_VALUE"""),45639.66666666667)</f>
        <v>45639.66667</v>
      </c>
      <c r="N51" s="1">
        <f>IFERROR(__xludf.DUMMYFUNCTION("""COMPUTED_VALUE"""),1.84200726E8)</f>
        <v>184200726</v>
      </c>
    </row>
    <row r="52">
      <c r="A52" s="2">
        <f>IFERROR(__xludf.DUMMYFUNCTION("""COMPUTED_VALUE"""),45646.66666666667)</f>
        <v>45646.66667</v>
      </c>
      <c r="B52" s="1">
        <f>IFERROR(__xludf.DUMMYFUNCTION("""COMPUTED_VALUE"""),3064.15)</f>
        <v>3064.15</v>
      </c>
      <c r="D52" s="2">
        <f>IFERROR(__xludf.DUMMYFUNCTION("""COMPUTED_VALUE"""),45646.66666666667)</f>
        <v>45646.66667</v>
      </c>
      <c r="E52" s="1">
        <f>IFERROR(__xludf.DUMMYFUNCTION("""COMPUTED_VALUE"""),3080.41)</f>
        <v>3080.41</v>
      </c>
      <c r="G52" s="2">
        <f>IFERROR(__xludf.DUMMYFUNCTION("""COMPUTED_VALUE"""),45646.66666666667)</f>
        <v>45646.66667</v>
      </c>
      <c r="H52" s="1">
        <f>IFERROR(__xludf.DUMMYFUNCTION("""COMPUTED_VALUE"""),2923.73)</f>
        <v>2923.73</v>
      </c>
      <c r="J52" s="2">
        <f>IFERROR(__xludf.DUMMYFUNCTION("""COMPUTED_VALUE"""),45646.66666666667)</f>
        <v>45646.66667</v>
      </c>
      <c r="K52" s="1">
        <f>IFERROR(__xludf.DUMMYFUNCTION("""COMPUTED_VALUE"""),2958.54)</f>
        <v>2958.54</v>
      </c>
      <c r="M52" s="2">
        <f>IFERROR(__xludf.DUMMYFUNCTION("""COMPUTED_VALUE"""),45646.66666666667)</f>
        <v>45646.66667</v>
      </c>
      <c r="N52" s="1">
        <f>IFERROR(__xludf.DUMMYFUNCTION("""COMPUTED_VALUE"""),2.53404484E8)</f>
        <v>253404484</v>
      </c>
    </row>
    <row r="53">
      <c r="A53" s="2">
        <f>IFERROR(__xludf.DUMMYFUNCTION("""COMPUTED_VALUE"""),45653.66666666667)</f>
        <v>45653.66667</v>
      </c>
      <c r="B53" s="1">
        <f>IFERROR(__xludf.DUMMYFUNCTION("""COMPUTED_VALUE"""),2953.4)</f>
        <v>2953.4</v>
      </c>
      <c r="D53" s="2">
        <f>IFERROR(__xludf.DUMMYFUNCTION("""COMPUTED_VALUE"""),45653.66666666667)</f>
        <v>45653.66667</v>
      </c>
      <c r="E53" s="1">
        <f>IFERROR(__xludf.DUMMYFUNCTION("""COMPUTED_VALUE"""),3001.32)</f>
        <v>3001.32</v>
      </c>
      <c r="G53" s="2">
        <f>IFERROR(__xludf.DUMMYFUNCTION("""COMPUTED_VALUE"""),45653.66666666667)</f>
        <v>45653.66667</v>
      </c>
      <c r="H53" s="1">
        <f>IFERROR(__xludf.DUMMYFUNCTION("""COMPUTED_VALUE"""),2926.06)</f>
        <v>2926.06</v>
      </c>
      <c r="J53" s="2">
        <f>IFERROR(__xludf.DUMMYFUNCTION("""COMPUTED_VALUE"""),45653.66666666667)</f>
        <v>45653.66667</v>
      </c>
      <c r="K53" s="1">
        <f>IFERROR(__xludf.DUMMYFUNCTION("""COMPUTED_VALUE"""),2977.84)</f>
        <v>2977.84</v>
      </c>
      <c r="M53" s="2">
        <f>IFERROR(__xludf.DUMMYFUNCTION("""COMPUTED_VALUE"""),45653.66666666667)</f>
        <v>45653.66667</v>
      </c>
      <c r="N53" s="1">
        <f>IFERROR(__xludf.DUMMYFUNCTION("""COMPUTED_VALUE"""),1.04342015E8)</f>
        <v>104342015</v>
      </c>
    </row>
    <row r="54">
      <c r="A54" s="2">
        <f>IFERROR(__xludf.DUMMYFUNCTION("""COMPUTED_VALUE"""),45660.66666666667)</f>
        <v>45660.66667</v>
      </c>
      <c r="B54" s="1">
        <f>IFERROR(__xludf.DUMMYFUNCTION("""COMPUTED_VALUE"""),2953.91)</f>
        <v>2953.91</v>
      </c>
      <c r="D54" s="2">
        <f>IFERROR(__xludf.DUMMYFUNCTION("""COMPUTED_VALUE"""),45660.66666666667)</f>
        <v>45660.66667</v>
      </c>
      <c r="E54" s="1">
        <f>IFERROR(__xludf.DUMMYFUNCTION("""COMPUTED_VALUE"""),2993.73)</f>
        <v>2993.73</v>
      </c>
      <c r="G54" s="2">
        <f>IFERROR(__xludf.DUMMYFUNCTION("""COMPUTED_VALUE"""),45660.66666666667)</f>
        <v>45660.66667</v>
      </c>
      <c r="H54" s="1">
        <f>IFERROR(__xludf.DUMMYFUNCTION("""COMPUTED_VALUE"""),2929.18)</f>
        <v>2929.18</v>
      </c>
      <c r="J54" s="2">
        <f>IFERROR(__xludf.DUMMYFUNCTION("""COMPUTED_VALUE"""),45660.66666666667)</f>
        <v>45660.66667</v>
      </c>
      <c r="K54" s="1">
        <f>IFERROR(__xludf.DUMMYFUNCTION("""COMPUTED_VALUE"""),2988.81)</f>
        <v>2988.81</v>
      </c>
      <c r="M54" s="2">
        <f>IFERROR(__xludf.DUMMYFUNCTION("""COMPUTED_VALUE"""),45660.66666666667)</f>
        <v>45660.66667</v>
      </c>
      <c r="N54" s="1">
        <f>IFERROR(__xludf.DUMMYFUNCTION("""COMPUTED_VALUE"""),1.15894837E8)</f>
        <v>115894837</v>
      </c>
    </row>
    <row r="55">
      <c r="A55" s="2">
        <f>IFERROR(__xludf.DUMMYFUNCTION("""COMPUTED_VALUE"""),45667.66666666667)</f>
        <v>45667.66667</v>
      </c>
      <c r="B55" s="1">
        <f>IFERROR(__xludf.DUMMYFUNCTION("""COMPUTED_VALUE"""),2981.49)</f>
        <v>2981.49</v>
      </c>
      <c r="D55" s="2">
        <f>IFERROR(__xludf.DUMMYFUNCTION("""COMPUTED_VALUE"""),45667.66666666667)</f>
        <v>45667.66667</v>
      </c>
      <c r="E55" s="1">
        <f>IFERROR(__xludf.DUMMYFUNCTION("""COMPUTED_VALUE"""),2991.3)</f>
        <v>2991.3</v>
      </c>
      <c r="G55" s="2">
        <f>IFERROR(__xludf.DUMMYFUNCTION("""COMPUTED_VALUE"""),45667.66666666667)</f>
        <v>45667.66667</v>
      </c>
      <c r="H55" s="1">
        <f>IFERROR(__xludf.DUMMYFUNCTION("""COMPUTED_VALUE"""),2876.54)</f>
        <v>2876.54</v>
      </c>
      <c r="J55" s="2">
        <f>IFERROR(__xludf.DUMMYFUNCTION("""COMPUTED_VALUE"""),45667.66666666667)</f>
        <v>45667.66667</v>
      </c>
      <c r="K55" s="1">
        <f>IFERROR(__xludf.DUMMYFUNCTION("""COMPUTED_VALUE"""),2878.3)</f>
        <v>2878.3</v>
      </c>
      <c r="M55" s="2">
        <f>IFERROR(__xludf.DUMMYFUNCTION("""COMPUTED_VALUE"""),45667.66666666667)</f>
        <v>45667.66667</v>
      </c>
      <c r="N55" s="1">
        <f>IFERROR(__xludf.DUMMYFUNCTION("""COMPUTED_VALUE"""),1.61310102E8)</f>
        <v>161310102</v>
      </c>
    </row>
    <row r="56">
      <c r="A56" s="2">
        <f>IFERROR(__xludf.DUMMYFUNCTION("""COMPUTED_VALUE"""),45674.66666666667)</f>
        <v>45674.66667</v>
      </c>
      <c r="B56" s="1">
        <f>IFERROR(__xludf.DUMMYFUNCTION("""COMPUTED_VALUE"""),2872.54)</f>
        <v>2872.54</v>
      </c>
      <c r="D56" s="2">
        <f>IFERROR(__xludf.DUMMYFUNCTION("""COMPUTED_VALUE"""),45674.66666666667)</f>
        <v>45674.66667</v>
      </c>
      <c r="E56" s="1">
        <f>IFERROR(__xludf.DUMMYFUNCTION("""COMPUTED_VALUE"""),2940.87)</f>
        <v>2940.87</v>
      </c>
      <c r="G56" s="2">
        <f>IFERROR(__xludf.DUMMYFUNCTION("""COMPUTED_VALUE"""),45674.66666666667)</f>
        <v>45674.66667</v>
      </c>
      <c r="H56" s="1">
        <f>IFERROR(__xludf.DUMMYFUNCTION("""COMPUTED_VALUE"""),2852.61)</f>
        <v>2852.61</v>
      </c>
      <c r="J56" s="2">
        <f>IFERROR(__xludf.DUMMYFUNCTION("""COMPUTED_VALUE"""),45674.66666666667)</f>
        <v>45674.66667</v>
      </c>
      <c r="K56" s="1">
        <f>IFERROR(__xludf.DUMMYFUNCTION("""COMPUTED_VALUE"""),2918.77)</f>
        <v>2918.77</v>
      </c>
      <c r="M56" s="2">
        <f>IFERROR(__xludf.DUMMYFUNCTION("""COMPUTED_VALUE"""),45674.66666666667)</f>
        <v>45674.66667</v>
      </c>
      <c r="N56" s="1">
        <f>IFERROR(__xludf.DUMMYFUNCTION("""COMPUTED_VALUE"""),1.82183264E8)</f>
        <v>182183264</v>
      </c>
    </row>
    <row r="57">
      <c r="A57" s="2">
        <f>IFERROR(__xludf.DUMMYFUNCTION("""COMPUTED_VALUE"""),45681.66666666667)</f>
        <v>45681.66667</v>
      </c>
      <c r="B57" s="1">
        <f>IFERROR(__xludf.DUMMYFUNCTION("""COMPUTED_VALUE"""),2927.16)</f>
        <v>2927.16</v>
      </c>
      <c r="D57" s="2">
        <f>IFERROR(__xludf.DUMMYFUNCTION("""COMPUTED_VALUE"""),45681.66666666667)</f>
        <v>45681.66667</v>
      </c>
      <c r="E57" s="1">
        <f>IFERROR(__xludf.DUMMYFUNCTION("""COMPUTED_VALUE"""),2985.88)</f>
        <v>2985.88</v>
      </c>
      <c r="G57" s="2">
        <f>IFERROR(__xludf.DUMMYFUNCTION("""COMPUTED_VALUE"""),45681.66666666667)</f>
        <v>45681.66667</v>
      </c>
      <c r="H57" s="1">
        <f>IFERROR(__xludf.DUMMYFUNCTION("""COMPUTED_VALUE"""),2922.88)</f>
        <v>2922.88</v>
      </c>
      <c r="J57" s="2">
        <f>IFERROR(__xludf.DUMMYFUNCTION("""COMPUTED_VALUE"""),45681.66666666667)</f>
        <v>45681.66667</v>
      </c>
      <c r="K57" s="1">
        <f>IFERROR(__xludf.DUMMYFUNCTION("""COMPUTED_VALUE"""),2978.93)</f>
        <v>2978.93</v>
      </c>
      <c r="M57" s="2">
        <f>IFERROR(__xludf.DUMMYFUNCTION("""COMPUTED_VALUE"""),45681.66666666667)</f>
        <v>45681.66667</v>
      </c>
      <c r="N57" s="1">
        <f>IFERROR(__xludf.DUMMYFUNCTION("""COMPUTED_VALUE"""),1.70490352E8)</f>
        <v>170490352</v>
      </c>
    </row>
    <row r="58">
      <c r="A58" s="2">
        <f>IFERROR(__xludf.DUMMYFUNCTION("""COMPUTED_VALUE"""),45688.66666666667)</f>
        <v>45688.66667</v>
      </c>
      <c r="B58" s="1">
        <f>IFERROR(__xludf.DUMMYFUNCTION("""COMPUTED_VALUE"""),2973.14)</f>
        <v>2973.14</v>
      </c>
      <c r="D58" s="2">
        <f>IFERROR(__xludf.DUMMYFUNCTION("""COMPUTED_VALUE"""),45688.66666666667)</f>
        <v>45688.66667</v>
      </c>
      <c r="E58" s="1">
        <f>IFERROR(__xludf.DUMMYFUNCTION("""COMPUTED_VALUE"""),3119.44)</f>
        <v>3119.44</v>
      </c>
      <c r="G58" s="2">
        <f>IFERROR(__xludf.DUMMYFUNCTION("""COMPUTED_VALUE"""),45688.66666666667)</f>
        <v>45688.66667</v>
      </c>
      <c r="H58" s="1">
        <f>IFERROR(__xludf.DUMMYFUNCTION("""COMPUTED_VALUE"""),2967.6)</f>
        <v>2967.6</v>
      </c>
      <c r="J58" s="2">
        <f>IFERROR(__xludf.DUMMYFUNCTION("""COMPUTED_VALUE"""),45688.66666666667)</f>
        <v>45688.66667</v>
      </c>
      <c r="K58" s="1">
        <f>IFERROR(__xludf.DUMMYFUNCTION("""COMPUTED_VALUE"""),3083.9)</f>
        <v>3083.9</v>
      </c>
      <c r="M58" s="2">
        <f>IFERROR(__xludf.DUMMYFUNCTION("""COMPUTED_VALUE"""),45688.66666666667)</f>
        <v>45688.66667</v>
      </c>
      <c r="N58" s="1">
        <f>IFERROR(__xludf.DUMMYFUNCTION("""COMPUTED_VALUE"""),2.39958751E8)</f>
        <v>239958751</v>
      </c>
    </row>
    <row r="59">
      <c r="A59" s="2">
        <f>IFERROR(__xludf.DUMMYFUNCTION("""COMPUTED_VALUE"""),45695.66666666667)</f>
        <v>45695.66667</v>
      </c>
      <c r="B59" s="1">
        <f>IFERROR(__xludf.DUMMYFUNCTION("""COMPUTED_VALUE"""),3045.08)</f>
        <v>3045.08</v>
      </c>
      <c r="D59" s="2">
        <f>IFERROR(__xludf.DUMMYFUNCTION("""COMPUTED_VALUE"""),45695.66666666667)</f>
        <v>45695.66667</v>
      </c>
      <c r="E59" s="1">
        <f>IFERROR(__xludf.DUMMYFUNCTION("""COMPUTED_VALUE"""),3176.68)</f>
        <v>3176.68</v>
      </c>
      <c r="G59" s="2">
        <f>IFERROR(__xludf.DUMMYFUNCTION("""COMPUTED_VALUE"""),45695.66666666667)</f>
        <v>45695.66667</v>
      </c>
      <c r="H59" s="1">
        <f>IFERROR(__xludf.DUMMYFUNCTION("""COMPUTED_VALUE"""),3040.08)</f>
        <v>3040.08</v>
      </c>
      <c r="J59" s="2">
        <f>IFERROR(__xludf.DUMMYFUNCTION("""COMPUTED_VALUE"""),45695.66666666667)</f>
        <v>45695.66667</v>
      </c>
      <c r="K59" s="1">
        <f>IFERROR(__xludf.DUMMYFUNCTION("""COMPUTED_VALUE"""),3159.84)</f>
        <v>3159.84</v>
      </c>
      <c r="M59" s="2">
        <f>IFERROR(__xludf.DUMMYFUNCTION("""COMPUTED_VALUE"""),45695.66666666667)</f>
        <v>45695.66667</v>
      </c>
      <c r="N59" s="1">
        <f>IFERROR(__xludf.DUMMYFUNCTION("""COMPUTED_VALUE"""),2.43263848E8)</f>
        <v>243263848</v>
      </c>
    </row>
    <row r="60">
      <c r="A60" s="2">
        <f>IFERROR(__xludf.DUMMYFUNCTION("""COMPUTED_VALUE"""),45702.66666666667)</f>
        <v>45702.66667</v>
      </c>
      <c r="B60" s="1">
        <f>IFERROR(__xludf.DUMMYFUNCTION("""COMPUTED_VALUE"""),3200.02)</f>
        <v>3200.02</v>
      </c>
      <c r="D60" s="2">
        <f>IFERROR(__xludf.DUMMYFUNCTION("""COMPUTED_VALUE"""),45702.66666666667)</f>
        <v>45702.66667</v>
      </c>
      <c r="E60" s="1">
        <f>IFERROR(__xludf.DUMMYFUNCTION("""COMPUTED_VALUE"""),3265.83)</f>
        <v>3265.83</v>
      </c>
      <c r="G60" s="2">
        <f>IFERROR(__xludf.DUMMYFUNCTION("""COMPUTED_VALUE"""),45702.66666666667)</f>
        <v>45702.66667</v>
      </c>
      <c r="H60" s="1">
        <f>IFERROR(__xludf.DUMMYFUNCTION("""COMPUTED_VALUE"""),3187.44)</f>
        <v>3187.44</v>
      </c>
      <c r="J60" s="2">
        <f>IFERROR(__xludf.DUMMYFUNCTION("""COMPUTED_VALUE"""),45702.66666666667)</f>
        <v>45702.66667</v>
      </c>
      <c r="K60" s="1">
        <f>IFERROR(__xludf.DUMMYFUNCTION("""COMPUTED_VALUE"""),3252.1)</f>
        <v>3252.1</v>
      </c>
      <c r="M60" s="2">
        <f>IFERROR(__xludf.DUMMYFUNCTION("""COMPUTED_VALUE"""),45702.66666666667)</f>
        <v>45702.66667</v>
      </c>
      <c r="N60" s="1">
        <f>IFERROR(__xludf.DUMMYFUNCTION("""COMPUTED_VALUE"""),2.5677458E8)</f>
        <v>256774580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IFERROR(__xludf.DUMMYFUNCTION("""COMPUTED_VALUE"""),3242.81)</f>
        <v>3242.81</v>
      </c>
      <c r="D61" s="2">
        <f>IFERROR(__xludf.DUMMYFUNCTION("""COMPUTED_VALUE"""),45709.66666666667)</f>
        <v>45709.66667</v>
      </c>
      <c r="E61" s="1">
        <f>IFERROR(__xludf.DUMMYFUNCTION("""COMPUTED_VALUE"""),3244.86)</f>
        <v>3244.86</v>
      </c>
      <c r="G61" s="2">
        <f>IFERROR(__xludf.DUMMYFUNCTION("""COMPUTED_VALUE"""),45709.66666666667)</f>
        <v>45709.66667</v>
      </c>
      <c r="H61" s="1">
        <f>IFERROR(__xludf.DUMMYFUNCTION("""COMPUTED_VALUE"""),3140.72)</f>
        <v>3140.72</v>
      </c>
      <c r="J61" s="2">
        <f>IFERROR(__xludf.DUMMYFUNCTION("""COMPUTED_VALUE"""),45709.66666666667)</f>
        <v>45709.66667</v>
      </c>
      <c r="K61" s="1">
        <f>IFERROR(__xludf.DUMMYFUNCTION("""COMPUTED_VALUE"""),3143.63)</f>
        <v>3143.63</v>
      </c>
      <c r="M61" s="2">
        <f>IFERROR(__xludf.DUMMYFUNCTION("""COMPUTED_VALUE"""),45709.66666666667)</f>
        <v>45709.66667</v>
      </c>
      <c r="N61" s="1">
        <f>IFERROR(__xludf.DUMMYFUNCTION("""COMPUTED_VALUE"""),2.23435217E8)</f>
        <v>223435217</v>
      </c>
    </row>
    <row r="62">
      <c r="A62" s="2">
        <f>IFERROR(__xludf.DUMMYFUNCTION("""COMPUTED_VALUE"""),45716.66666666667)</f>
        <v>45716.66667</v>
      </c>
      <c r="B62" s="1">
        <f>IFERROR(__xludf.DUMMYFUNCTION("""COMPUTED_VALUE"""),3142.17)</f>
        <v>3142.17</v>
      </c>
      <c r="D62" s="2">
        <f>IFERROR(__xludf.DUMMYFUNCTION("""COMPUTED_VALUE"""),45716.66666666667)</f>
        <v>45716.66667</v>
      </c>
      <c r="E62" s="1">
        <f>IFERROR(__xludf.DUMMYFUNCTION("""COMPUTED_VALUE"""),3222.6)</f>
        <v>3222.6</v>
      </c>
      <c r="G62" s="2">
        <f>IFERROR(__xludf.DUMMYFUNCTION("""COMPUTED_VALUE"""),45716.66666666667)</f>
        <v>45716.66667</v>
      </c>
      <c r="H62" s="1">
        <f>IFERROR(__xludf.DUMMYFUNCTION("""COMPUTED_VALUE"""),3138.22)</f>
        <v>3138.22</v>
      </c>
      <c r="J62" s="2">
        <f>IFERROR(__xludf.DUMMYFUNCTION("""COMPUTED_VALUE"""),45716.66666666667)</f>
        <v>45716.66667</v>
      </c>
      <c r="K62" s="1">
        <f>IFERROR(__xludf.DUMMYFUNCTION("""COMPUTED_VALUE"""),3219.91)</f>
        <v>3219.91</v>
      </c>
      <c r="M62" s="2">
        <f>IFERROR(__xludf.DUMMYFUNCTION("""COMPUTED_VALUE"""),45716.66666666667)</f>
        <v>45716.66667</v>
      </c>
      <c r="N62" s="1">
        <f>IFERROR(__xludf.DUMMYFUNCTION("""COMPUTED_VALUE"""),2.97155649E8)</f>
        <v>297155649</v>
      </c>
    </row>
    <row r="63">
      <c r="A63" s="2">
        <f>IFERROR(__xludf.DUMMYFUNCTION("""COMPUTED_VALUE"""),45723.66666666667)</f>
        <v>45723.66667</v>
      </c>
      <c r="B63" s="1">
        <f>IFERROR(__xludf.DUMMYFUNCTION("""COMPUTED_VALUE"""),3222.01)</f>
        <v>3222.01</v>
      </c>
      <c r="D63" s="2">
        <f>IFERROR(__xludf.DUMMYFUNCTION("""COMPUTED_VALUE"""),45723.66666666667)</f>
        <v>45723.66667</v>
      </c>
      <c r="E63" s="1">
        <f>IFERROR(__xludf.DUMMYFUNCTION("""COMPUTED_VALUE"""),3251.48)</f>
        <v>3251.48</v>
      </c>
      <c r="G63" s="2">
        <f>IFERROR(__xludf.DUMMYFUNCTION("""COMPUTED_VALUE"""),45723.66666666667)</f>
        <v>45723.66667</v>
      </c>
      <c r="H63" s="1">
        <f>IFERROR(__xludf.DUMMYFUNCTION("""COMPUTED_VALUE"""),3058.28)</f>
        <v>3058.28</v>
      </c>
      <c r="J63" s="2">
        <f>IFERROR(__xludf.DUMMYFUNCTION("""COMPUTED_VALUE"""),45723.66666666667)</f>
        <v>45723.66667</v>
      </c>
      <c r="K63" s="1">
        <f>IFERROR(__xludf.DUMMYFUNCTION("""COMPUTED_VALUE"""),3136.15)</f>
        <v>3136.15</v>
      </c>
      <c r="M63" s="2">
        <f>IFERROR(__xludf.DUMMYFUNCTION("""COMPUTED_VALUE"""),45723.66666666667)</f>
        <v>45723.66667</v>
      </c>
      <c r="N63" s="1">
        <f>IFERROR(__xludf.DUMMYFUNCTION("""COMPUTED_VALUE"""),2.97778836E8)</f>
        <v>297778836</v>
      </c>
    </row>
    <row r="64">
      <c r="A64" s="2">
        <f>IFERROR(__xludf.DUMMYFUNCTION("""COMPUTED_VALUE"""),45730.66666666667)</f>
        <v>45730.66667</v>
      </c>
      <c r="B64" s="1">
        <f>IFERROR(__xludf.DUMMYFUNCTION("""COMPUTED_VALUE"""),3131.74)</f>
        <v>3131.74</v>
      </c>
      <c r="D64" s="2">
        <f>IFERROR(__xludf.DUMMYFUNCTION("""COMPUTED_VALUE"""),45730.66666666667)</f>
        <v>45730.66667</v>
      </c>
      <c r="E64" s="1">
        <f>IFERROR(__xludf.DUMMYFUNCTION("""COMPUTED_VALUE"""),3131.74)</f>
        <v>3131.74</v>
      </c>
      <c r="G64" s="2">
        <f>IFERROR(__xludf.DUMMYFUNCTION("""COMPUTED_VALUE"""),45730.66666666667)</f>
        <v>45730.66667</v>
      </c>
      <c r="H64" s="1">
        <f>IFERROR(__xludf.DUMMYFUNCTION("""COMPUTED_VALUE"""),2930.81)</f>
        <v>2930.81</v>
      </c>
      <c r="J64" s="2">
        <f>IFERROR(__xludf.DUMMYFUNCTION("""COMPUTED_VALUE"""),45730.66666666667)</f>
        <v>45730.66667</v>
      </c>
      <c r="K64" s="1">
        <f>IFERROR(__xludf.DUMMYFUNCTION("""COMPUTED_VALUE"""),2982.96)</f>
        <v>2982.96</v>
      </c>
      <c r="M64" s="2">
        <f>IFERROR(__xludf.DUMMYFUNCTION("""COMPUTED_VALUE"""),45730.66666666667)</f>
        <v>45730.66667</v>
      </c>
      <c r="N64" s="1">
        <f>IFERROR(__xludf.DUMMYFUNCTION("""COMPUTED_VALUE"""),2.92718182E8)</f>
        <v>292718182</v>
      </c>
    </row>
    <row r="65">
      <c r="A65" s="2">
        <f>IFERROR(__xludf.DUMMYFUNCTION("""COMPUTED_VALUE"""),45737.66666666667)</f>
        <v>45737.66667</v>
      </c>
      <c r="B65" s="1">
        <f>IFERROR(__xludf.DUMMYFUNCTION("""COMPUTED_VALUE"""),2985.25)</f>
        <v>2985.25</v>
      </c>
      <c r="D65" s="2">
        <f>IFERROR(__xludf.DUMMYFUNCTION("""COMPUTED_VALUE"""),45737.66666666667)</f>
        <v>45737.66667</v>
      </c>
      <c r="E65" s="1">
        <f>IFERROR(__xludf.DUMMYFUNCTION("""COMPUTED_VALUE"""),3068.84)</f>
        <v>3068.84</v>
      </c>
      <c r="G65" s="2">
        <f>IFERROR(__xludf.DUMMYFUNCTION("""COMPUTED_VALUE"""),45737.66666666667)</f>
        <v>45737.66667</v>
      </c>
      <c r="H65" s="1">
        <f>IFERROR(__xludf.DUMMYFUNCTION("""COMPUTED_VALUE"""),2976.59)</f>
        <v>2976.59</v>
      </c>
      <c r="J65" s="2">
        <f>IFERROR(__xludf.DUMMYFUNCTION("""COMPUTED_VALUE"""),45737.66666666667)</f>
        <v>45737.66667</v>
      </c>
      <c r="K65" s="1">
        <f>IFERROR(__xludf.DUMMYFUNCTION("""COMPUTED_VALUE"""),3018.88)</f>
        <v>3018.88</v>
      </c>
      <c r="M65" s="2">
        <f>IFERROR(__xludf.DUMMYFUNCTION("""COMPUTED_VALUE"""),45737.66666666667)</f>
        <v>45737.66667</v>
      </c>
      <c r="N65" s="1">
        <f>IFERROR(__xludf.DUMMYFUNCTION("""COMPUTED_VALUE"""),3.29460561E8)</f>
        <v>329460561</v>
      </c>
    </row>
    <row r="66">
      <c r="A66" s="2">
        <f>IFERROR(__xludf.DUMMYFUNCTION("""COMPUTED_VALUE"""),45744.66666666667)</f>
        <v>45744.66667</v>
      </c>
      <c r="B66" s="1">
        <f>IFERROR(__xludf.DUMMYFUNCTION("""COMPUTED_VALUE"""),3037.66)</f>
        <v>3037.66</v>
      </c>
      <c r="D66" s="2">
        <f>IFERROR(__xludf.DUMMYFUNCTION("""COMPUTED_VALUE"""),45744.66666666667)</f>
        <v>45744.66667</v>
      </c>
      <c r="E66" s="1">
        <f>IFERROR(__xludf.DUMMYFUNCTION("""COMPUTED_VALUE"""),3114.22)</f>
        <v>3114.22</v>
      </c>
      <c r="G66" s="2">
        <f>IFERROR(__xludf.DUMMYFUNCTION("""COMPUTED_VALUE"""),45744.66666666667)</f>
        <v>45744.66667</v>
      </c>
      <c r="H66" s="1">
        <f>IFERROR(__xludf.DUMMYFUNCTION("""COMPUTED_VALUE"""),3015.02)</f>
        <v>3015.02</v>
      </c>
      <c r="J66" s="2">
        <f>IFERROR(__xludf.DUMMYFUNCTION("""COMPUTED_VALUE"""),45744.66666666667)</f>
        <v>45744.66667</v>
      </c>
      <c r="K66" s="1">
        <f>IFERROR(__xludf.DUMMYFUNCTION("""COMPUTED_VALUE"""),3023.56)</f>
        <v>3023.56</v>
      </c>
      <c r="M66" s="2">
        <f>IFERROR(__xludf.DUMMYFUNCTION("""COMPUTED_VALUE"""),45744.66666666667)</f>
        <v>45744.66667</v>
      </c>
      <c r="N66" s="1">
        <f>IFERROR(__xludf.DUMMYFUNCTION("""COMPUTED_VALUE"""),2.64688529E8)</f>
        <v>264688529</v>
      </c>
    </row>
    <row r="67">
      <c r="A67" s="2">
        <f>IFERROR(__xludf.DUMMYFUNCTION("""COMPUTED_VALUE"""),45751.66666666667)</f>
        <v>45751.66667</v>
      </c>
      <c r="B67" s="1">
        <f>IFERROR(__xludf.DUMMYFUNCTION("""COMPUTED_VALUE"""),2986.45)</f>
        <v>2986.45</v>
      </c>
      <c r="D67" s="2">
        <f>IFERROR(__xludf.DUMMYFUNCTION("""COMPUTED_VALUE"""),45751.66666666667)</f>
        <v>45751.66667</v>
      </c>
      <c r="E67" s="1">
        <f>IFERROR(__xludf.DUMMYFUNCTION("""COMPUTED_VALUE"""),3109.31)</f>
        <v>3109.31</v>
      </c>
      <c r="G67" s="2">
        <f>IFERROR(__xludf.DUMMYFUNCTION("""COMPUTED_VALUE"""),45751.66666666667)</f>
        <v>45751.66667</v>
      </c>
      <c r="H67" s="1">
        <f>IFERROR(__xludf.DUMMYFUNCTION("""COMPUTED_VALUE"""),2810.58)</f>
        <v>2810.58</v>
      </c>
      <c r="J67" s="2">
        <f>IFERROR(__xludf.DUMMYFUNCTION("""COMPUTED_VALUE"""),45751.66666666667)</f>
        <v>45751.66667</v>
      </c>
      <c r="K67" s="1">
        <f>IFERROR(__xludf.DUMMYFUNCTION("""COMPUTED_VALUE"""),2815.82)</f>
        <v>2815.82</v>
      </c>
      <c r="M67" s="2">
        <f>IFERROR(__xludf.DUMMYFUNCTION("""COMPUTED_VALUE"""),45751.66666666667)</f>
        <v>45751.66667</v>
      </c>
      <c r="N67" s="1">
        <f>IFERROR(__xludf.DUMMYFUNCTION("""COMPUTED_VALUE"""),2.98887229E8)</f>
        <v>298887229</v>
      </c>
    </row>
    <row r="68">
      <c r="A68" s="2">
        <f>IFERROR(__xludf.DUMMYFUNCTION("""COMPUTED_VALUE"""),45758.66666666667)</f>
        <v>45758.66667</v>
      </c>
      <c r="B68" s="1">
        <f>IFERROR(__xludf.DUMMYFUNCTION("""COMPUTED_VALUE"""),2724.61)</f>
        <v>2724.61</v>
      </c>
      <c r="D68" s="2">
        <f>IFERROR(__xludf.DUMMYFUNCTION("""COMPUTED_VALUE"""),45758.66666666667)</f>
        <v>45758.66667</v>
      </c>
      <c r="E68" s="1">
        <f>IFERROR(__xludf.DUMMYFUNCTION("""COMPUTED_VALUE"""),2963.95)</f>
        <v>2963.95</v>
      </c>
      <c r="G68" s="2">
        <f>IFERROR(__xludf.DUMMYFUNCTION("""COMPUTED_VALUE"""),45758.66666666667)</f>
        <v>45758.66667</v>
      </c>
      <c r="H68" s="1">
        <f>IFERROR(__xludf.DUMMYFUNCTION("""COMPUTED_VALUE"""),2686.24)</f>
        <v>2686.24</v>
      </c>
      <c r="J68" s="2">
        <f>IFERROR(__xludf.DUMMYFUNCTION("""COMPUTED_VALUE"""),45758.66666666667)</f>
        <v>45758.66667</v>
      </c>
      <c r="K68" s="1">
        <f>IFERROR(__xludf.DUMMYFUNCTION("""COMPUTED_VALUE"""),2932.06)</f>
        <v>2932.06</v>
      </c>
      <c r="M68" s="2">
        <f>IFERROR(__xludf.DUMMYFUNCTION("""COMPUTED_VALUE"""),45758.66666666667)</f>
        <v>45758.66667</v>
      </c>
      <c r="N68" s="1">
        <f>IFERROR(__xludf.DUMMYFUNCTION("""COMPUTED_VALUE"""),3.83077732E8)</f>
        <v>383077732</v>
      </c>
    </row>
    <row r="69">
      <c r="A69" s="2">
        <f>IFERROR(__xludf.DUMMYFUNCTION("""COMPUTED_VALUE"""),45764.66666666667)</f>
        <v>45764.66667</v>
      </c>
      <c r="B69" s="1">
        <f>IFERROR(__xludf.DUMMYFUNCTION("""COMPUTED_VALUE"""),2960.79)</f>
        <v>2960.79</v>
      </c>
      <c r="D69" s="2">
        <f>IFERROR(__xludf.DUMMYFUNCTION("""COMPUTED_VALUE"""),45764.66666666667)</f>
        <v>45764.66667</v>
      </c>
      <c r="E69" s="1">
        <f>IFERROR(__xludf.DUMMYFUNCTION("""COMPUTED_VALUE"""),2975.08)</f>
        <v>2975.08</v>
      </c>
      <c r="G69" s="2">
        <f>IFERROR(__xludf.DUMMYFUNCTION("""COMPUTED_VALUE"""),45764.66666666667)</f>
        <v>45764.66667</v>
      </c>
      <c r="H69" s="1">
        <f>IFERROR(__xludf.DUMMYFUNCTION("""COMPUTED_VALUE"""),2857.34)</f>
        <v>2857.34</v>
      </c>
      <c r="J69" s="2">
        <f>IFERROR(__xludf.DUMMYFUNCTION("""COMPUTED_VALUE"""),45764.66666666667)</f>
        <v>45764.66667</v>
      </c>
      <c r="K69" s="1">
        <f>IFERROR(__xludf.DUMMYFUNCTION("""COMPUTED_VALUE"""),2901.42)</f>
        <v>2901.42</v>
      </c>
      <c r="M69" s="2">
        <f>IFERROR(__xludf.DUMMYFUNCTION("""COMPUTED_VALUE"""),45764.66666666667)</f>
        <v>45764.66667</v>
      </c>
      <c r="N69" s="1">
        <f>IFERROR(__xludf.DUMMYFUNCTION("""COMPUTED_VALUE"""),1.74776498E8)</f>
        <v>174776498</v>
      </c>
    </row>
    <row r="70">
      <c r="A70" s="2">
        <f>IFERROR(__xludf.DUMMYFUNCTION("""COMPUTED_VALUE"""),45772.66666666667)</f>
        <v>45772.66667</v>
      </c>
      <c r="B70" s="1">
        <f>IFERROR(__xludf.DUMMYFUNCTION("""COMPUTED_VALUE"""),2883.81)</f>
        <v>2883.81</v>
      </c>
      <c r="D70" s="2">
        <f>IFERROR(__xludf.DUMMYFUNCTION("""COMPUTED_VALUE"""),45772.66666666667)</f>
        <v>45772.66667</v>
      </c>
      <c r="E70" s="1">
        <f>IFERROR(__xludf.DUMMYFUNCTION("""COMPUTED_VALUE"""),2996.27)</f>
        <v>2996.27</v>
      </c>
      <c r="G70" s="2">
        <f>IFERROR(__xludf.DUMMYFUNCTION("""COMPUTED_VALUE"""),45772.66666666667)</f>
        <v>45772.66667</v>
      </c>
      <c r="H70" s="1">
        <f>IFERROR(__xludf.DUMMYFUNCTION("""COMPUTED_VALUE"""),2810.12)</f>
        <v>2810.12</v>
      </c>
      <c r="J70" s="2">
        <f>IFERROR(__xludf.DUMMYFUNCTION("""COMPUTED_VALUE"""),45772.66666666667)</f>
        <v>45772.66667</v>
      </c>
      <c r="K70" s="1">
        <f>IFERROR(__xludf.DUMMYFUNCTION("""COMPUTED_VALUE"""),2987.7)</f>
        <v>2987.7</v>
      </c>
      <c r="M70" s="2">
        <f>IFERROR(__xludf.DUMMYFUNCTION("""COMPUTED_VALUE"""),45772.66666666667)</f>
        <v>45772.66667</v>
      </c>
      <c r="N70" s="1">
        <f>IFERROR(__xludf.DUMMYFUNCTION("""COMPUTED_VALUE"""),2.57578203E8)</f>
        <v>257578203</v>
      </c>
    </row>
    <row r="71">
      <c r="A71" s="2">
        <f>IFERROR(__xludf.DUMMYFUNCTION("""COMPUTED_VALUE"""),45779.66666666667)</f>
        <v>45779.66667</v>
      </c>
      <c r="B71" s="1">
        <f>IFERROR(__xludf.DUMMYFUNCTION("""COMPUTED_VALUE"""),2996.47)</f>
        <v>2996.47</v>
      </c>
      <c r="D71" s="2">
        <f>IFERROR(__xludf.DUMMYFUNCTION("""COMPUTED_VALUE"""),45779.66666666667)</f>
        <v>45779.66667</v>
      </c>
      <c r="E71" s="1">
        <f>IFERROR(__xludf.DUMMYFUNCTION("""COMPUTED_VALUE"""),3025.83)</f>
        <v>3025.83</v>
      </c>
      <c r="G71" s="2">
        <f>IFERROR(__xludf.DUMMYFUNCTION("""COMPUTED_VALUE"""),45779.66666666667)</f>
        <v>45779.66667</v>
      </c>
      <c r="H71" s="1">
        <f>IFERROR(__xludf.DUMMYFUNCTION("""COMPUTED_VALUE"""),2903.84)</f>
        <v>2903.84</v>
      </c>
      <c r="J71" s="2">
        <f>IFERROR(__xludf.DUMMYFUNCTION("""COMPUTED_VALUE"""),45779.66666666667)</f>
        <v>45779.66667</v>
      </c>
      <c r="K71" s="1">
        <f>IFERROR(__xludf.DUMMYFUNCTION("""COMPUTED_VALUE"""),3020.71)</f>
        <v>3020.71</v>
      </c>
      <c r="M71" s="2">
        <f>IFERROR(__xludf.DUMMYFUNCTION("""COMPUTED_VALUE"""),45779.66666666667)</f>
        <v>45779.66667</v>
      </c>
      <c r="N71" s="1">
        <f>IFERROR(__xludf.DUMMYFUNCTION("""COMPUTED_VALUE"""),2.92044439E8)</f>
        <v>292044439</v>
      </c>
    </row>
    <row r="72">
      <c r="A72" s="2">
        <f>IFERROR(__xludf.DUMMYFUNCTION("""COMPUTED_VALUE"""),45786.66666666667)</f>
        <v>45786.66667</v>
      </c>
      <c r="B72" s="1">
        <f>IFERROR(__xludf.DUMMYFUNCTION("""COMPUTED_VALUE"""),3013.43)</f>
        <v>3013.43</v>
      </c>
      <c r="D72" s="2">
        <f>IFERROR(__xludf.DUMMYFUNCTION("""COMPUTED_VALUE"""),45786.66666666667)</f>
        <v>45786.66667</v>
      </c>
      <c r="E72" s="1">
        <f>IFERROR(__xludf.DUMMYFUNCTION("""COMPUTED_VALUE"""),3025.31)</f>
        <v>3025.31</v>
      </c>
      <c r="G72" s="2">
        <f>IFERROR(__xludf.DUMMYFUNCTION("""COMPUTED_VALUE"""),45786.66666666667)</f>
        <v>45786.66667</v>
      </c>
      <c r="H72" s="1">
        <f>IFERROR(__xludf.DUMMYFUNCTION("""COMPUTED_VALUE"""),2936.31)</f>
        <v>2936.31</v>
      </c>
      <c r="J72" s="2">
        <f>IFERROR(__xludf.DUMMYFUNCTION("""COMPUTED_VALUE"""),45786.66666666667)</f>
        <v>45786.66667</v>
      </c>
      <c r="K72" s="1">
        <f>IFERROR(__xludf.DUMMYFUNCTION("""COMPUTED_VALUE"""),2952.57)</f>
        <v>2952.57</v>
      </c>
      <c r="M72" s="2">
        <f>IFERROR(__xludf.DUMMYFUNCTION("""COMPUTED_VALUE"""),45786.66666666667)</f>
        <v>45786.66667</v>
      </c>
      <c r="N72" s="1">
        <f>IFERROR(__xludf.DUMMYFUNCTION("""COMPUTED_VALUE"""),2.61351543E8)</f>
        <v>261351543</v>
      </c>
    </row>
    <row r="73">
      <c r="A73" s="2">
        <f>IFERROR(__xludf.DUMMYFUNCTION("""COMPUTED_VALUE"""),45793.66666666667)</f>
        <v>45793.66667</v>
      </c>
      <c r="B73" s="1">
        <f>IFERROR(__xludf.DUMMYFUNCTION("""COMPUTED_VALUE"""),2997.04)</f>
        <v>2997.04</v>
      </c>
      <c r="D73" s="2">
        <f>IFERROR(__xludf.DUMMYFUNCTION("""COMPUTED_VALUE"""),45793.66666666667)</f>
        <v>45793.66667</v>
      </c>
      <c r="E73" s="1">
        <f>IFERROR(__xludf.DUMMYFUNCTION("""COMPUTED_VALUE"""),3085.78)</f>
        <v>3085.78</v>
      </c>
      <c r="G73" s="2">
        <f>IFERROR(__xludf.DUMMYFUNCTION("""COMPUTED_VALUE"""),45793.66666666667)</f>
        <v>45793.66667</v>
      </c>
      <c r="H73" s="1">
        <f>IFERROR(__xludf.DUMMYFUNCTION("""COMPUTED_VALUE"""),2975.22)</f>
        <v>2975.22</v>
      </c>
      <c r="J73" s="2">
        <f>IFERROR(__xludf.DUMMYFUNCTION("""COMPUTED_VALUE"""),45793.66666666667)</f>
        <v>45793.66667</v>
      </c>
      <c r="K73" s="1">
        <f>IFERROR(__xludf.DUMMYFUNCTION("""COMPUTED_VALUE"""),3085.24)</f>
        <v>3085.24</v>
      </c>
      <c r="M73" s="2">
        <f>IFERROR(__xludf.DUMMYFUNCTION("""COMPUTED_VALUE"""),45793.66666666667)</f>
        <v>45793.66667</v>
      </c>
      <c r="N73" s="1">
        <f>IFERROR(__xludf.DUMMYFUNCTION("""COMPUTED_VALUE"""),2.74347292E8)</f>
        <v>274347292</v>
      </c>
    </row>
    <row r="74">
      <c r="A74" s="2">
        <f>IFERROR(__xludf.DUMMYFUNCTION("""COMPUTED_VALUE"""),45800.66666666667)</f>
        <v>45800.66667</v>
      </c>
      <c r="B74" s="1">
        <f>IFERROR(__xludf.DUMMYFUNCTION("""COMPUTED_VALUE"""),3065.69)</f>
        <v>3065.69</v>
      </c>
      <c r="D74" s="2">
        <f>IFERROR(__xludf.DUMMYFUNCTION("""COMPUTED_VALUE"""),45800.66666666667)</f>
        <v>45800.66667</v>
      </c>
      <c r="E74" s="1">
        <f>IFERROR(__xludf.DUMMYFUNCTION("""COMPUTED_VALUE"""),3094.52)</f>
        <v>3094.52</v>
      </c>
      <c r="G74" s="2">
        <f>IFERROR(__xludf.DUMMYFUNCTION("""COMPUTED_VALUE"""),45800.66666666667)</f>
        <v>45800.66667</v>
      </c>
      <c r="H74" s="1">
        <f>IFERROR(__xludf.DUMMYFUNCTION("""COMPUTED_VALUE"""),3000.17)</f>
        <v>3000.17</v>
      </c>
      <c r="J74" s="2">
        <f>IFERROR(__xludf.DUMMYFUNCTION("""COMPUTED_VALUE"""),45800.66666666667)</f>
        <v>45800.66667</v>
      </c>
      <c r="K74" s="1">
        <f>IFERROR(__xludf.DUMMYFUNCTION("""COMPUTED_VALUE"""),3037.2)</f>
        <v>3037.2</v>
      </c>
      <c r="M74" s="2">
        <f>IFERROR(__xludf.DUMMYFUNCTION("""COMPUTED_VALUE"""),45800.66666666667)</f>
        <v>45800.66667</v>
      </c>
      <c r="N74" s="1">
        <f>IFERROR(__xludf.DUMMYFUNCTION("""COMPUTED_VALUE"""),2.21625491E8)</f>
        <v>221625491</v>
      </c>
    </row>
    <row r="75">
      <c r="A75" s="2">
        <f>IFERROR(__xludf.DUMMYFUNCTION("""COMPUTED_VALUE"""),45807.66666666667)</f>
        <v>45807.66667</v>
      </c>
      <c r="B75" s="1">
        <f>IFERROR(__xludf.DUMMYFUNCTION("""COMPUTED_VALUE"""),3047.72)</f>
        <v>3047.72</v>
      </c>
      <c r="D75" s="2">
        <f>IFERROR(__xludf.DUMMYFUNCTION("""COMPUTED_VALUE"""),45807.66666666667)</f>
        <v>45807.66667</v>
      </c>
      <c r="E75" s="1">
        <f>IFERROR(__xludf.DUMMYFUNCTION("""COMPUTED_VALUE"""),3077.4)</f>
        <v>3077.4</v>
      </c>
      <c r="G75" s="2">
        <f>IFERROR(__xludf.DUMMYFUNCTION("""COMPUTED_VALUE"""),45807.66666666667)</f>
        <v>45807.66667</v>
      </c>
      <c r="H75" s="1">
        <f>IFERROR(__xludf.DUMMYFUNCTION("""COMPUTED_VALUE"""),3011.15)</f>
        <v>3011.15</v>
      </c>
      <c r="J75" s="2">
        <f>IFERROR(__xludf.DUMMYFUNCTION("""COMPUTED_VALUE"""),45807.66666666667)</f>
        <v>45807.66667</v>
      </c>
      <c r="K75" s="1">
        <f>IFERROR(__xludf.DUMMYFUNCTION("""COMPUTED_VALUE"""),3043.45)</f>
        <v>3043.45</v>
      </c>
      <c r="M75" s="2">
        <f>IFERROR(__xludf.DUMMYFUNCTION("""COMPUTED_VALUE"""),45807.66666666667)</f>
        <v>45807.66667</v>
      </c>
      <c r="N75" s="1">
        <f>IFERROR(__xludf.DUMMYFUNCTION("""COMPUTED_VALUE"""),1.94403855E8)</f>
        <v>194403855</v>
      </c>
    </row>
    <row r="76">
      <c r="A76" s="2">
        <f>IFERROR(__xludf.DUMMYFUNCTION("""COMPUTED_VALUE"""),45814.66666666667)</f>
        <v>45814.66667</v>
      </c>
      <c r="B76" s="1">
        <f>IFERROR(__xludf.DUMMYFUNCTION("""COMPUTED_VALUE"""),3024.21)</f>
        <v>3024.21</v>
      </c>
      <c r="D76" s="2">
        <f>IFERROR(__xludf.DUMMYFUNCTION("""COMPUTED_VALUE"""),45814.66666666667)</f>
        <v>45814.66667</v>
      </c>
      <c r="E76" s="1">
        <f>IFERROR(__xludf.DUMMYFUNCTION("""COMPUTED_VALUE"""),3110.32)</f>
        <v>3110.32</v>
      </c>
      <c r="G76" s="2">
        <f>IFERROR(__xludf.DUMMYFUNCTION("""COMPUTED_VALUE"""),45814.66666666667)</f>
        <v>45814.66667</v>
      </c>
      <c r="H76" s="1">
        <f>IFERROR(__xludf.DUMMYFUNCTION("""COMPUTED_VALUE"""),3004.0)</f>
        <v>3004</v>
      </c>
      <c r="J76" s="2">
        <f>IFERROR(__xludf.DUMMYFUNCTION("""COMPUTED_VALUE"""),45814.66666666667)</f>
        <v>45814.66667</v>
      </c>
      <c r="K76" s="1">
        <f>IFERROR(__xludf.DUMMYFUNCTION("""COMPUTED_VALUE"""),3093.37)</f>
        <v>3093.37</v>
      </c>
      <c r="M76" s="2">
        <f>IFERROR(__xludf.DUMMYFUNCTION("""COMPUTED_VALUE"""),45814.66666666667)</f>
        <v>45814.66667</v>
      </c>
      <c r="N76" s="1">
        <f>IFERROR(__xludf.DUMMYFUNCTION("""COMPUTED_VALUE"""),2.38989379E8)</f>
        <v>238989379</v>
      </c>
    </row>
    <row r="77">
      <c r="A77" s="2">
        <f>IFERROR(__xludf.DUMMYFUNCTION("""COMPUTED_VALUE"""),45821.66666666667)</f>
        <v>45821.66667</v>
      </c>
      <c r="B77" s="1">
        <f>IFERROR(__xludf.DUMMYFUNCTION("""COMPUTED_VALUE"""),3077.81)</f>
        <v>3077.81</v>
      </c>
      <c r="D77" s="2">
        <f>IFERROR(__xludf.DUMMYFUNCTION("""COMPUTED_VALUE"""),45821.66666666667)</f>
        <v>45821.66667</v>
      </c>
      <c r="E77" s="1">
        <f>IFERROR(__xludf.DUMMYFUNCTION("""COMPUTED_VALUE"""),3104.39)</f>
        <v>3104.39</v>
      </c>
      <c r="G77" s="2">
        <f>IFERROR(__xludf.DUMMYFUNCTION("""COMPUTED_VALUE"""),45821.66666666667)</f>
        <v>45821.66667</v>
      </c>
      <c r="H77" s="1">
        <f>IFERROR(__xludf.DUMMYFUNCTION("""COMPUTED_VALUE"""),3041.71)</f>
        <v>3041.71</v>
      </c>
      <c r="J77" s="2">
        <f>IFERROR(__xludf.DUMMYFUNCTION("""COMPUTED_VALUE"""),45821.66666666667)</f>
        <v>45821.66667</v>
      </c>
      <c r="K77" s="1">
        <f>IFERROR(__xludf.DUMMYFUNCTION("""COMPUTED_VALUE"""),3062.6)</f>
        <v>3062.6</v>
      </c>
      <c r="M77" s="2">
        <f>IFERROR(__xludf.DUMMYFUNCTION("""COMPUTED_VALUE"""),45821.66666666667)</f>
        <v>45821.66667</v>
      </c>
      <c r="N77" s="1">
        <f>IFERROR(__xludf.DUMMYFUNCTION("""COMPUTED_VALUE"""),2.26976326E8)</f>
        <v>226976326</v>
      </c>
    </row>
    <row r="78">
      <c r="A78" s="2">
        <f>IFERROR(__xludf.DUMMYFUNCTION("""COMPUTED_VALUE"""),45828.66666666667)</f>
        <v>45828.66667</v>
      </c>
      <c r="B78" s="1">
        <f>IFERROR(__xludf.DUMMYFUNCTION("""COMPUTED_VALUE"""),3079.41)</f>
        <v>3079.41</v>
      </c>
      <c r="D78" s="2">
        <f>IFERROR(__xludf.DUMMYFUNCTION("""COMPUTED_VALUE"""),45828.66666666667)</f>
        <v>45828.66667</v>
      </c>
      <c r="E78" s="1">
        <f>IFERROR(__xludf.DUMMYFUNCTION("""COMPUTED_VALUE"""),3098.69)</f>
        <v>3098.69</v>
      </c>
      <c r="G78" s="2">
        <f>IFERROR(__xludf.DUMMYFUNCTION("""COMPUTED_VALUE"""),45828.66666666667)</f>
        <v>45828.66667</v>
      </c>
      <c r="H78" s="1">
        <f>IFERROR(__xludf.DUMMYFUNCTION("""COMPUTED_VALUE"""),3013.49)</f>
        <v>3013.49</v>
      </c>
      <c r="J78" s="2">
        <f>IFERROR(__xludf.DUMMYFUNCTION("""COMPUTED_VALUE"""),45828.66666666667)</f>
        <v>45828.66667</v>
      </c>
      <c r="K78" s="1">
        <f>IFERROR(__xludf.DUMMYFUNCTION("""COMPUTED_VALUE"""),3029.37)</f>
        <v>3029.37</v>
      </c>
      <c r="M78" s="2">
        <f>IFERROR(__xludf.DUMMYFUNCTION("""COMPUTED_VALUE"""),45828.66666666667)</f>
        <v>45828.66667</v>
      </c>
      <c r="N78" s="1">
        <f>IFERROR(__xludf.DUMMYFUNCTION("""COMPUTED_VALUE"""),2.17553975E8)</f>
        <v>217553975</v>
      </c>
    </row>
    <row r="79">
      <c r="A79" s="2">
        <f>IFERROR(__xludf.DUMMYFUNCTION("""COMPUTED_VALUE"""),45835.66666666667)</f>
        <v>45835.66667</v>
      </c>
      <c r="B79" s="1">
        <f>IFERROR(__xludf.DUMMYFUNCTION("""COMPUTED_VALUE"""),3038.99)</f>
        <v>3038.99</v>
      </c>
      <c r="D79" s="2">
        <f>IFERROR(__xludf.DUMMYFUNCTION("""COMPUTED_VALUE"""),45835.66666666667)</f>
        <v>45835.66667</v>
      </c>
      <c r="E79" s="1">
        <f>IFERROR(__xludf.DUMMYFUNCTION("""COMPUTED_VALUE"""),3106.09)</f>
        <v>3106.09</v>
      </c>
      <c r="G79" s="2">
        <f>IFERROR(__xludf.DUMMYFUNCTION("""COMPUTED_VALUE"""),45835.66666666667)</f>
        <v>45835.66667</v>
      </c>
      <c r="H79" s="1">
        <f>IFERROR(__xludf.DUMMYFUNCTION("""COMPUTED_VALUE"""),3000.92)</f>
        <v>3000.92</v>
      </c>
      <c r="J79" s="2">
        <f>IFERROR(__xludf.DUMMYFUNCTION("""COMPUTED_VALUE"""),45835.66666666667)</f>
        <v>45835.66667</v>
      </c>
      <c r="K79" s="1">
        <f>IFERROR(__xludf.DUMMYFUNCTION("""COMPUTED_VALUE"""),3102.99)</f>
        <v>3102.99</v>
      </c>
      <c r="M79" s="2">
        <f>IFERROR(__xludf.DUMMYFUNCTION("""COMPUTED_VALUE"""),45835.66666666667)</f>
        <v>45835.66667</v>
      </c>
      <c r="N79" s="1">
        <f>IFERROR(__xludf.DUMMYFUNCTION("""COMPUTED_VALUE"""),3.0049449E8)</f>
        <v>300494490</v>
      </c>
    </row>
    <row r="80">
      <c r="A80" s="2">
        <f>IFERROR(__xludf.DUMMYFUNCTION("""COMPUTED_VALUE"""),45841.54166666667)</f>
        <v>45841.54167</v>
      </c>
      <c r="B80" s="1">
        <f>IFERROR(__xludf.DUMMYFUNCTION("""COMPUTED_VALUE"""),3104.87)</f>
        <v>3104.87</v>
      </c>
      <c r="D80" s="2">
        <f>IFERROR(__xludf.DUMMYFUNCTION("""COMPUTED_VALUE"""),45841.54166666667)</f>
        <v>45841.54167</v>
      </c>
      <c r="E80" s="1">
        <f>IFERROR(__xludf.DUMMYFUNCTION("""COMPUTED_VALUE"""),3177.28)</f>
        <v>3177.28</v>
      </c>
      <c r="G80" s="2">
        <f>IFERROR(__xludf.DUMMYFUNCTION("""COMPUTED_VALUE"""),45841.54166666667)</f>
        <v>45841.54167</v>
      </c>
      <c r="H80" s="1">
        <f>IFERROR(__xludf.DUMMYFUNCTION("""COMPUTED_VALUE"""),3103.67)</f>
        <v>3103.67</v>
      </c>
      <c r="J80" s="2">
        <f>IFERROR(__xludf.DUMMYFUNCTION("""COMPUTED_VALUE"""),45841.54166666667)</f>
        <v>45841.54167</v>
      </c>
      <c r="K80" s="1">
        <f>IFERROR(__xludf.DUMMYFUNCTION("""COMPUTED_VALUE"""),3140.49)</f>
        <v>3140.49</v>
      </c>
      <c r="M80" s="2">
        <f>IFERROR(__xludf.DUMMYFUNCTION("""COMPUTED_VALUE"""),45841.54166666667)</f>
        <v>45841.54167</v>
      </c>
      <c r="N80" s="1">
        <f>IFERROR(__xludf.DUMMYFUNCTION("""COMPUTED_VALUE"""),2.12158876E8)</f>
        <v>212158876</v>
      </c>
    </row>
    <row r="81">
      <c r="A81" s="2">
        <f>IFERROR(__xludf.DUMMYFUNCTION("""COMPUTED_VALUE"""),45849.66666666667)</f>
        <v>45849.66667</v>
      </c>
      <c r="B81" s="1">
        <f>IFERROR(__xludf.DUMMYFUNCTION("""COMPUTED_VALUE"""),3137.15)</f>
        <v>3137.15</v>
      </c>
      <c r="D81" s="2">
        <f>IFERROR(__xludf.DUMMYFUNCTION("""COMPUTED_VALUE"""),45849.66666666667)</f>
        <v>45849.66667</v>
      </c>
      <c r="E81" s="1">
        <f>IFERROR(__xludf.DUMMYFUNCTION("""COMPUTED_VALUE"""),3177.71)</f>
        <v>3177.71</v>
      </c>
      <c r="G81" s="2">
        <f>IFERROR(__xludf.DUMMYFUNCTION("""COMPUTED_VALUE"""),45849.66666666667)</f>
        <v>45849.66667</v>
      </c>
      <c r="H81" s="1">
        <f>IFERROR(__xludf.DUMMYFUNCTION("""COMPUTED_VALUE"""),3106.9)</f>
        <v>3106.9</v>
      </c>
      <c r="J81" s="2">
        <f>IFERROR(__xludf.DUMMYFUNCTION("""COMPUTED_VALUE"""),45849.66666666667)</f>
        <v>45849.66667</v>
      </c>
      <c r="K81" s="1">
        <f>IFERROR(__xludf.DUMMYFUNCTION("""COMPUTED_VALUE"""),3155.55)</f>
        <v>3155.55</v>
      </c>
      <c r="M81" s="2">
        <f>IFERROR(__xludf.DUMMYFUNCTION("""COMPUTED_VALUE"""),45849.66666666667)</f>
        <v>45849.66667</v>
      </c>
      <c r="N81" s="1">
        <f>IFERROR(__xludf.DUMMYFUNCTION("""COMPUTED_VALUE"""),2.21321074E8)</f>
        <v>221321074</v>
      </c>
    </row>
    <row r="82">
      <c r="A82" s="2">
        <f>IFERROR(__xludf.DUMMYFUNCTION("""COMPUTED_VALUE"""),45856.66666666667)</f>
        <v>45856.66667</v>
      </c>
      <c r="B82" s="1">
        <f>IFERROR(__xludf.DUMMYFUNCTION("""COMPUTED_VALUE"""),3146.28)</f>
        <v>3146.28</v>
      </c>
      <c r="D82" s="2">
        <f>IFERROR(__xludf.DUMMYFUNCTION("""COMPUTED_VALUE"""),45856.66666666667)</f>
        <v>45856.66667</v>
      </c>
      <c r="E82" s="1">
        <f>IFERROR(__xludf.DUMMYFUNCTION("""COMPUTED_VALUE"""),3148.08)</f>
        <v>3148.08</v>
      </c>
      <c r="G82" s="2">
        <f>IFERROR(__xludf.DUMMYFUNCTION("""COMPUTED_VALUE"""),45856.66666666667)</f>
        <v>45856.66667</v>
      </c>
      <c r="H82" s="1">
        <f>IFERROR(__xludf.DUMMYFUNCTION("""COMPUTED_VALUE"""),3084.45)</f>
        <v>3084.45</v>
      </c>
      <c r="J82" s="2">
        <f>IFERROR(__xludf.DUMMYFUNCTION("""COMPUTED_VALUE"""),45856.66666666667)</f>
        <v>45856.66667</v>
      </c>
      <c r="K82" s="1">
        <f>IFERROR(__xludf.DUMMYFUNCTION("""COMPUTED_VALUE"""),3117.73)</f>
        <v>3117.73</v>
      </c>
      <c r="M82" s="2">
        <f>IFERROR(__xludf.DUMMYFUNCTION("""COMPUTED_VALUE"""),45856.66666666667)</f>
        <v>45856.66667</v>
      </c>
      <c r="N82" s="1">
        <f>IFERROR(__xludf.DUMMYFUNCTION("""COMPUTED_VALUE"""),2.1806707E8)</f>
        <v>218067070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IFERROR(__xludf.DUMMYFUNCTION("""COMPUTED_VALUE"""),3136.91)</f>
        <v>3136.91</v>
      </c>
      <c r="D83" s="2">
        <f>IFERROR(__xludf.DUMMYFUNCTION("""COMPUTED_VALUE"""),45863.66666666667)</f>
        <v>45863.66667</v>
      </c>
      <c r="E83" s="1">
        <f>IFERROR(__xludf.DUMMYFUNCTION("""COMPUTED_VALUE"""),3144.56)</f>
        <v>3144.56</v>
      </c>
      <c r="G83" s="2">
        <f>IFERROR(__xludf.DUMMYFUNCTION("""COMPUTED_VALUE"""),45863.66666666667)</f>
        <v>45863.66667</v>
      </c>
      <c r="H83" s="1">
        <f>IFERROR(__xludf.DUMMYFUNCTION("""COMPUTED_VALUE"""),3041.3)</f>
        <v>3041.3</v>
      </c>
      <c r="J83" s="2">
        <f>IFERROR(__xludf.DUMMYFUNCTION("""COMPUTED_VALUE"""),45863.66666666667)</f>
        <v>45863.66667</v>
      </c>
      <c r="K83" s="1">
        <f>IFERROR(__xludf.DUMMYFUNCTION("""COMPUTED_VALUE"""),3088.51)</f>
        <v>3088.51</v>
      </c>
      <c r="M83" s="2">
        <f>IFERROR(__xludf.DUMMYFUNCTION("""COMPUTED_VALUE"""),45863.66666666667)</f>
        <v>45863.66667</v>
      </c>
      <c r="N83" s="1">
        <f>IFERROR(__xludf.DUMMYFUNCTION("""COMPUTED_VALUE"""),3.4028856E8)</f>
        <v>340288560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IFERROR(__xludf.DUMMYFUNCTION("""COMPUTED_VALUE"""),3084.17)</f>
        <v>3084.17</v>
      </c>
      <c r="D84" s="2">
        <f>IFERROR(__xludf.DUMMYFUNCTION("""COMPUTED_VALUE"""),45870.66666666667)</f>
        <v>45870.66667</v>
      </c>
      <c r="E84" s="1">
        <f>IFERROR(__xludf.DUMMYFUNCTION("""COMPUTED_VALUE"""),3104.45)</f>
        <v>3104.45</v>
      </c>
      <c r="G84" s="2">
        <f>IFERROR(__xludf.DUMMYFUNCTION("""COMPUTED_VALUE"""),45870.66666666667)</f>
        <v>45870.66667</v>
      </c>
      <c r="H84" s="1">
        <f>IFERROR(__xludf.DUMMYFUNCTION("""COMPUTED_VALUE"""),3004.14)</f>
        <v>3004.14</v>
      </c>
      <c r="J84" s="2">
        <f>IFERROR(__xludf.DUMMYFUNCTION("""COMPUTED_VALUE"""),45870.66666666667)</f>
        <v>45870.66667</v>
      </c>
      <c r="K84" s="1">
        <f>IFERROR(__xludf.DUMMYFUNCTION("""COMPUTED_VALUE"""),3023.39)</f>
        <v>3023.39</v>
      </c>
      <c r="M84" s="2">
        <f>IFERROR(__xludf.DUMMYFUNCTION("""COMPUTED_VALUE"""),45870.66666666667)</f>
        <v>45870.66667</v>
      </c>
      <c r="N84" s="1">
        <f>IFERROR(__xludf.DUMMYFUNCTION("""COMPUTED_VALUE"""),3.69011893E8)</f>
        <v>369011893</v>
      </c>
    </row>
    <row r="85">
      <c r="A85" s="2">
        <f>IFERROR(__xludf.DUMMYFUNCTION("""COMPUTED_VALUE"""),45877.66666666667)</f>
        <v>45877.66667</v>
      </c>
      <c r="B85" s="1">
        <f>IFERROR(__xludf.DUMMYFUNCTION("""COMPUTED_VALUE"""),3022.53)</f>
        <v>3022.53</v>
      </c>
      <c r="D85" s="2">
        <f>IFERROR(__xludf.DUMMYFUNCTION("""COMPUTED_VALUE"""),45877.66666666667)</f>
        <v>45877.66667</v>
      </c>
      <c r="E85" s="1">
        <f>IFERROR(__xludf.DUMMYFUNCTION("""COMPUTED_VALUE"""),3114.23)</f>
        <v>3114.23</v>
      </c>
      <c r="G85" s="2">
        <f>IFERROR(__xludf.DUMMYFUNCTION("""COMPUTED_VALUE"""),45877.66666666667)</f>
        <v>45877.66667</v>
      </c>
      <c r="H85" s="1">
        <f>IFERROR(__xludf.DUMMYFUNCTION("""COMPUTED_VALUE"""),3018.67)</f>
        <v>3018.67</v>
      </c>
      <c r="J85" s="2">
        <f>IFERROR(__xludf.DUMMYFUNCTION("""COMPUTED_VALUE"""),45877.66666666667)</f>
        <v>45877.66667</v>
      </c>
      <c r="K85" s="1">
        <f>IFERROR(__xludf.DUMMYFUNCTION("""COMPUTED_VALUE"""),3056.35)</f>
        <v>3056.35</v>
      </c>
      <c r="M85" s="2">
        <f>IFERROR(__xludf.DUMMYFUNCTION("""COMPUTED_VALUE"""),45877.66666666667)</f>
        <v>45877.66667</v>
      </c>
      <c r="N85" s="1">
        <f>IFERROR(__xludf.DUMMYFUNCTION("""COMPUTED_VALUE"""),3.24132949E8)</f>
        <v>324132949</v>
      </c>
    </row>
    <row r="86">
      <c r="A86" s="2">
        <f>IFERROR(__xludf.DUMMYFUNCTION("""COMPUTED_VALUE"""),45884.66666666667)</f>
        <v>45884.66667</v>
      </c>
      <c r="B86" s="1">
        <f>IFERROR(__xludf.DUMMYFUNCTION("""COMPUTED_VALUE"""),3055.27)</f>
        <v>3055.27</v>
      </c>
      <c r="D86" s="2">
        <f>IFERROR(__xludf.DUMMYFUNCTION("""COMPUTED_VALUE"""),45884.66666666667)</f>
        <v>45884.66667</v>
      </c>
      <c r="E86" s="1">
        <f>IFERROR(__xludf.DUMMYFUNCTION("""COMPUTED_VALUE"""),3089.29)</f>
        <v>3089.29</v>
      </c>
      <c r="G86" s="2">
        <f>IFERROR(__xludf.DUMMYFUNCTION("""COMPUTED_VALUE"""),45884.66666666667)</f>
        <v>45884.66667</v>
      </c>
      <c r="H86" s="1">
        <f>IFERROR(__xludf.DUMMYFUNCTION("""COMPUTED_VALUE"""),3037.78)</f>
        <v>3037.78</v>
      </c>
      <c r="J86" s="2">
        <f>IFERROR(__xludf.DUMMYFUNCTION("""COMPUTED_VALUE"""),45884.66666666667)</f>
        <v>45884.66667</v>
      </c>
      <c r="K86" s="1">
        <f>IFERROR(__xludf.DUMMYFUNCTION("""COMPUTED_VALUE"""),3068.7)</f>
        <v>3068.7</v>
      </c>
      <c r="M86" s="2">
        <f>IFERROR(__xludf.DUMMYFUNCTION("""COMPUTED_VALUE"""),45884.66666666667)</f>
        <v>45884.66667</v>
      </c>
      <c r="N86" s="1">
        <f>IFERROR(__xludf.DUMMYFUNCTION("""COMPUTED_VALUE"""),3.45832106E8)</f>
        <v>345832106</v>
      </c>
    </row>
    <row r="87">
      <c r="A87" s="2">
        <f>IFERROR(__xludf.DUMMYFUNCTION("""COMPUTED_VALUE"""),45891.66666666667)</f>
        <v>45891.66667</v>
      </c>
      <c r="B87" s="1">
        <f>IFERROR(__xludf.DUMMYFUNCTION("""COMPUTED_VALUE"""),3064.69)</f>
        <v>3064.69</v>
      </c>
      <c r="D87" s="2">
        <f>IFERROR(__xludf.DUMMYFUNCTION("""COMPUTED_VALUE"""),45891.66666666667)</f>
        <v>45891.66667</v>
      </c>
      <c r="E87" s="1">
        <f>IFERROR(__xludf.DUMMYFUNCTION("""COMPUTED_VALUE"""),3119.05)</f>
        <v>3119.05</v>
      </c>
      <c r="G87" s="2">
        <f>IFERROR(__xludf.DUMMYFUNCTION("""COMPUTED_VALUE"""),45891.66666666667)</f>
        <v>45891.66667</v>
      </c>
      <c r="H87" s="1">
        <f>IFERROR(__xludf.DUMMYFUNCTION("""COMPUTED_VALUE"""),3037.91)</f>
        <v>3037.91</v>
      </c>
      <c r="J87" s="2">
        <f>IFERROR(__xludf.DUMMYFUNCTION("""COMPUTED_VALUE"""),45891.66666666667)</f>
        <v>45891.66667</v>
      </c>
      <c r="K87" s="1">
        <f>IFERROR(__xludf.DUMMYFUNCTION("""COMPUTED_VALUE"""),3073.48)</f>
        <v>3073.48</v>
      </c>
      <c r="M87" s="2">
        <f>IFERROR(__xludf.DUMMYFUNCTION("""COMPUTED_VALUE"""),45891.66666666667)</f>
        <v>45891.66667</v>
      </c>
      <c r="N87" s="1">
        <f>IFERROR(__xludf.DUMMYFUNCTION("""COMPUTED_VALUE"""),2.37134162E8)</f>
        <v>237134162</v>
      </c>
    </row>
    <row r="88">
      <c r="A88" s="2">
        <f>IFERROR(__xludf.DUMMYFUNCTION("""COMPUTED_VALUE"""),45898.66666666667)</f>
        <v>45898.66667</v>
      </c>
      <c r="B88" s="1">
        <f>IFERROR(__xludf.DUMMYFUNCTION("""COMPUTED_VALUE"""),3071.89)</f>
        <v>3071.89</v>
      </c>
      <c r="D88" s="2">
        <f>IFERROR(__xludf.DUMMYFUNCTION("""COMPUTED_VALUE"""),45898.66666666667)</f>
        <v>45898.66667</v>
      </c>
      <c r="E88" s="1">
        <f>IFERROR(__xludf.DUMMYFUNCTION("""COMPUTED_VALUE"""),3071.89)</f>
        <v>3071.89</v>
      </c>
      <c r="G88" s="2">
        <f>IFERROR(__xludf.DUMMYFUNCTION("""COMPUTED_VALUE"""),45898.66666666667)</f>
        <v>45898.66667</v>
      </c>
      <c r="H88" s="1">
        <f>IFERROR(__xludf.DUMMYFUNCTION("""COMPUTED_VALUE"""),3033.68)</f>
        <v>3033.68</v>
      </c>
      <c r="J88" s="2">
        <f>IFERROR(__xludf.DUMMYFUNCTION("""COMPUTED_VALUE"""),45898.66666666667)</f>
        <v>45898.66667</v>
      </c>
      <c r="K88" s="1">
        <f>IFERROR(__xludf.DUMMYFUNCTION("""COMPUTED_VALUE"""),3055.56)</f>
        <v>3055.56</v>
      </c>
      <c r="M88" s="2">
        <f>IFERROR(__xludf.DUMMYFUNCTION("""COMPUTED_VALUE"""),45898.66666666667)</f>
        <v>45898.66667</v>
      </c>
      <c r="N88" s="1">
        <f>IFERROR(__xludf.DUMMYFUNCTION("""COMPUTED_VALUE"""),2.34535447E8)</f>
        <v>234535447</v>
      </c>
    </row>
    <row r="89">
      <c r="A89" s="2">
        <f>IFERROR(__xludf.DUMMYFUNCTION("""COMPUTED_VALUE"""),45905.66666666667)</f>
        <v>45905.66667</v>
      </c>
      <c r="B89" s="1">
        <f>IFERROR(__xludf.DUMMYFUNCTION("""COMPUTED_VALUE"""),3034.99)</f>
        <v>3034.99</v>
      </c>
      <c r="D89" s="2">
        <f>IFERROR(__xludf.DUMMYFUNCTION("""COMPUTED_VALUE"""),45905.66666666667)</f>
        <v>45905.66667</v>
      </c>
      <c r="E89" s="1">
        <f>IFERROR(__xludf.DUMMYFUNCTION("""COMPUTED_VALUE"""),3071.9)</f>
        <v>3071.9</v>
      </c>
      <c r="G89" s="2">
        <f>IFERROR(__xludf.DUMMYFUNCTION("""COMPUTED_VALUE"""),45905.66666666667)</f>
        <v>45905.66667</v>
      </c>
      <c r="H89" s="1">
        <f>IFERROR(__xludf.DUMMYFUNCTION("""COMPUTED_VALUE"""),3015.53)</f>
        <v>3015.53</v>
      </c>
      <c r="J89" s="2">
        <f>IFERROR(__xludf.DUMMYFUNCTION("""COMPUTED_VALUE"""),45905.66666666667)</f>
        <v>45905.66667</v>
      </c>
      <c r="K89" s="1">
        <f>IFERROR(__xludf.DUMMYFUNCTION("""COMPUTED_VALUE"""),3028.56)</f>
        <v>3028.56</v>
      </c>
      <c r="M89" s="2">
        <f>IFERROR(__xludf.DUMMYFUNCTION("""COMPUTED_VALUE"""),45905.66666666667)</f>
        <v>45905.66667</v>
      </c>
      <c r="N89" s="1">
        <f>IFERROR(__xludf.DUMMYFUNCTION("""COMPUTED_VALUE"""),2.10170979E8)</f>
        <v>210170979</v>
      </c>
    </row>
    <row r="90">
      <c r="A90" s="2">
        <f>IFERROR(__xludf.DUMMYFUNCTION("""COMPUTED_VALUE"""),45912.66666666667)</f>
        <v>45912.66667</v>
      </c>
      <c r="B90" s="1">
        <f>IFERROR(__xludf.DUMMYFUNCTION("""COMPUTED_VALUE"""),3027.09)</f>
        <v>3027.09</v>
      </c>
      <c r="D90" s="2">
        <f>IFERROR(__xludf.DUMMYFUNCTION("""COMPUTED_VALUE"""),45912.66666666667)</f>
        <v>45912.66667</v>
      </c>
      <c r="E90" s="1">
        <f>IFERROR(__xludf.DUMMYFUNCTION("""COMPUTED_VALUE"""),3027.09)</f>
        <v>3027.09</v>
      </c>
      <c r="G90" s="2">
        <f>IFERROR(__xludf.DUMMYFUNCTION("""COMPUTED_VALUE"""),45912.66666666667)</f>
        <v>45912.66667</v>
      </c>
      <c r="H90" s="1">
        <f>IFERROR(__xludf.DUMMYFUNCTION("""COMPUTED_VALUE"""),2965.48)</f>
        <v>2965.48</v>
      </c>
      <c r="J90" s="2">
        <f>IFERROR(__xludf.DUMMYFUNCTION("""COMPUTED_VALUE"""),45912.66666666667)</f>
        <v>45912.66667</v>
      </c>
      <c r="K90" s="1">
        <f>IFERROR(__xludf.DUMMYFUNCTION("""COMPUTED_VALUE"""),2973.82)</f>
        <v>2973.82</v>
      </c>
      <c r="M90" s="2">
        <f>IFERROR(__xludf.DUMMYFUNCTION("""COMPUTED_VALUE"""),45912.66666666667)</f>
        <v>45912.66667</v>
      </c>
      <c r="N90" s="1">
        <f>IFERROR(__xludf.DUMMYFUNCTION("""COMPUTED_VALUE"""),3.10377469E8)</f>
        <v>310377469</v>
      </c>
    </row>
    <row r="91">
      <c r="A91" s="2">
        <f>IFERROR(__xludf.DUMMYFUNCTION("""COMPUTED_VALUE"""),45919.66666666667)</f>
        <v>45919.66667</v>
      </c>
      <c r="B91" s="1">
        <f>IFERROR(__xludf.DUMMYFUNCTION("""COMPUTED_VALUE"""),2974.33)</f>
        <v>2974.33</v>
      </c>
      <c r="D91" s="2">
        <f>IFERROR(__xludf.DUMMYFUNCTION("""COMPUTED_VALUE"""),45919.66666666667)</f>
        <v>45919.66667</v>
      </c>
      <c r="E91" s="1">
        <f>IFERROR(__xludf.DUMMYFUNCTION("""COMPUTED_VALUE"""),3007.95)</f>
        <v>3007.95</v>
      </c>
      <c r="G91" s="2">
        <f>IFERROR(__xludf.DUMMYFUNCTION("""COMPUTED_VALUE"""),45919.66666666667)</f>
        <v>45919.66667</v>
      </c>
      <c r="H91" s="1">
        <f>IFERROR(__xludf.DUMMYFUNCTION("""COMPUTED_VALUE"""),2939.51)</f>
        <v>2939.51</v>
      </c>
      <c r="J91" s="2">
        <f>IFERROR(__xludf.DUMMYFUNCTION("""COMPUTED_VALUE"""),45919.66666666667)</f>
        <v>45919.66667</v>
      </c>
      <c r="K91" s="1">
        <f>IFERROR(__xludf.DUMMYFUNCTION("""COMPUTED_VALUE"""),2959.52)</f>
        <v>2959.52</v>
      </c>
      <c r="M91" s="2">
        <f>IFERROR(__xludf.DUMMYFUNCTION("""COMPUTED_VALUE"""),45919.66666666667)</f>
        <v>45919.66667</v>
      </c>
      <c r="N91" s="1">
        <f>IFERROR(__xludf.DUMMYFUNCTION("""COMPUTED_VALUE"""),3.68555727E8)</f>
        <v>368555727</v>
      </c>
    </row>
  </sheetData>
  <drawing r:id="rId1"/>
</worksheet>
</file>