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IFERROR(__xludf.DUMMYFUNCTION("GOOGLEFINANCE(""DJUSSB"",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IFERROR(__xludf.DUMMYFUNCTION("GOOGLEFINANCE(""DJUSSB"",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IFERROR(__xludf.DUMMYFUNCTION("GOOGLEFINANCE(""DJUSSB"",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IFERROR(__xludf.DUMMYFUNCTION("GOOGLEFINANCE(""DJUSSB"",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IFERROR(__xludf.DUMMYFUNCTION("GOOGLEFINANCE(""DJUSSB"",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IFERROR(__xludf.DUMMYFUNCTION("""COMPUTED_VALUE"""),1953.82)</f>
        <v>1953.82</v>
      </c>
      <c r="D2" s="2">
        <f>IFERROR(__xludf.DUMMYFUNCTION("""COMPUTED_VALUE"""),45296.66666666667)</f>
        <v>45296.66667</v>
      </c>
      <c r="E2" s="1">
        <f>IFERROR(__xludf.DUMMYFUNCTION("""COMPUTED_VALUE"""),1954.24)</f>
        <v>1954.24</v>
      </c>
      <c r="G2" s="2">
        <f>IFERROR(__xludf.DUMMYFUNCTION("""COMPUTED_VALUE"""),45296.66666666667)</f>
        <v>45296.66667</v>
      </c>
      <c r="H2" s="1">
        <f>IFERROR(__xludf.DUMMYFUNCTION("""COMPUTED_VALUE"""),1903.25)</f>
        <v>1903.25</v>
      </c>
      <c r="J2" s="2">
        <f>IFERROR(__xludf.DUMMYFUNCTION("""COMPUTED_VALUE"""),45296.66666666667)</f>
        <v>45296.66667</v>
      </c>
      <c r="K2" s="1">
        <f>IFERROR(__xludf.DUMMYFUNCTION("""COMPUTED_VALUE"""),1914.73)</f>
        <v>1914.73</v>
      </c>
      <c r="M2" s="2">
        <f>IFERROR(__xludf.DUMMYFUNCTION("""COMPUTED_VALUE"""),45296.66666666667)</f>
        <v>45296.66667</v>
      </c>
      <c r="N2" s="1">
        <f>IFERROR(__xludf.DUMMYFUNCTION("""COMPUTED_VALUE"""),2.69538803E8)</f>
        <v>269538803</v>
      </c>
    </row>
    <row r="3">
      <c r="A3" s="2">
        <f>IFERROR(__xludf.DUMMYFUNCTION("""COMPUTED_VALUE"""),45303.66666666667)</f>
        <v>45303.66667</v>
      </c>
      <c r="B3" s="1">
        <f>IFERROR(__xludf.DUMMYFUNCTION("""COMPUTED_VALUE"""),1921.1)</f>
        <v>1921.1</v>
      </c>
      <c r="D3" s="2">
        <f>IFERROR(__xludf.DUMMYFUNCTION("""COMPUTED_VALUE"""),45303.66666666667)</f>
        <v>45303.66667</v>
      </c>
      <c r="E3" s="1">
        <f>IFERROR(__xludf.DUMMYFUNCTION("""COMPUTED_VALUE"""),1935.58)</f>
        <v>1935.58</v>
      </c>
      <c r="G3" s="2">
        <f>IFERROR(__xludf.DUMMYFUNCTION("""COMPUTED_VALUE"""),45303.66666666667)</f>
        <v>45303.66667</v>
      </c>
      <c r="H3" s="1">
        <f>IFERROR(__xludf.DUMMYFUNCTION("""COMPUTED_VALUE"""),1886.93)</f>
        <v>1886.93</v>
      </c>
      <c r="J3" s="2">
        <f>IFERROR(__xludf.DUMMYFUNCTION("""COMPUTED_VALUE"""),45303.66666666667)</f>
        <v>45303.66667</v>
      </c>
      <c r="K3" s="1">
        <f>IFERROR(__xludf.DUMMYFUNCTION("""COMPUTED_VALUE"""),1895.55)</f>
        <v>1895.55</v>
      </c>
      <c r="M3" s="2">
        <f>IFERROR(__xludf.DUMMYFUNCTION("""COMPUTED_VALUE"""),45303.66666666667)</f>
        <v>45303.66667</v>
      </c>
      <c r="N3" s="1">
        <f>IFERROR(__xludf.DUMMYFUNCTION("""COMPUTED_VALUE"""),3.45369349E8)</f>
        <v>345369349</v>
      </c>
    </row>
    <row r="4">
      <c r="A4" s="2">
        <f>IFERROR(__xludf.DUMMYFUNCTION("""COMPUTED_VALUE"""),45310.66666666667)</f>
        <v>45310.66667</v>
      </c>
      <c r="B4" s="1">
        <f>IFERROR(__xludf.DUMMYFUNCTION("""COMPUTED_VALUE"""),1881.36)</f>
        <v>1881.36</v>
      </c>
      <c r="D4" s="2">
        <f>IFERROR(__xludf.DUMMYFUNCTION("""COMPUTED_VALUE"""),45310.66666666667)</f>
        <v>45310.66667</v>
      </c>
      <c r="E4" s="1">
        <f>IFERROR(__xludf.DUMMYFUNCTION("""COMPUTED_VALUE"""),1897.19)</f>
        <v>1897.19</v>
      </c>
      <c r="G4" s="2">
        <f>IFERROR(__xludf.DUMMYFUNCTION("""COMPUTED_VALUE"""),45310.66666666667)</f>
        <v>45310.66667</v>
      </c>
      <c r="H4" s="1">
        <f>IFERROR(__xludf.DUMMYFUNCTION("""COMPUTED_VALUE"""),1854.44)</f>
        <v>1854.44</v>
      </c>
      <c r="J4" s="2">
        <f>IFERROR(__xludf.DUMMYFUNCTION("""COMPUTED_VALUE"""),45310.66666666667)</f>
        <v>45310.66667</v>
      </c>
      <c r="K4" s="1">
        <f>IFERROR(__xludf.DUMMYFUNCTION("""COMPUTED_VALUE"""),1895.36)</f>
        <v>1895.36</v>
      </c>
      <c r="M4" s="2">
        <f>IFERROR(__xludf.DUMMYFUNCTION("""COMPUTED_VALUE"""),45310.66666666667)</f>
        <v>45310.66667</v>
      </c>
      <c r="N4" s="1">
        <f>IFERROR(__xludf.DUMMYFUNCTION("""COMPUTED_VALUE"""),3.02557039E8)</f>
        <v>302557039</v>
      </c>
    </row>
    <row r="5">
      <c r="A5" s="2">
        <f>IFERROR(__xludf.DUMMYFUNCTION("""COMPUTED_VALUE"""),45317.66666666667)</f>
        <v>45317.66667</v>
      </c>
      <c r="B5" s="1">
        <f>IFERROR(__xludf.DUMMYFUNCTION("""COMPUTED_VALUE"""),1901.52)</f>
        <v>1901.52</v>
      </c>
      <c r="D5" s="2">
        <f>IFERROR(__xludf.DUMMYFUNCTION("""COMPUTED_VALUE"""),45317.66666666667)</f>
        <v>45317.66667</v>
      </c>
      <c r="E5" s="1">
        <f>IFERROR(__xludf.DUMMYFUNCTION("""COMPUTED_VALUE"""),1925.37)</f>
        <v>1925.37</v>
      </c>
      <c r="G5" s="2">
        <f>IFERROR(__xludf.DUMMYFUNCTION("""COMPUTED_VALUE"""),45317.66666666667)</f>
        <v>45317.66667</v>
      </c>
      <c r="H5" s="1">
        <f>IFERROR(__xludf.DUMMYFUNCTION("""COMPUTED_VALUE"""),1900.36)</f>
        <v>1900.36</v>
      </c>
      <c r="J5" s="2">
        <f>IFERROR(__xludf.DUMMYFUNCTION("""COMPUTED_VALUE"""),45317.66666666667)</f>
        <v>45317.66667</v>
      </c>
      <c r="K5" s="1">
        <f>IFERROR(__xludf.DUMMYFUNCTION("""COMPUTED_VALUE"""),1912.23)</f>
        <v>1912.23</v>
      </c>
      <c r="M5" s="2">
        <f>IFERROR(__xludf.DUMMYFUNCTION("""COMPUTED_VALUE"""),45317.66666666667)</f>
        <v>45317.66667</v>
      </c>
      <c r="N5" s="1">
        <f>IFERROR(__xludf.DUMMYFUNCTION("""COMPUTED_VALUE"""),2.66947482E8)</f>
        <v>266947482</v>
      </c>
    </row>
    <row r="6">
      <c r="A6" s="2">
        <f>IFERROR(__xludf.DUMMYFUNCTION("""COMPUTED_VALUE"""),45324.66666666667)</f>
        <v>45324.66667</v>
      </c>
      <c r="B6" s="1">
        <f>IFERROR(__xludf.DUMMYFUNCTION("""COMPUTED_VALUE"""),1910.17)</f>
        <v>1910.17</v>
      </c>
      <c r="D6" s="2">
        <f>IFERROR(__xludf.DUMMYFUNCTION("""COMPUTED_VALUE"""),45324.66666666667)</f>
        <v>45324.66667</v>
      </c>
      <c r="E6" s="1">
        <f>IFERROR(__xludf.DUMMYFUNCTION("""COMPUTED_VALUE"""),1951.68)</f>
        <v>1951.68</v>
      </c>
      <c r="G6" s="2">
        <f>IFERROR(__xludf.DUMMYFUNCTION("""COMPUTED_VALUE"""),45324.66666666667)</f>
        <v>45324.66667</v>
      </c>
      <c r="H6" s="1">
        <f>IFERROR(__xludf.DUMMYFUNCTION("""COMPUTED_VALUE"""),1893.95)</f>
        <v>1893.95</v>
      </c>
      <c r="J6" s="2">
        <f>IFERROR(__xludf.DUMMYFUNCTION("""COMPUTED_VALUE"""),45324.66666666667)</f>
        <v>45324.66667</v>
      </c>
      <c r="K6" s="1">
        <f>IFERROR(__xludf.DUMMYFUNCTION("""COMPUTED_VALUE"""),1931.04)</f>
        <v>1931.04</v>
      </c>
      <c r="M6" s="2">
        <f>IFERROR(__xludf.DUMMYFUNCTION("""COMPUTED_VALUE"""),45324.66666666667)</f>
        <v>45324.66667</v>
      </c>
      <c r="N6" s="1">
        <f>IFERROR(__xludf.DUMMYFUNCTION("""COMPUTED_VALUE"""),2.88851525E8)</f>
        <v>288851525</v>
      </c>
    </row>
    <row r="7">
      <c r="A7" s="2">
        <f>IFERROR(__xludf.DUMMYFUNCTION("""COMPUTED_VALUE"""),45331.66666666667)</f>
        <v>45331.66667</v>
      </c>
      <c r="B7" s="1">
        <f>IFERROR(__xludf.DUMMYFUNCTION("""COMPUTED_VALUE"""),1920.38)</f>
        <v>1920.38</v>
      </c>
      <c r="D7" s="2">
        <f>IFERROR(__xludf.DUMMYFUNCTION("""COMPUTED_VALUE"""),45331.66666666667)</f>
        <v>45331.66667</v>
      </c>
      <c r="E7" s="1">
        <f>IFERROR(__xludf.DUMMYFUNCTION("""COMPUTED_VALUE"""),1932.85)</f>
        <v>1932.85</v>
      </c>
      <c r="G7" s="2">
        <f>IFERROR(__xludf.DUMMYFUNCTION("""COMPUTED_VALUE"""),45331.66666666667)</f>
        <v>45331.66667</v>
      </c>
      <c r="H7" s="1">
        <f>IFERROR(__xludf.DUMMYFUNCTION("""COMPUTED_VALUE"""),1896.0)</f>
        <v>1896</v>
      </c>
      <c r="J7" s="2">
        <f>IFERROR(__xludf.DUMMYFUNCTION("""COMPUTED_VALUE"""),45331.66666666667)</f>
        <v>45331.66667</v>
      </c>
      <c r="K7" s="1">
        <f>IFERROR(__xludf.DUMMYFUNCTION("""COMPUTED_VALUE"""),1931.35)</f>
        <v>1931.35</v>
      </c>
      <c r="M7" s="2">
        <f>IFERROR(__xludf.DUMMYFUNCTION("""COMPUTED_VALUE"""),45331.66666666667)</f>
        <v>45331.66667</v>
      </c>
      <c r="N7" s="1">
        <f>IFERROR(__xludf.DUMMYFUNCTION("""COMPUTED_VALUE"""),2.69693326E8)</f>
        <v>269693326</v>
      </c>
    </row>
    <row r="8">
      <c r="A8" s="2">
        <f>IFERROR(__xludf.DUMMYFUNCTION("""COMPUTED_VALUE"""),45338.66666666667)</f>
        <v>45338.66667</v>
      </c>
      <c r="B8" s="1">
        <f>IFERROR(__xludf.DUMMYFUNCTION("""COMPUTED_VALUE"""),1934.11)</f>
        <v>1934.11</v>
      </c>
      <c r="D8" s="2">
        <f>IFERROR(__xludf.DUMMYFUNCTION("""COMPUTED_VALUE"""),45338.66666666667)</f>
        <v>45338.66667</v>
      </c>
      <c r="E8" s="1">
        <f>IFERROR(__xludf.DUMMYFUNCTION("""COMPUTED_VALUE"""),1953.33)</f>
        <v>1953.33</v>
      </c>
      <c r="G8" s="2">
        <f>IFERROR(__xludf.DUMMYFUNCTION("""COMPUTED_VALUE"""),45338.66666666667)</f>
        <v>45338.66667</v>
      </c>
      <c r="H8" s="1">
        <f>IFERROR(__xludf.DUMMYFUNCTION("""COMPUTED_VALUE"""),1880.25)</f>
        <v>1880.25</v>
      </c>
      <c r="J8" s="2">
        <f>IFERROR(__xludf.DUMMYFUNCTION("""COMPUTED_VALUE"""),45338.66666666667)</f>
        <v>45338.66667</v>
      </c>
      <c r="K8" s="1">
        <f>IFERROR(__xludf.DUMMYFUNCTION("""COMPUTED_VALUE"""),1936.86)</f>
        <v>1936.86</v>
      </c>
      <c r="M8" s="2">
        <f>IFERROR(__xludf.DUMMYFUNCTION("""COMPUTED_VALUE"""),45338.66666666667)</f>
        <v>45338.66667</v>
      </c>
      <c r="N8" s="1">
        <f>IFERROR(__xludf.DUMMYFUNCTION("""COMPUTED_VALUE"""),4.76974217E8)</f>
        <v>476974217</v>
      </c>
    </row>
    <row r="9">
      <c r="A9" s="2">
        <f>IFERROR(__xludf.DUMMYFUNCTION("""COMPUTED_VALUE"""),45345.66666666667)</f>
        <v>45345.66667</v>
      </c>
      <c r="B9" s="1">
        <f>IFERROR(__xludf.DUMMYFUNCTION("""COMPUTED_VALUE"""),1931.98)</f>
        <v>1931.98</v>
      </c>
      <c r="D9" s="2">
        <f>IFERROR(__xludf.DUMMYFUNCTION("""COMPUTED_VALUE"""),45345.66666666667)</f>
        <v>45345.66667</v>
      </c>
      <c r="E9" s="1">
        <f>IFERROR(__xludf.DUMMYFUNCTION("""COMPUTED_VALUE"""),1975.91)</f>
        <v>1975.91</v>
      </c>
      <c r="G9" s="2">
        <f>IFERROR(__xludf.DUMMYFUNCTION("""COMPUTED_VALUE"""),45345.66666666667)</f>
        <v>45345.66667</v>
      </c>
      <c r="H9" s="1">
        <f>IFERROR(__xludf.DUMMYFUNCTION("""COMPUTED_VALUE"""),1916.29)</f>
        <v>1916.29</v>
      </c>
      <c r="J9" s="2">
        <f>IFERROR(__xludf.DUMMYFUNCTION("""COMPUTED_VALUE"""),45345.66666666667)</f>
        <v>45345.66667</v>
      </c>
      <c r="K9" s="1">
        <f>IFERROR(__xludf.DUMMYFUNCTION("""COMPUTED_VALUE"""),1965.05)</f>
        <v>1965.05</v>
      </c>
      <c r="M9" s="2">
        <f>IFERROR(__xludf.DUMMYFUNCTION("""COMPUTED_VALUE"""),45345.66666666667)</f>
        <v>45345.66667</v>
      </c>
      <c r="N9" s="1">
        <f>IFERROR(__xludf.DUMMYFUNCTION("""COMPUTED_VALUE"""),2.28889515E8)</f>
        <v>228889515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IFERROR(__xludf.DUMMYFUNCTION("""COMPUTED_VALUE"""),1964.78)</f>
        <v>1964.78</v>
      </c>
      <c r="D10" s="2">
        <f>IFERROR(__xludf.DUMMYFUNCTION("""COMPUTED_VALUE"""),45352.66666666667)</f>
        <v>45352.66667</v>
      </c>
      <c r="E10" s="1">
        <f>IFERROR(__xludf.DUMMYFUNCTION("""COMPUTED_VALUE"""),1992.52)</f>
        <v>1992.52</v>
      </c>
      <c r="G10" s="2">
        <f>IFERROR(__xludf.DUMMYFUNCTION("""COMPUTED_VALUE"""),45352.66666666667)</f>
        <v>45352.66667</v>
      </c>
      <c r="H10" s="1">
        <f>IFERROR(__xludf.DUMMYFUNCTION("""COMPUTED_VALUE"""),1960.46)</f>
        <v>1960.46</v>
      </c>
      <c r="J10" s="2">
        <f>IFERROR(__xludf.DUMMYFUNCTION("""COMPUTED_VALUE"""),45352.66666666667)</f>
        <v>45352.66667</v>
      </c>
      <c r="K10" s="1">
        <f>IFERROR(__xludf.DUMMYFUNCTION("""COMPUTED_VALUE"""),1977.98)</f>
        <v>1977.98</v>
      </c>
      <c r="M10" s="2">
        <f>IFERROR(__xludf.DUMMYFUNCTION("""COMPUTED_VALUE"""),45352.66666666667)</f>
        <v>45352.66667</v>
      </c>
      <c r="N10" s="1">
        <f>IFERROR(__xludf.DUMMYFUNCTION("""COMPUTED_VALUE"""),3.69930653E8)</f>
        <v>369930653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IFERROR(__xludf.DUMMYFUNCTION("""COMPUTED_VALUE"""),1986.66)</f>
        <v>1986.66</v>
      </c>
      <c r="D11" s="2">
        <f>IFERROR(__xludf.DUMMYFUNCTION("""COMPUTED_VALUE"""),45359.66666666667)</f>
        <v>45359.66667</v>
      </c>
      <c r="E11" s="1">
        <f>IFERROR(__xludf.DUMMYFUNCTION("""COMPUTED_VALUE"""),2017.08)</f>
        <v>2017.08</v>
      </c>
      <c r="G11" s="2">
        <f>IFERROR(__xludf.DUMMYFUNCTION("""COMPUTED_VALUE"""),45359.66666666667)</f>
        <v>45359.66667</v>
      </c>
      <c r="H11" s="1">
        <f>IFERROR(__xludf.DUMMYFUNCTION("""COMPUTED_VALUE"""),1972.97)</f>
        <v>1972.97</v>
      </c>
      <c r="J11" s="2">
        <f>IFERROR(__xludf.DUMMYFUNCTION("""COMPUTED_VALUE"""),45359.66666666667)</f>
        <v>45359.66667</v>
      </c>
      <c r="K11" s="1">
        <f>IFERROR(__xludf.DUMMYFUNCTION("""COMPUTED_VALUE"""),1995.84)</f>
        <v>1995.84</v>
      </c>
      <c r="M11" s="2">
        <f>IFERROR(__xludf.DUMMYFUNCTION("""COMPUTED_VALUE"""),45359.66666666667)</f>
        <v>45359.66667</v>
      </c>
      <c r="N11" s="1">
        <f>IFERROR(__xludf.DUMMYFUNCTION("""COMPUTED_VALUE"""),3.9082657E8)</f>
        <v>390826570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IFERROR(__xludf.DUMMYFUNCTION("""COMPUTED_VALUE"""),1994.47)</f>
        <v>1994.47</v>
      </c>
      <c r="D12" s="2">
        <f>IFERROR(__xludf.DUMMYFUNCTION("""COMPUTED_VALUE"""),45366.66666666667)</f>
        <v>45366.66667</v>
      </c>
      <c r="E12" s="1">
        <f>IFERROR(__xludf.DUMMYFUNCTION("""COMPUTED_VALUE"""),2022.97)</f>
        <v>2022.97</v>
      </c>
      <c r="G12" s="2">
        <f>IFERROR(__xludf.DUMMYFUNCTION("""COMPUTED_VALUE"""),45366.66666666667)</f>
        <v>45366.66667</v>
      </c>
      <c r="H12" s="1">
        <f>IFERROR(__xludf.DUMMYFUNCTION("""COMPUTED_VALUE"""),1974.19)</f>
        <v>1974.19</v>
      </c>
      <c r="J12" s="2">
        <f>IFERROR(__xludf.DUMMYFUNCTION("""COMPUTED_VALUE"""),45366.66666666667)</f>
        <v>45366.66667</v>
      </c>
      <c r="K12" s="1">
        <f>IFERROR(__xludf.DUMMYFUNCTION("""COMPUTED_VALUE"""),1988.83)</f>
        <v>1988.83</v>
      </c>
      <c r="M12" s="2">
        <f>IFERROR(__xludf.DUMMYFUNCTION("""COMPUTED_VALUE"""),45366.66666666667)</f>
        <v>45366.66667</v>
      </c>
      <c r="N12" s="1">
        <f>IFERROR(__xludf.DUMMYFUNCTION("""COMPUTED_VALUE"""),4.10513005E8)</f>
        <v>410513005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IFERROR(__xludf.DUMMYFUNCTION("""COMPUTED_VALUE"""),1989.82)</f>
        <v>1989.82</v>
      </c>
      <c r="D13" s="2">
        <f>IFERROR(__xludf.DUMMYFUNCTION("""COMPUTED_VALUE"""),45373.66666666667)</f>
        <v>45373.66667</v>
      </c>
      <c r="E13" s="1">
        <f>IFERROR(__xludf.DUMMYFUNCTION("""COMPUTED_VALUE"""),2068.67)</f>
        <v>2068.67</v>
      </c>
      <c r="G13" s="2">
        <f>IFERROR(__xludf.DUMMYFUNCTION("""COMPUTED_VALUE"""),45373.66666666667)</f>
        <v>45373.66667</v>
      </c>
      <c r="H13" s="1">
        <f>IFERROR(__xludf.DUMMYFUNCTION("""COMPUTED_VALUE"""),1980.66)</f>
        <v>1980.66</v>
      </c>
      <c r="J13" s="2">
        <f>IFERROR(__xludf.DUMMYFUNCTION("""COMPUTED_VALUE"""),45373.66666666667)</f>
        <v>45373.66667</v>
      </c>
      <c r="K13" s="1">
        <f>IFERROR(__xludf.DUMMYFUNCTION("""COMPUTED_VALUE"""),2031.95)</f>
        <v>2031.95</v>
      </c>
      <c r="M13" s="2">
        <f>IFERROR(__xludf.DUMMYFUNCTION("""COMPUTED_VALUE"""),45373.66666666667)</f>
        <v>45373.66667</v>
      </c>
      <c r="N13" s="1">
        <f>IFERROR(__xludf.DUMMYFUNCTION("""COMPUTED_VALUE"""),3.54274701E8)</f>
        <v>354274701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IFERROR(__xludf.DUMMYFUNCTION("""COMPUTED_VALUE"""),2030.97)</f>
        <v>2030.97</v>
      </c>
      <c r="D14" s="2">
        <f>IFERROR(__xludf.DUMMYFUNCTION("""COMPUTED_VALUE"""),45379.66666666667)</f>
        <v>45379.66667</v>
      </c>
      <c r="E14" s="1">
        <f>IFERROR(__xludf.DUMMYFUNCTION("""COMPUTED_VALUE"""),2072.56)</f>
        <v>2072.56</v>
      </c>
      <c r="G14" s="2">
        <f>IFERROR(__xludf.DUMMYFUNCTION("""COMPUTED_VALUE"""),45379.66666666667)</f>
        <v>45379.66667</v>
      </c>
      <c r="H14" s="1">
        <f>IFERROR(__xludf.DUMMYFUNCTION("""COMPUTED_VALUE"""),2030.14)</f>
        <v>2030.14</v>
      </c>
      <c r="J14" s="2">
        <f>IFERROR(__xludf.DUMMYFUNCTION("""COMPUTED_VALUE"""),45379.66666666667)</f>
        <v>45379.66667</v>
      </c>
      <c r="K14" s="1">
        <f>IFERROR(__xludf.DUMMYFUNCTION("""COMPUTED_VALUE"""),2067.46)</f>
        <v>2067.46</v>
      </c>
      <c r="M14" s="2">
        <f>IFERROR(__xludf.DUMMYFUNCTION("""COMPUTED_VALUE"""),45379.66666666667)</f>
        <v>45379.66667</v>
      </c>
      <c r="N14" s="1">
        <f>IFERROR(__xludf.DUMMYFUNCTION("""COMPUTED_VALUE"""),2.50084024E8)</f>
        <v>250084024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IFERROR(__xludf.DUMMYFUNCTION("""COMPUTED_VALUE"""),2067.81)</f>
        <v>2067.81</v>
      </c>
      <c r="D15" s="2">
        <f>IFERROR(__xludf.DUMMYFUNCTION("""COMPUTED_VALUE"""),45387.66666666667)</f>
        <v>45387.66667</v>
      </c>
      <c r="E15" s="1">
        <f>IFERROR(__xludf.DUMMYFUNCTION("""COMPUTED_VALUE"""),2071.57)</f>
        <v>2071.57</v>
      </c>
      <c r="G15" s="2">
        <f>IFERROR(__xludf.DUMMYFUNCTION("""COMPUTED_VALUE"""),45387.66666666667)</f>
        <v>45387.66667</v>
      </c>
      <c r="H15" s="1">
        <f>IFERROR(__xludf.DUMMYFUNCTION("""COMPUTED_VALUE"""),2023.57)</f>
        <v>2023.57</v>
      </c>
      <c r="J15" s="2">
        <f>IFERROR(__xludf.DUMMYFUNCTION("""COMPUTED_VALUE"""),45387.66666666667)</f>
        <v>45387.66667</v>
      </c>
      <c r="K15" s="1">
        <f>IFERROR(__xludf.DUMMYFUNCTION("""COMPUTED_VALUE"""),2039.15)</f>
        <v>2039.15</v>
      </c>
      <c r="M15" s="2">
        <f>IFERROR(__xludf.DUMMYFUNCTION("""COMPUTED_VALUE"""),45387.66666666667)</f>
        <v>45387.66667</v>
      </c>
      <c r="N15" s="1">
        <f>IFERROR(__xludf.DUMMYFUNCTION("""COMPUTED_VALUE"""),2.529362E8)</f>
        <v>252936200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IFERROR(__xludf.DUMMYFUNCTION("""COMPUTED_VALUE"""),2047.71)</f>
        <v>2047.71</v>
      </c>
      <c r="D16" s="2">
        <f>IFERROR(__xludf.DUMMYFUNCTION("""COMPUTED_VALUE"""),45394.66666666667)</f>
        <v>45394.66667</v>
      </c>
      <c r="E16" s="1">
        <f>IFERROR(__xludf.DUMMYFUNCTION("""COMPUTED_VALUE"""),2071.2)</f>
        <v>2071.2</v>
      </c>
      <c r="G16" s="2">
        <f>IFERROR(__xludf.DUMMYFUNCTION("""COMPUTED_VALUE"""),45394.66666666667)</f>
        <v>45394.66667</v>
      </c>
      <c r="H16" s="1">
        <f>IFERROR(__xludf.DUMMYFUNCTION("""COMPUTED_VALUE"""),1966.69)</f>
        <v>1966.69</v>
      </c>
      <c r="J16" s="2">
        <f>IFERROR(__xludf.DUMMYFUNCTION("""COMPUTED_VALUE"""),45394.66666666667)</f>
        <v>45394.66667</v>
      </c>
      <c r="K16" s="1">
        <f>IFERROR(__xludf.DUMMYFUNCTION("""COMPUTED_VALUE"""),1974.49)</f>
        <v>1974.49</v>
      </c>
      <c r="M16" s="2">
        <f>IFERROR(__xludf.DUMMYFUNCTION("""COMPUTED_VALUE"""),45394.66666666667)</f>
        <v>45394.66667</v>
      </c>
      <c r="N16" s="1">
        <f>IFERROR(__xludf.DUMMYFUNCTION("""COMPUTED_VALUE"""),2.72877372E8)</f>
        <v>272877372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IFERROR(__xludf.DUMMYFUNCTION("""COMPUTED_VALUE"""),2004.25)</f>
        <v>2004.25</v>
      </c>
      <c r="D17" s="2">
        <f>IFERROR(__xludf.DUMMYFUNCTION("""COMPUTED_VALUE"""),45401.66666666667)</f>
        <v>45401.66667</v>
      </c>
      <c r="E17" s="1">
        <f>IFERROR(__xludf.DUMMYFUNCTION("""COMPUTED_VALUE"""),2017.56)</f>
        <v>2017.56</v>
      </c>
      <c r="G17" s="2">
        <f>IFERROR(__xludf.DUMMYFUNCTION("""COMPUTED_VALUE"""),45401.66666666667)</f>
        <v>45401.66667</v>
      </c>
      <c r="H17" s="1">
        <f>IFERROR(__xludf.DUMMYFUNCTION("""COMPUTED_VALUE"""),1950.61)</f>
        <v>1950.61</v>
      </c>
      <c r="J17" s="2">
        <f>IFERROR(__xludf.DUMMYFUNCTION("""COMPUTED_VALUE"""),45401.66666666667)</f>
        <v>45401.66667</v>
      </c>
      <c r="K17" s="1">
        <f>IFERROR(__xludf.DUMMYFUNCTION("""COMPUTED_VALUE"""),1985.38)</f>
        <v>1985.38</v>
      </c>
      <c r="M17" s="2">
        <f>IFERROR(__xludf.DUMMYFUNCTION("""COMPUTED_VALUE"""),45401.66666666667)</f>
        <v>45401.66667</v>
      </c>
      <c r="N17" s="1">
        <f>IFERROR(__xludf.DUMMYFUNCTION("""COMPUTED_VALUE"""),3.22983984E8)</f>
        <v>322983984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IFERROR(__xludf.DUMMYFUNCTION("""COMPUTED_VALUE"""),1997.77)</f>
        <v>1997.77</v>
      </c>
      <c r="D18" s="2">
        <f>IFERROR(__xludf.DUMMYFUNCTION("""COMPUTED_VALUE"""),45408.66666666667)</f>
        <v>45408.66667</v>
      </c>
      <c r="E18" s="1">
        <f>IFERROR(__xludf.DUMMYFUNCTION("""COMPUTED_VALUE"""),2026.33)</f>
        <v>2026.33</v>
      </c>
      <c r="G18" s="2">
        <f>IFERROR(__xludf.DUMMYFUNCTION("""COMPUTED_VALUE"""),45408.66666666667)</f>
        <v>45408.66667</v>
      </c>
      <c r="H18" s="1">
        <f>IFERROR(__xludf.DUMMYFUNCTION("""COMPUTED_VALUE"""),1988.75)</f>
        <v>1988.75</v>
      </c>
      <c r="J18" s="2">
        <f>IFERROR(__xludf.DUMMYFUNCTION("""COMPUTED_VALUE"""),45408.66666666667)</f>
        <v>45408.66667</v>
      </c>
      <c r="K18" s="1">
        <f>IFERROR(__xludf.DUMMYFUNCTION("""COMPUTED_VALUE"""),2019.31)</f>
        <v>2019.31</v>
      </c>
      <c r="M18" s="2">
        <f>IFERROR(__xludf.DUMMYFUNCTION("""COMPUTED_VALUE"""),45408.66666666667)</f>
        <v>45408.66667</v>
      </c>
      <c r="N18" s="1">
        <f>IFERROR(__xludf.DUMMYFUNCTION("""COMPUTED_VALUE"""),2.62191285E8)</f>
        <v>262191285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IFERROR(__xludf.DUMMYFUNCTION("""COMPUTED_VALUE"""),2013.9)</f>
        <v>2013.9</v>
      </c>
      <c r="D19" s="2">
        <f>IFERROR(__xludf.DUMMYFUNCTION("""COMPUTED_VALUE"""),45415.66666666667)</f>
        <v>45415.66667</v>
      </c>
      <c r="E19" s="1">
        <f>IFERROR(__xludf.DUMMYFUNCTION("""COMPUTED_VALUE"""),2039.21)</f>
        <v>2039.21</v>
      </c>
      <c r="G19" s="2">
        <f>IFERROR(__xludf.DUMMYFUNCTION("""COMPUTED_VALUE"""),45415.66666666667)</f>
        <v>45415.66667</v>
      </c>
      <c r="H19" s="1">
        <f>IFERROR(__xludf.DUMMYFUNCTION("""COMPUTED_VALUE"""),1983.58)</f>
        <v>1983.58</v>
      </c>
      <c r="J19" s="2">
        <f>IFERROR(__xludf.DUMMYFUNCTION("""COMPUTED_VALUE"""),45415.66666666667)</f>
        <v>45415.66667</v>
      </c>
      <c r="K19" s="1">
        <f>IFERROR(__xludf.DUMMYFUNCTION("""COMPUTED_VALUE"""),2036.36)</f>
        <v>2036.36</v>
      </c>
      <c r="M19" s="2">
        <f>IFERROR(__xludf.DUMMYFUNCTION("""COMPUTED_VALUE"""),45415.66666666667)</f>
        <v>45415.66667</v>
      </c>
      <c r="N19" s="1">
        <f>IFERROR(__xludf.DUMMYFUNCTION("""COMPUTED_VALUE"""),2.67828811E8)</f>
        <v>267828811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IFERROR(__xludf.DUMMYFUNCTION("""COMPUTED_VALUE"""),2049.17)</f>
        <v>2049.17</v>
      </c>
      <c r="D20" s="2">
        <f>IFERROR(__xludf.DUMMYFUNCTION("""COMPUTED_VALUE"""),45422.66666666667)</f>
        <v>45422.66667</v>
      </c>
      <c r="E20" s="1">
        <f>IFERROR(__xludf.DUMMYFUNCTION("""COMPUTED_VALUE"""),2089.83)</f>
        <v>2089.83</v>
      </c>
      <c r="G20" s="2">
        <f>IFERROR(__xludf.DUMMYFUNCTION("""COMPUTED_VALUE"""),45422.66666666667)</f>
        <v>45422.66667</v>
      </c>
      <c r="H20" s="1">
        <f>IFERROR(__xludf.DUMMYFUNCTION("""COMPUTED_VALUE"""),2045.12)</f>
        <v>2045.12</v>
      </c>
      <c r="J20" s="2">
        <f>IFERROR(__xludf.DUMMYFUNCTION("""COMPUTED_VALUE"""),45422.66666666667)</f>
        <v>45422.66667</v>
      </c>
      <c r="K20" s="1">
        <f>IFERROR(__xludf.DUMMYFUNCTION("""COMPUTED_VALUE"""),2072.97)</f>
        <v>2072.97</v>
      </c>
      <c r="M20" s="2">
        <f>IFERROR(__xludf.DUMMYFUNCTION("""COMPUTED_VALUE"""),45422.66666666667)</f>
        <v>45422.66667</v>
      </c>
      <c r="N20" s="1">
        <f>IFERROR(__xludf.DUMMYFUNCTION("""COMPUTED_VALUE"""),3.13732458E8)</f>
        <v>313732458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IFERROR(__xludf.DUMMYFUNCTION("""COMPUTED_VALUE"""),2079.24)</f>
        <v>2079.24</v>
      </c>
      <c r="D21" s="2">
        <f>IFERROR(__xludf.DUMMYFUNCTION("""COMPUTED_VALUE"""),45429.66666666667)</f>
        <v>45429.66667</v>
      </c>
      <c r="E21" s="1">
        <f>IFERROR(__xludf.DUMMYFUNCTION("""COMPUTED_VALUE"""),2131.82)</f>
        <v>2131.82</v>
      </c>
      <c r="G21" s="2">
        <f>IFERROR(__xludf.DUMMYFUNCTION("""COMPUTED_VALUE"""),45429.66666666667)</f>
        <v>45429.66667</v>
      </c>
      <c r="H21" s="1">
        <f>IFERROR(__xludf.DUMMYFUNCTION("""COMPUTED_VALUE"""),2065.55)</f>
        <v>2065.55</v>
      </c>
      <c r="J21" s="2">
        <f>IFERROR(__xludf.DUMMYFUNCTION("""COMPUTED_VALUE"""),45429.66666666667)</f>
        <v>45429.66667</v>
      </c>
      <c r="K21" s="1">
        <f>IFERROR(__xludf.DUMMYFUNCTION("""COMPUTED_VALUE"""),2131.22)</f>
        <v>2131.22</v>
      </c>
      <c r="M21" s="2">
        <f>IFERROR(__xludf.DUMMYFUNCTION("""COMPUTED_VALUE"""),45429.66666666667)</f>
        <v>45429.66667</v>
      </c>
      <c r="N21" s="1">
        <f>IFERROR(__xludf.DUMMYFUNCTION("""COMPUTED_VALUE"""),3.4967839E8)</f>
        <v>349678390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IFERROR(__xludf.DUMMYFUNCTION("""COMPUTED_VALUE"""),2129.84)</f>
        <v>2129.84</v>
      </c>
      <c r="D22" s="2">
        <f>IFERROR(__xludf.DUMMYFUNCTION("""COMPUTED_VALUE"""),45436.66666666667)</f>
        <v>45436.66667</v>
      </c>
      <c r="E22" s="1">
        <f>IFERROR(__xludf.DUMMYFUNCTION("""COMPUTED_VALUE"""),2144.62)</f>
        <v>2144.62</v>
      </c>
      <c r="G22" s="2">
        <f>IFERROR(__xludf.DUMMYFUNCTION("""COMPUTED_VALUE"""),45436.66666666667)</f>
        <v>45436.66667</v>
      </c>
      <c r="H22" s="1">
        <f>IFERROR(__xludf.DUMMYFUNCTION("""COMPUTED_VALUE"""),2084.51)</f>
        <v>2084.51</v>
      </c>
      <c r="J22" s="2">
        <f>IFERROR(__xludf.DUMMYFUNCTION("""COMPUTED_VALUE"""),45436.66666666667)</f>
        <v>45436.66667</v>
      </c>
      <c r="K22" s="1">
        <f>IFERROR(__xludf.DUMMYFUNCTION("""COMPUTED_VALUE"""),2108.92)</f>
        <v>2108.92</v>
      </c>
      <c r="M22" s="2">
        <f>IFERROR(__xludf.DUMMYFUNCTION("""COMPUTED_VALUE"""),45436.66666666667)</f>
        <v>45436.66667</v>
      </c>
      <c r="N22" s="1">
        <f>IFERROR(__xludf.DUMMYFUNCTION("""COMPUTED_VALUE"""),3.09024175E8)</f>
        <v>309024175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IFERROR(__xludf.DUMMYFUNCTION("""COMPUTED_VALUE"""),2103.25)</f>
        <v>2103.25</v>
      </c>
      <c r="D23" s="2">
        <f>IFERROR(__xludf.DUMMYFUNCTION("""COMPUTED_VALUE"""),45443.66666666667)</f>
        <v>45443.66667</v>
      </c>
      <c r="E23" s="1">
        <f>IFERROR(__xludf.DUMMYFUNCTION("""COMPUTED_VALUE"""),2104.4)</f>
        <v>2104.4</v>
      </c>
      <c r="G23" s="2">
        <f>IFERROR(__xludf.DUMMYFUNCTION("""COMPUTED_VALUE"""),45443.66666666667)</f>
        <v>45443.66667</v>
      </c>
      <c r="H23" s="1">
        <f>IFERROR(__xludf.DUMMYFUNCTION("""COMPUTED_VALUE"""),2040.36)</f>
        <v>2040.36</v>
      </c>
      <c r="J23" s="2">
        <f>IFERROR(__xludf.DUMMYFUNCTION("""COMPUTED_VALUE"""),45443.66666666667)</f>
        <v>45443.66667</v>
      </c>
      <c r="K23" s="1">
        <f>IFERROR(__xludf.DUMMYFUNCTION("""COMPUTED_VALUE"""),2067.06)</f>
        <v>2067.06</v>
      </c>
      <c r="M23" s="2">
        <f>IFERROR(__xludf.DUMMYFUNCTION("""COMPUTED_VALUE"""),45443.66666666667)</f>
        <v>45443.66667</v>
      </c>
      <c r="N23" s="1">
        <f>IFERROR(__xludf.DUMMYFUNCTION("""COMPUTED_VALUE"""),2.93418716E8)</f>
        <v>293418716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IFERROR(__xludf.DUMMYFUNCTION("""COMPUTED_VALUE"""),2075.28)</f>
        <v>2075.28</v>
      </c>
      <c r="D24" s="2">
        <f>IFERROR(__xludf.DUMMYFUNCTION("""COMPUTED_VALUE"""),45450.66666666667)</f>
        <v>45450.66667</v>
      </c>
      <c r="E24" s="1">
        <f>IFERROR(__xludf.DUMMYFUNCTION("""COMPUTED_VALUE"""),2097.93)</f>
        <v>2097.93</v>
      </c>
      <c r="G24" s="2">
        <f>IFERROR(__xludf.DUMMYFUNCTION("""COMPUTED_VALUE"""),45450.66666666667)</f>
        <v>45450.66667</v>
      </c>
      <c r="H24" s="1">
        <f>IFERROR(__xludf.DUMMYFUNCTION("""COMPUTED_VALUE"""),2044.66)</f>
        <v>2044.66</v>
      </c>
      <c r="J24" s="2">
        <f>IFERROR(__xludf.DUMMYFUNCTION("""COMPUTED_VALUE"""),45450.66666666667)</f>
        <v>45450.66667</v>
      </c>
      <c r="K24" s="1">
        <f>IFERROR(__xludf.DUMMYFUNCTION("""COMPUTED_VALUE"""),2068.15)</f>
        <v>2068.15</v>
      </c>
      <c r="M24" s="2">
        <f>IFERROR(__xludf.DUMMYFUNCTION("""COMPUTED_VALUE"""),45450.66666666667)</f>
        <v>45450.66667</v>
      </c>
      <c r="N24" s="1">
        <f>IFERROR(__xludf.DUMMYFUNCTION("""COMPUTED_VALUE"""),3.07612273E8)</f>
        <v>307612273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IFERROR(__xludf.DUMMYFUNCTION("""COMPUTED_VALUE"""),2061.13)</f>
        <v>2061.13</v>
      </c>
      <c r="D25" s="2">
        <f>IFERROR(__xludf.DUMMYFUNCTION("""COMPUTED_VALUE"""),45457.66666666667)</f>
        <v>45457.66667</v>
      </c>
      <c r="E25" s="1">
        <f>IFERROR(__xludf.DUMMYFUNCTION("""COMPUTED_VALUE"""),2091.24)</f>
        <v>2091.24</v>
      </c>
      <c r="G25" s="2">
        <f>IFERROR(__xludf.DUMMYFUNCTION("""COMPUTED_VALUE"""),45457.66666666667)</f>
        <v>45457.66667</v>
      </c>
      <c r="H25" s="1">
        <f>IFERROR(__xludf.DUMMYFUNCTION("""COMPUTED_VALUE"""),2035.1)</f>
        <v>2035.1</v>
      </c>
      <c r="J25" s="2">
        <f>IFERROR(__xludf.DUMMYFUNCTION("""COMPUTED_VALUE"""),45457.66666666667)</f>
        <v>45457.66667</v>
      </c>
      <c r="K25" s="1">
        <f>IFERROR(__xludf.DUMMYFUNCTION("""COMPUTED_VALUE"""),2054.73)</f>
        <v>2054.73</v>
      </c>
      <c r="M25" s="2">
        <f>IFERROR(__xludf.DUMMYFUNCTION("""COMPUTED_VALUE"""),45457.66666666667)</f>
        <v>45457.66667</v>
      </c>
      <c r="N25" s="1">
        <f>IFERROR(__xludf.DUMMYFUNCTION("""COMPUTED_VALUE"""),2.65509425E8)</f>
        <v>265509425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IFERROR(__xludf.DUMMYFUNCTION("""COMPUTED_VALUE"""),2046.58)</f>
        <v>2046.58</v>
      </c>
      <c r="D26" s="2">
        <f>IFERROR(__xludf.DUMMYFUNCTION("""COMPUTED_VALUE"""),45464.66666666667)</f>
        <v>45464.66667</v>
      </c>
      <c r="E26" s="1">
        <f>IFERROR(__xludf.DUMMYFUNCTION("""COMPUTED_VALUE"""),2084.51)</f>
        <v>2084.51</v>
      </c>
      <c r="G26" s="2">
        <f>IFERROR(__xludf.DUMMYFUNCTION("""COMPUTED_VALUE"""),45464.66666666667)</f>
        <v>45464.66667</v>
      </c>
      <c r="H26" s="1">
        <f>IFERROR(__xludf.DUMMYFUNCTION("""COMPUTED_VALUE"""),2038.99)</f>
        <v>2038.99</v>
      </c>
      <c r="J26" s="2">
        <f>IFERROR(__xludf.DUMMYFUNCTION("""COMPUTED_VALUE"""),45464.66666666667)</f>
        <v>45464.66667</v>
      </c>
      <c r="K26" s="1">
        <f>IFERROR(__xludf.DUMMYFUNCTION("""COMPUTED_VALUE"""),2070.27)</f>
        <v>2070.27</v>
      </c>
      <c r="M26" s="2">
        <f>IFERROR(__xludf.DUMMYFUNCTION("""COMPUTED_VALUE"""),45464.66666666667)</f>
        <v>45464.66667</v>
      </c>
      <c r="N26" s="1">
        <f>IFERROR(__xludf.DUMMYFUNCTION("""COMPUTED_VALUE"""),2.53186675E8)</f>
        <v>253186675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IFERROR(__xludf.DUMMYFUNCTION("""COMPUTED_VALUE"""),2071.39)</f>
        <v>2071.39</v>
      </c>
      <c r="D27" s="2">
        <f>IFERROR(__xludf.DUMMYFUNCTION("""COMPUTED_VALUE"""),45471.66666666667)</f>
        <v>45471.66667</v>
      </c>
      <c r="E27" s="1">
        <f>IFERROR(__xludf.DUMMYFUNCTION("""COMPUTED_VALUE"""),2095.37)</f>
        <v>2095.37</v>
      </c>
      <c r="G27" s="2">
        <f>IFERROR(__xludf.DUMMYFUNCTION("""COMPUTED_VALUE"""),45471.66666666667)</f>
        <v>45471.66667</v>
      </c>
      <c r="H27" s="1">
        <f>IFERROR(__xludf.DUMMYFUNCTION("""COMPUTED_VALUE"""),2063.24)</f>
        <v>2063.24</v>
      </c>
      <c r="J27" s="2">
        <f>IFERROR(__xludf.DUMMYFUNCTION("""COMPUTED_VALUE"""),45471.66666666667)</f>
        <v>45471.66667</v>
      </c>
      <c r="K27" s="1">
        <f>IFERROR(__xludf.DUMMYFUNCTION("""COMPUTED_VALUE"""),2081.57)</f>
        <v>2081.57</v>
      </c>
      <c r="M27" s="2">
        <f>IFERROR(__xludf.DUMMYFUNCTION("""COMPUTED_VALUE"""),45471.66666666667)</f>
        <v>45471.66667</v>
      </c>
      <c r="N27" s="1">
        <f>IFERROR(__xludf.DUMMYFUNCTION("""COMPUTED_VALUE"""),3.07025742E8)</f>
        <v>307025742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IFERROR(__xludf.DUMMYFUNCTION("""COMPUTED_VALUE"""),2092.56)</f>
        <v>2092.56</v>
      </c>
      <c r="D28" s="2">
        <f>IFERROR(__xludf.DUMMYFUNCTION("""COMPUTED_VALUE"""),45478.66666666667)</f>
        <v>45478.66667</v>
      </c>
      <c r="E28" s="1">
        <f>IFERROR(__xludf.DUMMYFUNCTION("""COMPUTED_VALUE"""),2119.95)</f>
        <v>2119.95</v>
      </c>
      <c r="G28" s="2">
        <f>IFERROR(__xludf.DUMMYFUNCTION("""COMPUTED_VALUE"""),45478.66666666667)</f>
        <v>45478.66667</v>
      </c>
      <c r="H28" s="1">
        <f>IFERROR(__xludf.DUMMYFUNCTION("""COMPUTED_VALUE"""),2083.57)</f>
        <v>2083.57</v>
      </c>
      <c r="J28" s="2">
        <f>IFERROR(__xludf.DUMMYFUNCTION("""COMPUTED_VALUE"""),45478.66666666667)</f>
        <v>45478.66667</v>
      </c>
      <c r="K28" s="1">
        <f>IFERROR(__xludf.DUMMYFUNCTION("""COMPUTED_VALUE"""),2111.03)</f>
        <v>2111.03</v>
      </c>
      <c r="M28" s="2">
        <f>IFERROR(__xludf.DUMMYFUNCTION("""COMPUTED_VALUE"""),45478.66666666667)</f>
        <v>45478.66667</v>
      </c>
      <c r="N28" s="1">
        <f>IFERROR(__xludf.DUMMYFUNCTION("""COMPUTED_VALUE"""),1.68258714E8)</f>
        <v>168258714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IFERROR(__xludf.DUMMYFUNCTION("""COMPUTED_VALUE"""),2117.67)</f>
        <v>2117.67</v>
      </c>
      <c r="D29" s="2">
        <f>IFERROR(__xludf.DUMMYFUNCTION("""COMPUTED_VALUE"""),45485.66666666667)</f>
        <v>45485.66667</v>
      </c>
      <c r="E29" s="1">
        <f>IFERROR(__xludf.DUMMYFUNCTION("""COMPUTED_VALUE"""),2184.3)</f>
        <v>2184.3</v>
      </c>
      <c r="G29" s="2">
        <f>IFERROR(__xludf.DUMMYFUNCTION("""COMPUTED_VALUE"""),45485.66666666667)</f>
        <v>45485.66667</v>
      </c>
      <c r="H29" s="1">
        <f>IFERROR(__xludf.DUMMYFUNCTION("""COMPUTED_VALUE"""),2108.8)</f>
        <v>2108.8</v>
      </c>
      <c r="J29" s="2">
        <f>IFERROR(__xludf.DUMMYFUNCTION("""COMPUTED_VALUE"""),45485.66666666667)</f>
        <v>45485.66667</v>
      </c>
      <c r="K29" s="1">
        <f>IFERROR(__xludf.DUMMYFUNCTION("""COMPUTED_VALUE"""),2169.68)</f>
        <v>2169.68</v>
      </c>
      <c r="M29" s="2">
        <f>IFERROR(__xludf.DUMMYFUNCTION("""COMPUTED_VALUE"""),45485.66666666667)</f>
        <v>45485.66667</v>
      </c>
      <c r="N29" s="1">
        <f>IFERROR(__xludf.DUMMYFUNCTION("""COMPUTED_VALUE"""),2.49161794E8)</f>
        <v>249161794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IFERROR(__xludf.DUMMYFUNCTION("""COMPUTED_VALUE"""),2173.84)</f>
        <v>2173.84</v>
      </c>
      <c r="D30" s="2">
        <f>IFERROR(__xludf.DUMMYFUNCTION("""COMPUTED_VALUE"""),45492.66666666667)</f>
        <v>45492.66667</v>
      </c>
      <c r="E30" s="1">
        <f>IFERROR(__xludf.DUMMYFUNCTION("""COMPUTED_VALUE"""),2210.3)</f>
        <v>2210.3</v>
      </c>
      <c r="G30" s="2">
        <f>IFERROR(__xludf.DUMMYFUNCTION("""COMPUTED_VALUE"""),45492.66666666667)</f>
        <v>45492.66667</v>
      </c>
      <c r="H30" s="1">
        <f>IFERROR(__xludf.DUMMYFUNCTION("""COMPUTED_VALUE"""),2131.52)</f>
        <v>2131.52</v>
      </c>
      <c r="J30" s="2">
        <f>IFERROR(__xludf.DUMMYFUNCTION("""COMPUTED_VALUE"""),45492.66666666667)</f>
        <v>45492.66667</v>
      </c>
      <c r="K30" s="1">
        <f>IFERROR(__xludf.DUMMYFUNCTION("""COMPUTED_VALUE"""),2138.96)</f>
        <v>2138.96</v>
      </c>
      <c r="M30" s="2">
        <f>IFERROR(__xludf.DUMMYFUNCTION("""COMPUTED_VALUE"""),45492.66666666667)</f>
        <v>45492.66667</v>
      </c>
      <c r="N30" s="1">
        <f>IFERROR(__xludf.DUMMYFUNCTION("""COMPUTED_VALUE"""),4.71436545E8)</f>
        <v>471436545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IFERROR(__xludf.DUMMYFUNCTION("""COMPUTED_VALUE"""),2146.18)</f>
        <v>2146.18</v>
      </c>
      <c r="D31" s="2">
        <f>IFERROR(__xludf.DUMMYFUNCTION("""COMPUTED_VALUE"""),45499.66666666667)</f>
        <v>45499.66667</v>
      </c>
      <c r="E31" s="1">
        <f>IFERROR(__xludf.DUMMYFUNCTION("""COMPUTED_VALUE"""),2206.75)</f>
        <v>2206.75</v>
      </c>
      <c r="G31" s="2">
        <f>IFERROR(__xludf.DUMMYFUNCTION("""COMPUTED_VALUE"""),45499.66666666667)</f>
        <v>45499.66667</v>
      </c>
      <c r="H31" s="1">
        <f>IFERROR(__xludf.DUMMYFUNCTION("""COMPUTED_VALUE"""),2139.41)</f>
        <v>2139.41</v>
      </c>
      <c r="J31" s="2">
        <f>IFERROR(__xludf.DUMMYFUNCTION("""COMPUTED_VALUE"""),45499.66666666667)</f>
        <v>45499.66667</v>
      </c>
      <c r="K31" s="1">
        <f>IFERROR(__xludf.DUMMYFUNCTION("""COMPUTED_VALUE"""),2192.47)</f>
        <v>2192.47</v>
      </c>
      <c r="M31" s="2">
        <f>IFERROR(__xludf.DUMMYFUNCTION("""COMPUTED_VALUE"""),45499.66666666667)</f>
        <v>45499.66667</v>
      </c>
      <c r="N31" s="1">
        <f>IFERROR(__xludf.DUMMYFUNCTION("""COMPUTED_VALUE"""),3.39936086E8)</f>
        <v>339936086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IFERROR(__xludf.DUMMYFUNCTION("""COMPUTED_VALUE"""),2198.17)</f>
        <v>2198.17</v>
      </c>
      <c r="D32" s="2">
        <f>IFERROR(__xludf.DUMMYFUNCTION("""COMPUTED_VALUE"""),45506.66666666667)</f>
        <v>45506.66667</v>
      </c>
      <c r="E32" s="1">
        <f>IFERROR(__xludf.DUMMYFUNCTION("""COMPUTED_VALUE"""),2202.68)</f>
        <v>2202.68</v>
      </c>
      <c r="G32" s="2">
        <f>IFERROR(__xludf.DUMMYFUNCTION("""COMPUTED_VALUE"""),45506.66666666667)</f>
        <v>45506.66667</v>
      </c>
      <c r="H32" s="1">
        <f>IFERROR(__xludf.DUMMYFUNCTION("""COMPUTED_VALUE"""),2098.1)</f>
        <v>2098.1</v>
      </c>
      <c r="J32" s="2">
        <f>IFERROR(__xludf.DUMMYFUNCTION("""COMPUTED_VALUE"""),45506.66666666667)</f>
        <v>45506.66667</v>
      </c>
      <c r="K32" s="1">
        <f>IFERROR(__xludf.DUMMYFUNCTION("""COMPUTED_VALUE"""),2113.23)</f>
        <v>2113.23</v>
      </c>
      <c r="M32" s="2">
        <f>IFERROR(__xludf.DUMMYFUNCTION("""COMPUTED_VALUE"""),45506.66666666667)</f>
        <v>45506.66667</v>
      </c>
      <c r="N32" s="1">
        <f>IFERROR(__xludf.DUMMYFUNCTION("""COMPUTED_VALUE"""),3.45125304E8)</f>
        <v>345125304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IFERROR(__xludf.DUMMYFUNCTION("""COMPUTED_VALUE"""),2059.69)</f>
        <v>2059.69</v>
      </c>
      <c r="D33" s="2">
        <f>IFERROR(__xludf.DUMMYFUNCTION("""COMPUTED_VALUE"""),45513.66666666667)</f>
        <v>45513.66667</v>
      </c>
      <c r="E33" s="1">
        <f>IFERROR(__xludf.DUMMYFUNCTION("""COMPUTED_VALUE"""),2140.38)</f>
        <v>2140.38</v>
      </c>
      <c r="G33" s="2">
        <f>IFERROR(__xludf.DUMMYFUNCTION("""COMPUTED_VALUE"""),45513.66666666667)</f>
        <v>45513.66667</v>
      </c>
      <c r="H33" s="1">
        <f>IFERROR(__xludf.DUMMYFUNCTION("""COMPUTED_VALUE"""),2026.69)</f>
        <v>2026.69</v>
      </c>
      <c r="J33" s="2">
        <f>IFERROR(__xludf.DUMMYFUNCTION("""COMPUTED_VALUE"""),45513.66666666667)</f>
        <v>45513.66667</v>
      </c>
      <c r="K33" s="1">
        <f>IFERROR(__xludf.DUMMYFUNCTION("""COMPUTED_VALUE"""),2134.85)</f>
        <v>2134.85</v>
      </c>
      <c r="M33" s="2">
        <f>IFERROR(__xludf.DUMMYFUNCTION("""COMPUTED_VALUE"""),45513.66666666667)</f>
        <v>45513.66667</v>
      </c>
      <c r="N33" s="1">
        <f>IFERROR(__xludf.DUMMYFUNCTION("""COMPUTED_VALUE"""),3.99475811E8)</f>
        <v>399475811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IFERROR(__xludf.DUMMYFUNCTION("""COMPUTED_VALUE"""),2135.46)</f>
        <v>2135.46</v>
      </c>
      <c r="D34" s="2">
        <f>IFERROR(__xludf.DUMMYFUNCTION("""COMPUTED_VALUE"""),45520.66666666667)</f>
        <v>45520.66667</v>
      </c>
      <c r="E34" s="1">
        <f>IFERROR(__xludf.DUMMYFUNCTION("""COMPUTED_VALUE"""),2204.63)</f>
        <v>2204.63</v>
      </c>
      <c r="G34" s="2">
        <f>IFERROR(__xludf.DUMMYFUNCTION("""COMPUTED_VALUE"""),45520.66666666667)</f>
        <v>45520.66667</v>
      </c>
      <c r="H34" s="1">
        <f>IFERROR(__xludf.DUMMYFUNCTION("""COMPUTED_VALUE"""),2115.4)</f>
        <v>2115.4</v>
      </c>
      <c r="J34" s="2">
        <f>IFERROR(__xludf.DUMMYFUNCTION("""COMPUTED_VALUE"""),45520.66666666667)</f>
        <v>45520.66667</v>
      </c>
      <c r="K34" s="1">
        <f>IFERROR(__xludf.DUMMYFUNCTION("""COMPUTED_VALUE"""),2200.56)</f>
        <v>2200.56</v>
      </c>
      <c r="M34" s="2">
        <f>IFERROR(__xludf.DUMMYFUNCTION("""COMPUTED_VALUE"""),45520.66666666667)</f>
        <v>45520.66667</v>
      </c>
      <c r="N34" s="1">
        <f>IFERROR(__xludf.DUMMYFUNCTION("""COMPUTED_VALUE"""),2.76616768E8)</f>
        <v>276616768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IFERROR(__xludf.DUMMYFUNCTION("""COMPUTED_VALUE"""),2202.07)</f>
        <v>2202.07</v>
      </c>
      <c r="D35" s="2">
        <f>IFERROR(__xludf.DUMMYFUNCTION("""COMPUTED_VALUE"""),45527.66666666667)</f>
        <v>45527.66667</v>
      </c>
      <c r="E35" s="1">
        <f>IFERROR(__xludf.DUMMYFUNCTION("""COMPUTED_VALUE"""),2232.89)</f>
        <v>2232.89</v>
      </c>
      <c r="G35" s="2">
        <f>IFERROR(__xludf.DUMMYFUNCTION("""COMPUTED_VALUE"""),45527.66666666667)</f>
        <v>45527.66667</v>
      </c>
      <c r="H35" s="1">
        <f>IFERROR(__xludf.DUMMYFUNCTION("""COMPUTED_VALUE"""),2188.93)</f>
        <v>2188.93</v>
      </c>
      <c r="J35" s="2">
        <f>IFERROR(__xludf.DUMMYFUNCTION("""COMPUTED_VALUE"""),45527.66666666667)</f>
        <v>45527.66667</v>
      </c>
      <c r="K35" s="1">
        <f>IFERROR(__xludf.DUMMYFUNCTION("""COMPUTED_VALUE"""),2226.11)</f>
        <v>2226.11</v>
      </c>
      <c r="M35" s="2">
        <f>IFERROR(__xludf.DUMMYFUNCTION("""COMPUTED_VALUE"""),45527.66666666667)</f>
        <v>45527.66667</v>
      </c>
      <c r="N35" s="1">
        <f>IFERROR(__xludf.DUMMYFUNCTION("""COMPUTED_VALUE"""),2.35371199E8)</f>
        <v>235371199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IFERROR(__xludf.DUMMYFUNCTION("""COMPUTED_VALUE"""),2236.66)</f>
        <v>2236.66</v>
      </c>
      <c r="D36" s="2">
        <f>IFERROR(__xludf.DUMMYFUNCTION("""COMPUTED_VALUE"""),45534.66666666667)</f>
        <v>45534.66667</v>
      </c>
      <c r="E36" s="1">
        <f>IFERROR(__xludf.DUMMYFUNCTION("""COMPUTED_VALUE"""),2250.12)</f>
        <v>2250.12</v>
      </c>
      <c r="G36" s="2">
        <f>IFERROR(__xludf.DUMMYFUNCTION("""COMPUTED_VALUE"""),45534.66666666667)</f>
        <v>45534.66667</v>
      </c>
      <c r="H36" s="1">
        <f>IFERROR(__xludf.DUMMYFUNCTION("""COMPUTED_VALUE"""),2211.16)</f>
        <v>2211.16</v>
      </c>
      <c r="J36" s="2">
        <f>IFERROR(__xludf.DUMMYFUNCTION("""COMPUTED_VALUE"""),45534.66666666667)</f>
        <v>45534.66667</v>
      </c>
      <c r="K36" s="1">
        <f>IFERROR(__xludf.DUMMYFUNCTION("""COMPUTED_VALUE"""),2248.49)</f>
        <v>2248.49</v>
      </c>
      <c r="M36" s="2">
        <f>IFERROR(__xludf.DUMMYFUNCTION("""COMPUTED_VALUE"""),45534.66666666667)</f>
        <v>45534.66667</v>
      </c>
      <c r="N36" s="1">
        <f>IFERROR(__xludf.DUMMYFUNCTION("""COMPUTED_VALUE"""),2.06549757E8)</f>
        <v>206549757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IFERROR(__xludf.DUMMYFUNCTION("""COMPUTED_VALUE"""),2233.6)</f>
        <v>2233.6</v>
      </c>
      <c r="D37" s="2">
        <f>IFERROR(__xludf.DUMMYFUNCTION("""COMPUTED_VALUE"""),45541.66666666667)</f>
        <v>45541.66667</v>
      </c>
      <c r="E37" s="1">
        <f>IFERROR(__xludf.DUMMYFUNCTION("""COMPUTED_VALUE"""),2239.34)</f>
        <v>2239.34</v>
      </c>
      <c r="G37" s="2">
        <f>IFERROR(__xludf.DUMMYFUNCTION("""COMPUTED_VALUE"""),45541.66666666667)</f>
        <v>45541.66667</v>
      </c>
      <c r="H37" s="1">
        <f>IFERROR(__xludf.DUMMYFUNCTION("""COMPUTED_VALUE"""),2165.01)</f>
        <v>2165.01</v>
      </c>
      <c r="J37" s="2">
        <f>IFERROR(__xludf.DUMMYFUNCTION("""COMPUTED_VALUE"""),45541.66666666667)</f>
        <v>45541.66667</v>
      </c>
      <c r="K37" s="1">
        <f>IFERROR(__xludf.DUMMYFUNCTION("""COMPUTED_VALUE"""),2172.69)</f>
        <v>2172.69</v>
      </c>
      <c r="M37" s="2">
        <f>IFERROR(__xludf.DUMMYFUNCTION("""COMPUTED_VALUE"""),45541.66666666667)</f>
        <v>45541.66667</v>
      </c>
      <c r="N37" s="1">
        <f>IFERROR(__xludf.DUMMYFUNCTION("""COMPUTED_VALUE"""),2.09911298E8)</f>
        <v>209911298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IFERROR(__xludf.DUMMYFUNCTION("""COMPUTED_VALUE"""),2186.63)</f>
        <v>2186.63</v>
      </c>
      <c r="D38" s="2">
        <f>IFERROR(__xludf.DUMMYFUNCTION("""COMPUTED_VALUE"""),45548.66666666667)</f>
        <v>45548.66667</v>
      </c>
      <c r="E38" s="1">
        <f>IFERROR(__xludf.DUMMYFUNCTION("""COMPUTED_VALUE"""),2212.53)</f>
        <v>2212.53</v>
      </c>
      <c r="G38" s="2">
        <f>IFERROR(__xludf.DUMMYFUNCTION("""COMPUTED_VALUE"""),45548.66666666667)</f>
        <v>45548.66667</v>
      </c>
      <c r="H38" s="1">
        <f>IFERROR(__xludf.DUMMYFUNCTION("""COMPUTED_VALUE"""),2129.7)</f>
        <v>2129.7</v>
      </c>
      <c r="J38" s="2">
        <f>IFERROR(__xludf.DUMMYFUNCTION("""COMPUTED_VALUE"""),45548.66666666667)</f>
        <v>45548.66667</v>
      </c>
      <c r="K38" s="1">
        <f>IFERROR(__xludf.DUMMYFUNCTION("""COMPUTED_VALUE"""),2196.12)</f>
        <v>2196.12</v>
      </c>
      <c r="M38" s="2">
        <f>IFERROR(__xludf.DUMMYFUNCTION("""COMPUTED_VALUE"""),45548.66666666667)</f>
        <v>45548.66667</v>
      </c>
      <c r="N38" s="1">
        <f>IFERROR(__xludf.DUMMYFUNCTION("""COMPUTED_VALUE"""),2.68798848E8)</f>
        <v>268798848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IFERROR(__xludf.DUMMYFUNCTION("""COMPUTED_VALUE"""),2202.62)</f>
        <v>2202.62</v>
      </c>
      <c r="D39" s="2">
        <f>IFERROR(__xludf.DUMMYFUNCTION("""COMPUTED_VALUE"""),45555.66666666667)</f>
        <v>45555.66667</v>
      </c>
      <c r="E39" s="1">
        <f>IFERROR(__xludf.DUMMYFUNCTION("""COMPUTED_VALUE"""),2251.32)</f>
        <v>2251.32</v>
      </c>
      <c r="G39" s="2">
        <f>IFERROR(__xludf.DUMMYFUNCTION("""COMPUTED_VALUE"""),45555.66666666667)</f>
        <v>45555.66667</v>
      </c>
      <c r="H39" s="1">
        <f>IFERROR(__xludf.DUMMYFUNCTION("""COMPUTED_VALUE"""),2202.62)</f>
        <v>2202.62</v>
      </c>
      <c r="J39" s="2">
        <f>IFERROR(__xludf.DUMMYFUNCTION("""COMPUTED_VALUE"""),45555.66666666667)</f>
        <v>45555.66667</v>
      </c>
      <c r="K39" s="1">
        <f>IFERROR(__xludf.DUMMYFUNCTION("""COMPUTED_VALUE"""),2248.23)</f>
        <v>2248.23</v>
      </c>
      <c r="M39" s="2">
        <f>IFERROR(__xludf.DUMMYFUNCTION("""COMPUTED_VALUE"""),45555.66666666667)</f>
        <v>45555.66667</v>
      </c>
      <c r="N39" s="1">
        <f>IFERROR(__xludf.DUMMYFUNCTION("""COMPUTED_VALUE"""),3.16962111E8)</f>
        <v>316962111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IFERROR(__xludf.DUMMYFUNCTION("""COMPUTED_VALUE"""),2248.45)</f>
        <v>2248.45</v>
      </c>
      <c r="D40" s="2">
        <f>IFERROR(__xludf.DUMMYFUNCTION("""COMPUTED_VALUE"""),45562.66666666667)</f>
        <v>45562.66667</v>
      </c>
      <c r="E40" s="1">
        <f>IFERROR(__xludf.DUMMYFUNCTION("""COMPUTED_VALUE"""),2261.84)</f>
        <v>2261.84</v>
      </c>
      <c r="G40" s="2">
        <f>IFERROR(__xludf.DUMMYFUNCTION("""COMPUTED_VALUE"""),45562.66666666667)</f>
        <v>45562.66667</v>
      </c>
      <c r="H40" s="1">
        <f>IFERROR(__xludf.DUMMYFUNCTION("""COMPUTED_VALUE"""),2225.32)</f>
        <v>2225.32</v>
      </c>
      <c r="J40" s="2">
        <f>IFERROR(__xludf.DUMMYFUNCTION("""COMPUTED_VALUE"""),45562.66666666667)</f>
        <v>45562.66667</v>
      </c>
      <c r="K40" s="1">
        <f>IFERROR(__xludf.DUMMYFUNCTION("""COMPUTED_VALUE"""),2251.42)</f>
        <v>2251.42</v>
      </c>
      <c r="M40" s="2">
        <f>IFERROR(__xludf.DUMMYFUNCTION("""COMPUTED_VALUE"""),45562.66666666667)</f>
        <v>45562.66667</v>
      </c>
      <c r="N40" s="1">
        <f>IFERROR(__xludf.DUMMYFUNCTION("""COMPUTED_VALUE"""),2.45372235E8)</f>
        <v>245372235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IFERROR(__xludf.DUMMYFUNCTION("""COMPUTED_VALUE"""),2245.22)</f>
        <v>2245.22</v>
      </c>
      <c r="D41" s="2">
        <f>IFERROR(__xludf.DUMMYFUNCTION("""COMPUTED_VALUE"""),45569.66666666667)</f>
        <v>45569.66667</v>
      </c>
      <c r="E41" s="1">
        <f>IFERROR(__xludf.DUMMYFUNCTION("""COMPUTED_VALUE"""),2278.36)</f>
        <v>2278.36</v>
      </c>
      <c r="G41" s="2">
        <f>IFERROR(__xludf.DUMMYFUNCTION("""COMPUTED_VALUE"""),45569.66666666667)</f>
        <v>45569.66667</v>
      </c>
      <c r="H41" s="1">
        <f>IFERROR(__xludf.DUMMYFUNCTION("""COMPUTED_VALUE"""),2228.23)</f>
        <v>2228.23</v>
      </c>
      <c r="J41" s="2">
        <f>IFERROR(__xludf.DUMMYFUNCTION("""COMPUTED_VALUE"""),45569.66666666667)</f>
        <v>45569.66667</v>
      </c>
      <c r="K41" s="1">
        <f>IFERROR(__xludf.DUMMYFUNCTION("""COMPUTED_VALUE"""),2269.36)</f>
        <v>2269.36</v>
      </c>
      <c r="M41" s="2">
        <f>IFERROR(__xludf.DUMMYFUNCTION("""COMPUTED_VALUE"""),45569.66666666667)</f>
        <v>45569.66667</v>
      </c>
      <c r="N41" s="1">
        <f>IFERROR(__xludf.DUMMYFUNCTION("""COMPUTED_VALUE"""),2.60908995E8)</f>
        <v>260908995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IFERROR(__xludf.DUMMYFUNCTION("""COMPUTED_VALUE"""),2269.21)</f>
        <v>2269.21</v>
      </c>
      <c r="D42" s="2">
        <f>IFERROR(__xludf.DUMMYFUNCTION("""COMPUTED_VALUE"""),45576.66666666667)</f>
        <v>45576.66667</v>
      </c>
      <c r="E42" s="1">
        <f>IFERROR(__xludf.DUMMYFUNCTION("""COMPUTED_VALUE"""),2325.16)</f>
        <v>2325.16</v>
      </c>
      <c r="G42" s="2">
        <f>IFERROR(__xludf.DUMMYFUNCTION("""COMPUTED_VALUE"""),45576.66666666667)</f>
        <v>45576.66667</v>
      </c>
      <c r="H42" s="1">
        <f>IFERROR(__xludf.DUMMYFUNCTION("""COMPUTED_VALUE"""),2246.34)</f>
        <v>2246.34</v>
      </c>
      <c r="J42" s="2">
        <f>IFERROR(__xludf.DUMMYFUNCTION("""COMPUTED_VALUE"""),45576.66666666667)</f>
        <v>45576.66667</v>
      </c>
      <c r="K42" s="1">
        <f>IFERROR(__xludf.DUMMYFUNCTION("""COMPUTED_VALUE"""),2323.95)</f>
        <v>2323.95</v>
      </c>
      <c r="M42" s="2">
        <f>IFERROR(__xludf.DUMMYFUNCTION("""COMPUTED_VALUE"""),45576.66666666667)</f>
        <v>45576.66667</v>
      </c>
      <c r="N42" s="1">
        <f>IFERROR(__xludf.DUMMYFUNCTION("""COMPUTED_VALUE"""),2.94669726E8)</f>
        <v>294669726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IFERROR(__xludf.DUMMYFUNCTION("""COMPUTED_VALUE"""),2329.71)</f>
        <v>2329.71</v>
      </c>
      <c r="D43" s="2">
        <f>IFERROR(__xludf.DUMMYFUNCTION("""COMPUTED_VALUE"""),45583.66666666667)</f>
        <v>45583.66667</v>
      </c>
      <c r="E43" s="1">
        <f>IFERROR(__xludf.DUMMYFUNCTION("""COMPUTED_VALUE"""),2423.36)</f>
        <v>2423.36</v>
      </c>
      <c r="G43" s="2">
        <f>IFERROR(__xludf.DUMMYFUNCTION("""COMPUTED_VALUE"""),45583.66666666667)</f>
        <v>45583.66667</v>
      </c>
      <c r="H43" s="1">
        <f>IFERROR(__xludf.DUMMYFUNCTION("""COMPUTED_VALUE"""),2327.81)</f>
        <v>2327.81</v>
      </c>
      <c r="J43" s="2">
        <f>IFERROR(__xludf.DUMMYFUNCTION("""COMPUTED_VALUE"""),45583.66666666667)</f>
        <v>45583.66667</v>
      </c>
      <c r="K43" s="1">
        <f>IFERROR(__xludf.DUMMYFUNCTION("""COMPUTED_VALUE"""),2420.15)</f>
        <v>2420.15</v>
      </c>
      <c r="M43" s="2">
        <f>IFERROR(__xludf.DUMMYFUNCTION("""COMPUTED_VALUE"""),45583.66666666667)</f>
        <v>45583.66667</v>
      </c>
      <c r="N43" s="1">
        <f>IFERROR(__xludf.DUMMYFUNCTION("""COMPUTED_VALUE"""),3.62101502E8)</f>
        <v>362101502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IFERROR(__xludf.DUMMYFUNCTION("""COMPUTED_VALUE"""),2411.25)</f>
        <v>2411.25</v>
      </c>
      <c r="D44" s="2">
        <f>IFERROR(__xludf.DUMMYFUNCTION("""COMPUTED_VALUE"""),45590.66666666667)</f>
        <v>45590.66667</v>
      </c>
      <c r="E44" s="1">
        <f>IFERROR(__xludf.DUMMYFUNCTION("""COMPUTED_VALUE"""),2411.35)</f>
        <v>2411.35</v>
      </c>
      <c r="G44" s="2">
        <f>IFERROR(__xludf.DUMMYFUNCTION("""COMPUTED_VALUE"""),45590.66666666667)</f>
        <v>45590.66667</v>
      </c>
      <c r="H44" s="1">
        <f>IFERROR(__xludf.DUMMYFUNCTION("""COMPUTED_VALUE"""),2346.76)</f>
        <v>2346.76</v>
      </c>
      <c r="J44" s="2">
        <f>IFERROR(__xludf.DUMMYFUNCTION("""COMPUTED_VALUE"""),45590.66666666667)</f>
        <v>45590.66667</v>
      </c>
      <c r="K44" s="1">
        <f>IFERROR(__xludf.DUMMYFUNCTION("""COMPUTED_VALUE"""),2353.8)</f>
        <v>2353.8</v>
      </c>
      <c r="M44" s="2">
        <f>IFERROR(__xludf.DUMMYFUNCTION("""COMPUTED_VALUE"""),45590.66666666667)</f>
        <v>45590.66667</v>
      </c>
      <c r="N44" s="1">
        <f>IFERROR(__xludf.DUMMYFUNCTION("""COMPUTED_VALUE"""),2.61993237E8)</f>
        <v>261993237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IFERROR(__xludf.DUMMYFUNCTION("""COMPUTED_VALUE"""),2370.11)</f>
        <v>2370.11</v>
      </c>
      <c r="D45" s="2">
        <f>IFERROR(__xludf.DUMMYFUNCTION("""COMPUTED_VALUE"""),45597.66666666667)</f>
        <v>45597.66667</v>
      </c>
      <c r="E45" s="1">
        <f>IFERROR(__xludf.DUMMYFUNCTION("""COMPUTED_VALUE"""),2396.16)</f>
        <v>2396.16</v>
      </c>
      <c r="G45" s="2">
        <f>IFERROR(__xludf.DUMMYFUNCTION("""COMPUTED_VALUE"""),45597.66666666667)</f>
        <v>45597.66667</v>
      </c>
      <c r="H45" s="1">
        <f>IFERROR(__xludf.DUMMYFUNCTION("""COMPUTED_VALUE"""),2315.81)</f>
        <v>2315.81</v>
      </c>
      <c r="J45" s="2">
        <f>IFERROR(__xludf.DUMMYFUNCTION("""COMPUTED_VALUE"""),45597.66666666667)</f>
        <v>45597.66667</v>
      </c>
      <c r="K45" s="1">
        <f>IFERROR(__xludf.DUMMYFUNCTION("""COMPUTED_VALUE"""),2322.48)</f>
        <v>2322.48</v>
      </c>
      <c r="M45" s="2">
        <f>IFERROR(__xludf.DUMMYFUNCTION("""COMPUTED_VALUE"""),45597.66666666667)</f>
        <v>45597.66667</v>
      </c>
      <c r="N45" s="1">
        <f>IFERROR(__xludf.DUMMYFUNCTION("""COMPUTED_VALUE"""),3.53828238E8)</f>
        <v>353828238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IFERROR(__xludf.DUMMYFUNCTION("""COMPUTED_VALUE"""),2321.46)</f>
        <v>2321.46</v>
      </c>
      <c r="D46" s="2">
        <f>IFERROR(__xludf.DUMMYFUNCTION("""COMPUTED_VALUE"""),45604.66666666667)</f>
        <v>45604.66667</v>
      </c>
      <c r="E46" s="1">
        <f>IFERROR(__xludf.DUMMYFUNCTION("""COMPUTED_VALUE"""),2526.46)</f>
        <v>2526.46</v>
      </c>
      <c r="G46" s="2">
        <f>IFERROR(__xludf.DUMMYFUNCTION("""COMPUTED_VALUE"""),45604.66666666667)</f>
        <v>45604.66667</v>
      </c>
      <c r="H46" s="1">
        <f>IFERROR(__xludf.DUMMYFUNCTION("""COMPUTED_VALUE"""),2306.0)</f>
        <v>2306</v>
      </c>
      <c r="J46" s="2">
        <f>IFERROR(__xludf.DUMMYFUNCTION("""COMPUTED_VALUE"""),45604.66666666667)</f>
        <v>45604.66667</v>
      </c>
      <c r="K46" s="1">
        <f>IFERROR(__xludf.DUMMYFUNCTION("""COMPUTED_VALUE"""),2510.4)</f>
        <v>2510.4</v>
      </c>
      <c r="M46" s="2">
        <f>IFERROR(__xludf.DUMMYFUNCTION("""COMPUTED_VALUE"""),45604.66666666667)</f>
        <v>45604.66667</v>
      </c>
      <c r="N46" s="1">
        <f>IFERROR(__xludf.DUMMYFUNCTION("""COMPUTED_VALUE"""),4.46152565E8)</f>
        <v>446152565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IFERROR(__xludf.DUMMYFUNCTION("""COMPUTED_VALUE"""),2546.19)</f>
        <v>2546.19</v>
      </c>
      <c r="D47" s="2">
        <f>IFERROR(__xludf.DUMMYFUNCTION("""COMPUTED_VALUE"""),45611.66666666667)</f>
        <v>45611.66667</v>
      </c>
      <c r="E47" s="1">
        <f>IFERROR(__xludf.DUMMYFUNCTION("""COMPUTED_VALUE"""),2593.1)</f>
        <v>2593.1</v>
      </c>
      <c r="G47" s="2">
        <f>IFERROR(__xludf.DUMMYFUNCTION("""COMPUTED_VALUE"""),45611.66666666667)</f>
        <v>45611.66667</v>
      </c>
      <c r="H47" s="1">
        <f>IFERROR(__xludf.DUMMYFUNCTION("""COMPUTED_VALUE"""),2543.77)</f>
        <v>2543.77</v>
      </c>
      <c r="J47" s="2">
        <f>IFERROR(__xludf.DUMMYFUNCTION("""COMPUTED_VALUE"""),45611.66666666667)</f>
        <v>45611.66667</v>
      </c>
      <c r="K47" s="1">
        <f>IFERROR(__xludf.DUMMYFUNCTION("""COMPUTED_VALUE"""),2562.1)</f>
        <v>2562.1</v>
      </c>
      <c r="M47" s="2">
        <f>IFERROR(__xludf.DUMMYFUNCTION("""COMPUTED_VALUE"""),45611.66666666667)</f>
        <v>45611.66667</v>
      </c>
      <c r="N47" s="1">
        <f>IFERROR(__xludf.DUMMYFUNCTION("""COMPUTED_VALUE"""),4.50032613E8)</f>
        <v>450032613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IFERROR(__xludf.DUMMYFUNCTION("""COMPUTED_VALUE"""),2562.52)</f>
        <v>2562.52</v>
      </c>
      <c r="D48" s="2">
        <f>IFERROR(__xludf.DUMMYFUNCTION("""COMPUTED_VALUE"""),45618.66666666667)</f>
        <v>45618.66667</v>
      </c>
      <c r="E48" s="1">
        <f>IFERROR(__xludf.DUMMYFUNCTION("""COMPUTED_VALUE"""),2613.62)</f>
        <v>2613.62</v>
      </c>
      <c r="G48" s="2">
        <f>IFERROR(__xludf.DUMMYFUNCTION("""COMPUTED_VALUE"""),45618.66666666667)</f>
        <v>45618.66667</v>
      </c>
      <c r="H48" s="1">
        <f>IFERROR(__xludf.DUMMYFUNCTION("""COMPUTED_VALUE"""),2546.19)</f>
        <v>2546.19</v>
      </c>
      <c r="J48" s="2">
        <f>IFERROR(__xludf.DUMMYFUNCTION("""COMPUTED_VALUE"""),45618.66666666667)</f>
        <v>45618.66667</v>
      </c>
      <c r="K48" s="1">
        <f>IFERROR(__xludf.DUMMYFUNCTION("""COMPUTED_VALUE"""),2611.14)</f>
        <v>2611.14</v>
      </c>
      <c r="M48" s="2">
        <f>IFERROR(__xludf.DUMMYFUNCTION("""COMPUTED_VALUE"""),45618.66666666667)</f>
        <v>45618.66667</v>
      </c>
      <c r="N48" s="1">
        <f>IFERROR(__xludf.DUMMYFUNCTION("""COMPUTED_VALUE"""),4.1414892E8)</f>
        <v>414148920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IFERROR(__xludf.DUMMYFUNCTION("""COMPUTED_VALUE"""),2630.47)</f>
        <v>2630.47</v>
      </c>
      <c r="D49" s="2">
        <f>IFERROR(__xludf.DUMMYFUNCTION("""COMPUTED_VALUE"""),45625.54166666667)</f>
        <v>45625.54167</v>
      </c>
      <c r="E49" s="1">
        <f>IFERROR(__xludf.DUMMYFUNCTION("""COMPUTED_VALUE"""),2655.79)</f>
        <v>2655.79</v>
      </c>
      <c r="G49" s="2">
        <f>IFERROR(__xludf.DUMMYFUNCTION("""COMPUTED_VALUE"""),45625.54166666667)</f>
        <v>45625.54167</v>
      </c>
      <c r="H49" s="1">
        <f>IFERROR(__xludf.DUMMYFUNCTION("""COMPUTED_VALUE"""),2598.43)</f>
        <v>2598.43</v>
      </c>
      <c r="J49" s="2">
        <f>IFERROR(__xludf.DUMMYFUNCTION("""COMPUTED_VALUE"""),45625.54166666667)</f>
        <v>45625.54167</v>
      </c>
      <c r="K49" s="1">
        <f>IFERROR(__xludf.DUMMYFUNCTION("""COMPUTED_VALUE"""),2636.68)</f>
        <v>2636.68</v>
      </c>
      <c r="M49" s="2">
        <f>IFERROR(__xludf.DUMMYFUNCTION("""COMPUTED_VALUE"""),45625.54166666667)</f>
        <v>45625.54167</v>
      </c>
      <c r="N49" s="1">
        <f>IFERROR(__xludf.DUMMYFUNCTION("""COMPUTED_VALUE"""),2.63648335E8)</f>
        <v>263648335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IFERROR(__xludf.DUMMYFUNCTION("""COMPUTED_VALUE"""),2642.37)</f>
        <v>2642.37</v>
      </c>
      <c r="D50" s="2">
        <f>IFERROR(__xludf.DUMMYFUNCTION("""COMPUTED_VALUE"""),45632.66666666667)</f>
        <v>45632.66667</v>
      </c>
      <c r="E50" s="1">
        <f>IFERROR(__xludf.DUMMYFUNCTION("""COMPUTED_VALUE"""),2648.14)</f>
        <v>2648.14</v>
      </c>
      <c r="G50" s="2">
        <f>IFERROR(__xludf.DUMMYFUNCTION("""COMPUTED_VALUE"""),45632.66666666667)</f>
        <v>45632.66667</v>
      </c>
      <c r="H50" s="1">
        <f>IFERROR(__xludf.DUMMYFUNCTION("""COMPUTED_VALUE"""),2612.96)</f>
        <v>2612.96</v>
      </c>
      <c r="J50" s="2">
        <f>IFERROR(__xludf.DUMMYFUNCTION("""COMPUTED_VALUE"""),45632.66666666667)</f>
        <v>45632.66667</v>
      </c>
      <c r="K50" s="1">
        <f>IFERROR(__xludf.DUMMYFUNCTION("""COMPUTED_VALUE"""),2626.76)</f>
        <v>2626.76</v>
      </c>
      <c r="M50" s="2">
        <f>IFERROR(__xludf.DUMMYFUNCTION("""COMPUTED_VALUE"""),45632.66666666667)</f>
        <v>45632.66667</v>
      </c>
      <c r="N50" s="1">
        <f>IFERROR(__xludf.DUMMYFUNCTION("""COMPUTED_VALUE"""),3.96543385E8)</f>
        <v>396543385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IFERROR(__xludf.DUMMYFUNCTION("""COMPUTED_VALUE"""),2626.38)</f>
        <v>2626.38</v>
      </c>
      <c r="D51" s="2">
        <f>IFERROR(__xludf.DUMMYFUNCTION("""COMPUTED_VALUE"""),45639.66666666667)</f>
        <v>45639.66667</v>
      </c>
      <c r="E51" s="1">
        <f>IFERROR(__xludf.DUMMYFUNCTION("""COMPUTED_VALUE"""),2627.61)</f>
        <v>2627.61</v>
      </c>
      <c r="G51" s="2">
        <f>IFERROR(__xludf.DUMMYFUNCTION("""COMPUTED_VALUE"""),45639.66666666667)</f>
        <v>45639.66667</v>
      </c>
      <c r="H51" s="1">
        <f>IFERROR(__xludf.DUMMYFUNCTION("""COMPUTED_VALUE"""),2569.63)</f>
        <v>2569.63</v>
      </c>
      <c r="J51" s="2">
        <f>IFERROR(__xludf.DUMMYFUNCTION("""COMPUTED_VALUE"""),45639.66666666667)</f>
        <v>45639.66667</v>
      </c>
      <c r="K51" s="1">
        <f>IFERROR(__xludf.DUMMYFUNCTION("""COMPUTED_VALUE"""),2573.89)</f>
        <v>2573.89</v>
      </c>
      <c r="M51" s="2">
        <f>IFERROR(__xludf.DUMMYFUNCTION("""COMPUTED_VALUE"""),45639.66666666667)</f>
        <v>45639.66667</v>
      </c>
      <c r="N51" s="1">
        <f>IFERROR(__xludf.DUMMYFUNCTION("""COMPUTED_VALUE"""),3.53906721E8)</f>
        <v>353906721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IFERROR(__xludf.DUMMYFUNCTION("""COMPUTED_VALUE"""),2581.07)</f>
        <v>2581.07</v>
      </c>
      <c r="D52" s="2">
        <f>IFERROR(__xludf.DUMMYFUNCTION("""COMPUTED_VALUE"""),45646.66666666667)</f>
        <v>45646.66667</v>
      </c>
      <c r="E52" s="1">
        <f>IFERROR(__xludf.DUMMYFUNCTION("""COMPUTED_VALUE"""),2590.49)</f>
        <v>2590.49</v>
      </c>
      <c r="G52" s="2">
        <f>IFERROR(__xludf.DUMMYFUNCTION("""COMPUTED_VALUE"""),45646.66666666667)</f>
        <v>45646.66667</v>
      </c>
      <c r="H52" s="1">
        <f>IFERROR(__xludf.DUMMYFUNCTION("""COMPUTED_VALUE"""),2430.83)</f>
        <v>2430.83</v>
      </c>
      <c r="J52" s="2">
        <f>IFERROR(__xludf.DUMMYFUNCTION("""COMPUTED_VALUE"""),45646.66666666667)</f>
        <v>45646.66667</v>
      </c>
      <c r="K52" s="1">
        <f>IFERROR(__xludf.DUMMYFUNCTION("""COMPUTED_VALUE"""),2480.48)</f>
        <v>2480.48</v>
      </c>
      <c r="M52" s="2">
        <f>IFERROR(__xludf.DUMMYFUNCTION("""COMPUTED_VALUE"""),45646.66666666667)</f>
        <v>45646.66667</v>
      </c>
      <c r="N52" s="1">
        <f>IFERROR(__xludf.DUMMYFUNCTION("""COMPUTED_VALUE"""),4.55025982E8)</f>
        <v>455025982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IFERROR(__xludf.DUMMYFUNCTION("""COMPUTED_VALUE"""),2471.52)</f>
        <v>2471.52</v>
      </c>
      <c r="D53" s="2">
        <f>IFERROR(__xludf.DUMMYFUNCTION("""COMPUTED_VALUE"""),45653.66666666667)</f>
        <v>45653.66667</v>
      </c>
      <c r="E53" s="1">
        <f>IFERROR(__xludf.DUMMYFUNCTION("""COMPUTED_VALUE"""),2533.3)</f>
        <v>2533.3</v>
      </c>
      <c r="G53" s="2">
        <f>IFERROR(__xludf.DUMMYFUNCTION("""COMPUTED_VALUE"""),45653.66666666667)</f>
        <v>45653.66667</v>
      </c>
      <c r="H53" s="1">
        <f>IFERROR(__xludf.DUMMYFUNCTION("""COMPUTED_VALUE"""),2460.83)</f>
        <v>2460.83</v>
      </c>
      <c r="J53" s="2">
        <f>IFERROR(__xludf.DUMMYFUNCTION("""COMPUTED_VALUE"""),45653.66666666667)</f>
        <v>45653.66667</v>
      </c>
      <c r="K53" s="1">
        <f>IFERROR(__xludf.DUMMYFUNCTION("""COMPUTED_VALUE"""),2505.51)</f>
        <v>2505.51</v>
      </c>
      <c r="M53" s="2">
        <f>IFERROR(__xludf.DUMMYFUNCTION("""COMPUTED_VALUE"""),45653.66666666667)</f>
        <v>45653.66667</v>
      </c>
      <c r="N53" s="1">
        <f>IFERROR(__xludf.DUMMYFUNCTION("""COMPUTED_VALUE"""),1.53539452E8)</f>
        <v>153539452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IFERROR(__xludf.DUMMYFUNCTION("""COMPUTED_VALUE"""),2482.98)</f>
        <v>2482.98</v>
      </c>
      <c r="D54" s="2">
        <f>IFERROR(__xludf.DUMMYFUNCTION("""COMPUTED_VALUE"""),45660.66666666667)</f>
        <v>45660.66667</v>
      </c>
      <c r="E54" s="1">
        <f>IFERROR(__xludf.DUMMYFUNCTION("""COMPUTED_VALUE"""),2507.59)</f>
        <v>2507.59</v>
      </c>
      <c r="G54" s="2">
        <f>IFERROR(__xludf.DUMMYFUNCTION("""COMPUTED_VALUE"""),45660.66666666667)</f>
        <v>45660.66667</v>
      </c>
      <c r="H54" s="1">
        <f>IFERROR(__xludf.DUMMYFUNCTION("""COMPUTED_VALUE"""),2457.69)</f>
        <v>2457.69</v>
      </c>
      <c r="J54" s="2">
        <f>IFERROR(__xludf.DUMMYFUNCTION("""COMPUTED_VALUE"""),45660.66666666667)</f>
        <v>45660.66667</v>
      </c>
      <c r="K54" s="1">
        <f>IFERROR(__xludf.DUMMYFUNCTION("""COMPUTED_VALUE"""),2506.69)</f>
        <v>2506.69</v>
      </c>
      <c r="M54" s="2">
        <f>IFERROR(__xludf.DUMMYFUNCTION("""COMPUTED_VALUE"""),45660.66666666667)</f>
        <v>45660.66667</v>
      </c>
      <c r="N54" s="1">
        <f>IFERROR(__xludf.DUMMYFUNCTION("""COMPUTED_VALUE"""),1.91758492E8)</f>
        <v>191758492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IFERROR(__xludf.DUMMYFUNCTION("""COMPUTED_VALUE"""),2521.85)</f>
        <v>2521.85</v>
      </c>
      <c r="D55" s="2">
        <f>IFERROR(__xludf.DUMMYFUNCTION("""COMPUTED_VALUE"""),45667.66666666667)</f>
        <v>45667.66667</v>
      </c>
      <c r="E55" s="1">
        <f>IFERROR(__xludf.DUMMYFUNCTION("""COMPUTED_VALUE"""),2531.08)</f>
        <v>2531.08</v>
      </c>
      <c r="G55" s="2">
        <f>IFERROR(__xludf.DUMMYFUNCTION("""COMPUTED_VALUE"""),45667.66666666667)</f>
        <v>45667.66667</v>
      </c>
      <c r="H55" s="1">
        <f>IFERROR(__xludf.DUMMYFUNCTION("""COMPUTED_VALUE"""),2421.41)</f>
        <v>2421.41</v>
      </c>
      <c r="J55" s="2">
        <f>IFERROR(__xludf.DUMMYFUNCTION("""COMPUTED_VALUE"""),45667.66666666667)</f>
        <v>45667.66667</v>
      </c>
      <c r="K55" s="1">
        <f>IFERROR(__xludf.DUMMYFUNCTION("""COMPUTED_VALUE"""),2425.73)</f>
        <v>2425.73</v>
      </c>
      <c r="M55" s="2">
        <f>IFERROR(__xludf.DUMMYFUNCTION("""COMPUTED_VALUE"""),45667.66666666667)</f>
        <v>45667.66667</v>
      </c>
      <c r="N55" s="1">
        <f>IFERROR(__xludf.DUMMYFUNCTION("""COMPUTED_VALUE"""),2.71542762E8)</f>
        <v>271542762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IFERROR(__xludf.DUMMYFUNCTION("""COMPUTED_VALUE"""),2409.44)</f>
        <v>2409.44</v>
      </c>
      <c r="D56" s="2">
        <f>IFERROR(__xludf.DUMMYFUNCTION("""COMPUTED_VALUE"""),45674.66666666667)</f>
        <v>45674.66667</v>
      </c>
      <c r="E56" s="1">
        <f>IFERROR(__xludf.DUMMYFUNCTION("""COMPUTED_VALUE"""),2610.72)</f>
        <v>2610.72</v>
      </c>
      <c r="G56" s="2">
        <f>IFERROR(__xludf.DUMMYFUNCTION("""COMPUTED_VALUE"""),45674.66666666667)</f>
        <v>45674.66667</v>
      </c>
      <c r="H56" s="1">
        <f>IFERROR(__xludf.DUMMYFUNCTION("""COMPUTED_VALUE"""),2403.22)</f>
        <v>2403.22</v>
      </c>
      <c r="J56" s="2">
        <f>IFERROR(__xludf.DUMMYFUNCTION("""COMPUTED_VALUE"""),45674.66666666667)</f>
        <v>45674.66667</v>
      </c>
      <c r="K56" s="1">
        <f>IFERROR(__xludf.DUMMYFUNCTION("""COMPUTED_VALUE"""),2601.08)</f>
        <v>2601.08</v>
      </c>
      <c r="M56" s="2">
        <f>IFERROR(__xludf.DUMMYFUNCTION("""COMPUTED_VALUE"""),45674.66666666667)</f>
        <v>45674.66667</v>
      </c>
      <c r="N56" s="1">
        <f>IFERROR(__xludf.DUMMYFUNCTION("""COMPUTED_VALUE"""),3.89796434E8)</f>
        <v>389796434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IFERROR(__xludf.DUMMYFUNCTION("""COMPUTED_VALUE"""),2619.0)</f>
        <v>2619</v>
      </c>
      <c r="D57" s="2">
        <f>IFERROR(__xludf.DUMMYFUNCTION("""COMPUTED_VALUE"""),45681.66666666667)</f>
        <v>45681.66667</v>
      </c>
      <c r="E57" s="1">
        <f>IFERROR(__xludf.DUMMYFUNCTION("""COMPUTED_VALUE"""),2687.0)</f>
        <v>2687</v>
      </c>
      <c r="G57" s="2">
        <f>IFERROR(__xludf.DUMMYFUNCTION("""COMPUTED_VALUE"""),45681.66666666667)</f>
        <v>45681.66667</v>
      </c>
      <c r="H57" s="1">
        <f>IFERROR(__xludf.DUMMYFUNCTION("""COMPUTED_VALUE"""),2605.83)</f>
        <v>2605.83</v>
      </c>
      <c r="J57" s="2">
        <f>IFERROR(__xludf.DUMMYFUNCTION("""COMPUTED_VALUE"""),45681.66666666667)</f>
        <v>45681.66667</v>
      </c>
      <c r="K57" s="1">
        <f>IFERROR(__xludf.DUMMYFUNCTION("""COMPUTED_VALUE"""),2671.95)</f>
        <v>2671.95</v>
      </c>
      <c r="M57" s="2">
        <f>IFERROR(__xludf.DUMMYFUNCTION("""COMPUTED_VALUE"""),45681.66666666667)</f>
        <v>45681.66667</v>
      </c>
      <c r="N57" s="1">
        <f>IFERROR(__xludf.DUMMYFUNCTION("""COMPUTED_VALUE"""),3.04197261E8)</f>
        <v>304197261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IFERROR(__xludf.DUMMYFUNCTION("""COMPUTED_VALUE"""),2638.47)</f>
        <v>2638.47</v>
      </c>
      <c r="D58" s="2">
        <f>IFERROR(__xludf.DUMMYFUNCTION("""COMPUTED_VALUE"""),45688.66666666667)</f>
        <v>45688.66667</v>
      </c>
      <c r="E58" s="1">
        <f>IFERROR(__xludf.DUMMYFUNCTION("""COMPUTED_VALUE"""),2711.53)</f>
        <v>2711.53</v>
      </c>
      <c r="G58" s="2">
        <f>IFERROR(__xludf.DUMMYFUNCTION("""COMPUTED_VALUE"""),45688.66666666667)</f>
        <v>45688.66667</v>
      </c>
      <c r="H58" s="1">
        <f>IFERROR(__xludf.DUMMYFUNCTION("""COMPUTED_VALUE"""),2625.61)</f>
        <v>2625.61</v>
      </c>
      <c r="J58" s="2">
        <f>IFERROR(__xludf.DUMMYFUNCTION("""COMPUTED_VALUE"""),45688.66666666667)</f>
        <v>45688.66667</v>
      </c>
      <c r="K58" s="1">
        <f>IFERROR(__xludf.DUMMYFUNCTION("""COMPUTED_VALUE"""),2686.37)</f>
        <v>2686.37</v>
      </c>
      <c r="M58" s="2">
        <f>IFERROR(__xludf.DUMMYFUNCTION("""COMPUTED_VALUE"""),45688.66666666667)</f>
        <v>45688.66667</v>
      </c>
      <c r="N58" s="1">
        <f>IFERROR(__xludf.DUMMYFUNCTION("""COMPUTED_VALUE"""),3.26526414E8)</f>
        <v>326526414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IFERROR(__xludf.DUMMYFUNCTION("""COMPUTED_VALUE"""),2644.15)</f>
        <v>2644.15</v>
      </c>
      <c r="D59" s="2">
        <f>IFERROR(__xludf.DUMMYFUNCTION("""COMPUTED_VALUE"""),45695.66666666667)</f>
        <v>45695.66667</v>
      </c>
      <c r="E59" s="1">
        <f>IFERROR(__xludf.DUMMYFUNCTION("""COMPUTED_VALUE"""),2731.98)</f>
        <v>2731.98</v>
      </c>
      <c r="G59" s="2">
        <f>IFERROR(__xludf.DUMMYFUNCTION("""COMPUTED_VALUE"""),45695.66666666667)</f>
        <v>45695.66667</v>
      </c>
      <c r="H59" s="1">
        <f>IFERROR(__xludf.DUMMYFUNCTION("""COMPUTED_VALUE"""),2627.86)</f>
        <v>2627.86</v>
      </c>
      <c r="J59" s="2">
        <f>IFERROR(__xludf.DUMMYFUNCTION("""COMPUTED_VALUE"""),45695.66666666667)</f>
        <v>45695.66667</v>
      </c>
      <c r="K59" s="1">
        <f>IFERROR(__xludf.DUMMYFUNCTION("""COMPUTED_VALUE"""),2711.38)</f>
        <v>2711.38</v>
      </c>
      <c r="M59" s="2">
        <f>IFERROR(__xludf.DUMMYFUNCTION("""COMPUTED_VALUE"""),45695.66666666667)</f>
        <v>45695.66667</v>
      </c>
      <c r="N59" s="1">
        <f>IFERROR(__xludf.DUMMYFUNCTION("""COMPUTED_VALUE"""),3.03126096E8)</f>
        <v>303126096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IFERROR(__xludf.DUMMYFUNCTION("""COMPUTED_VALUE"""),2714.91)</f>
        <v>2714.91</v>
      </c>
      <c r="D60" s="2">
        <f>IFERROR(__xludf.DUMMYFUNCTION("""COMPUTED_VALUE"""),45702.66666666667)</f>
        <v>45702.66667</v>
      </c>
      <c r="E60" s="1">
        <f>IFERROR(__xludf.DUMMYFUNCTION("""COMPUTED_VALUE"""),2744.27)</f>
        <v>2744.27</v>
      </c>
      <c r="G60" s="2">
        <f>IFERROR(__xludf.DUMMYFUNCTION("""COMPUTED_VALUE"""),45702.66666666667)</f>
        <v>45702.66667</v>
      </c>
      <c r="H60" s="1">
        <f>IFERROR(__xludf.DUMMYFUNCTION("""COMPUTED_VALUE"""),2668.31)</f>
        <v>2668.31</v>
      </c>
      <c r="J60" s="2">
        <f>IFERROR(__xludf.DUMMYFUNCTION("""COMPUTED_VALUE"""),45702.66666666667)</f>
        <v>45702.66667</v>
      </c>
      <c r="K60" s="1">
        <f>IFERROR(__xludf.DUMMYFUNCTION("""COMPUTED_VALUE"""),2725.86)</f>
        <v>2725.86</v>
      </c>
      <c r="M60" s="2">
        <f>IFERROR(__xludf.DUMMYFUNCTION("""COMPUTED_VALUE"""),45702.66666666667)</f>
        <v>45702.66667</v>
      </c>
      <c r="N60" s="1">
        <f>IFERROR(__xludf.DUMMYFUNCTION("""COMPUTED_VALUE"""),5.8453863E8)</f>
        <v>584538630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IFERROR(__xludf.DUMMYFUNCTION("""COMPUTED_VALUE"""),2737.49)</f>
        <v>2737.49</v>
      </c>
      <c r="D61" s="2">
        <f>IFERROR(__xludf.DUMMYFUNCTION("""COMPUTED_VALUE"""),45709.66666666667)</f>
        <v>45709.66667</v>
      </c>
      <c r="E61" s="1">
        <f>IFERROR(__xludf.DUMMYFUNCTION("""COMPUTED_VALUE"""),2740.75)</f>
        <v>2740.75</v>
      </c>
      <c r="G61" s="2">
        <f>IFERROR(__xludf.DUMMYFUNCTION("""COMPUTED_VALUE"""),45709.66666666667)</f>
        <v>45709.66667</v>
      </c>
      <c r="H61" s="1">
        <f>IFERROR(__xludf.DUMMYFUNCTION("""COMPUTED_VALUE"""),2627.68)</f>
        <v>2627.68</v>
      </c>
      <c r="J61" s="2">
        <f>IFERROR(__xludf.DUMMYFUNCTION("""COMPUTED_VALUE"""),45709.66666666667)</f>
        <v>45709.66667</v>
      </c>
      <c r="K61" s="1">
        <f>IFERROR(__xludf.DUMMYFUNCTION("""COMPUTED_VALUE"""),2633.22)</f>
        <v>2633.22</v>
      </c>
      <c r="M61" s="2">
        <f>IFERROR(__xludf.DUMMYFUNCTION("""COMPUTED_VALUE"""),45709.66666666667)</f>
        <v>45709.66667</v>
      </c>
      <c r="N61" s="1">
        <f>IFERROR(__xludf.DUMMYFUNCTION("""COMPUTED_VALUE"""),3.39660087E8)</f>
        <v>339660087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IFERROR(__xludf.DUMMYFUNCTION("""COMPUTED_VALUE"""),2645.16)</f>
        <v>2645.16</v>
      </c>
      <c r="D62" s="2">
        <f>IFERROR(__xludf.DUMMYFUNCTION("""COMPUTED_VALUE"""),45716.66666666667)</f>
        <v>45716.66667</v>
      </c>
      <c r="E62" s="1">
        <f>IFERROR(__xludf.DUMMYFUNCTION("""COMPUTED_VALUE"""),2653.44)</f>
        <v>2653.44</v>
      </c>
      <c r="G62" s="2">
        <f>IFERROR(__xludf.DUMMYFUNCTION("""COMPUTED_VALUE"""),45716.66666666667)</f>
        <v>45716.66667</v>
      </c>
      <c r="H62" s="1">
        <f>IFERROR(__xludf.DUMMYFUNCTION("""COMPUTED_VALUE"""),2565.03)</f>
        <v>2565.03</v>
      </c>
      <c r="J62" s="2">
        <f>IFERROR(__xludf.DUMMYFUNCTION("""COMPUTED_VALUE"""),45716.66666666667)</f>
        <v>45716.66667</v>
      </c>
      <c r="K62" s="1">
        <f>IFERROR(__xludf.DUMMYFUNCTION("""COMPUTED_VALUE"""),2633.99)</f>
        <v>2633.99</v>
      </c>
      <c r="M62" s="2">
        <f>IFERROR(__xludf.DUMMYFUNCTION("""COMPUTED_VALUE"""),45716.66666666667)</f>
        <v>45716.66667</v>
      </c>
      <c r="N62" s="1">
        <f>IFERROR(__xludf.DUMMYFUNCTION("""COMPUTED_VALUE"""),5.13596083E8)</f>
        <v>513596083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IFERROR(__xludf.DUMMYFUNCTION("""COMPUTED_VALUE"""),2651.33)</f>
        <v>2651.33</v>
      </c>
      <c r="D63" s="2">
        <f>IFERROR(__xludf.DUMMYFUNCTION("""COMPUTED_VALUE"""),45723.66666666667)</f>
        <v>45723.66667</v>
      </c>
      <c r="E63" s="1">
        <f>IFERROR(__xludf.DUMMYFUNCTION("""COMPUTED_VALUE"""),2655.69)</f>
        <v>2655.69</v>
      </c>
      <c r="G63" s="2">
        <f>IFERROR(__xludf.DUMMYFUNCTION("""COMPUTED_VALUE"""),45723.66666666667)</f>
        <v>45723.66667</v>
      </c>
      <c r="H63" s="1">
        <f>IFERROR(__xludf.DUMMYFUNCTION("""COMPUTED_VALUE"""),2399.51)</f>
        <v>2399.51</v>
      </c>
      <c r="J63" s="2">
        <f>IFERROR(__xludf.DUMMYFUNCTION("""COMPUTED_VALUE"""),45723.66666666667)</f>
        <v>45723.66667</v>
      </c>
      <c r="K63" s="1">
        <f>IFERROR(__xludf.DUMMYFUNCTION("""COMPUTED_VALUE"""),2458.72)</f>
        <v>2458.72</v>
      </c>
      <c r="M63" s="2">
        <f>IFERROR(__xludf.DUMMYFUNCTION("""COMPUTED_VALUE"""),45723.66666666667)</f>
        <v>45723.66667</v>
      </c>
      <c r="N63" s="1">
        <f>IFERROR(__xludf.DUMMYFUNCTION("""COMPUTED_VALUE"""),5.61981541E8)</f>
        <v>561981541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IFERROR(__xludf.DUMMYFUNCTION("""COMPUTED_VALUE"""),2423.93)</f>
        <v>2423.93</v>
      </c>
      <c r="D64" s="2">
        <f>IFERROR(__xludf.DUMMYFUNCTION("""COMPUTED_VALUE"""),45730.66666666667)</f>
        <v>45730.66667</v>
      </c>
      <c r="E64" s="1">
        <f>IFERROR(__xludf.DUMMYFUNCTION("""COMPUTED_VALUE"""),2423.93)</f>
        <v>2423.93</v>
      </c>
      <c r="G64" s="2">
        <f>IFERROR(__xludf.DUMMYFUNCTION("""COMPUTED_VALUE"""),45730.66666666667)</f>
        <v>45730.66667</v>
      </c>
      <c r="H64" s="1">
        <f>IFERROR(__xludf.DUMMYFUNCTION("""COMPUTED_VALUE"""),2327.96)</f>
        <v>2327.96</v>
      </c>
      <c r="J64" s="2">
        <f>IFERROR(__xludf.DUMMYFUNCTION("""COMPUTED_VALUE"""),45730.66666666667)</f>
        <v>45730.66667</v>
      </c>
      <c r="K64" s="1">
        <f>IFERROR(__xludf.DUMMYFUNCTION("""COMPUTED_VALUE"""),2405.55)</f>
        <v>2405.55</v>
      </c>
      <c r="M64" s="2">
        <f>IFERROR(__xludf.DUMMYFUNCTION("""COMPUTED_VALUE"""),45730.66666666667)</f>
        <v>45730.66667</v>
      </c>
      <c r="N64" s="1">
        <f>IFERROR(__xludf.DUMMYFUNCTION("""COMPUTED_VALUE"""),6.4701103E8)</f>
        <v>647011030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IFERROR(__xludf.DUMMYFUNCTION("""COMPUTED_VALUE"""),2405.29)</f>
        <v>2405.29</v>
      </c>
      <c r="D65" s="2">
        <f>IFERROR(__xludf.DUMMYFUNCTION("""COMPUTED_VALUE"""),45737.66666666667)</f>
        <v>45737.66667</v>
      </c>
      <c r="E65" s="1">
        <f>IFERROR(__xludf.DUMMYFUNCTION("""COMPUTED_VALUE"""),2497.32)</f>
        <v>2497.32</v>
      </c>
      <c r="G65" s="2">
        <f>IFERROR(__xludf.DUMMYFUNCTION("""COMPUTED_VALUE"""),45737.66666666667)</f>
        <v>45737.66667</v>
      </c>
      <c r="H65" s="1">
        <f>IFERROR(__xludf.DUMMYFUNCTION("""COMPUTED_VALUE"""),2400.94)</f>
        <v>2400.94</v>
      </c>
      <c r="J65" s="2">
        <f>IFERROR(__xludf.DUMMYFUNCTION("""COMPUTED_VALUE"""),45737.66666666667)</f>
        <v>45737.66667</v>
      </c>
      <c r="K65" s="1">
        <f>IFERROR(__xludf.DUMMYFUNCTION("""COMPUTED_VALUE"""),2476.37)</f>
        <v>2476.37</v>
      </c>
      <c r="M65" s="2">
        <f>IFERROR(__xludf.DUMMYFUNCTION("""COMPUTED_VALUE"""),45737.66666666667)</f>
        <v>45737.66667</v>
      </c>
      <c r="N65" s="1">
        <f>IFERROR(__xludf.DUMMYFUNCTION("""COMPUTED_VALUE"""),5.01513307E8)</f>
        <v>501513307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IFERROR(__xludf.DUMMYFUNCTION("""COMPUTED_VALUE"""),2508.55)</f>
        <v>2508.55</v>
      </c>
      <c r="D66" s="2">
        <f>IFERROR(__xludf.DUMMYFUNCTION("""COMPUTED_VALUE"""),45744.66666666667)</f>
        <v>45744.66667</v>
      </c>
      <c r="E66" s="1">
        <f>IFERROR(__xludf.DUMMYFUNCTION("""COMPUTED_VALUE"""),2564.84)</f>
        <v>2564.84</v>
      </c>
      <c r="G66" s="2">
        <f>IFERROR(__xludf.DUMMYFUNCTION("""COMPUTED_VALUE"""),45744.66666666667)</f>
        <v>45744.66667</v>
      </c>
      <c r="H66" s="1">
        <f>IFERROR(__xludf.DUMMYFUNCTION("""COMPUTED_VALUE"""),2428.09)</f>
        <v>2428.09</v>
      </c>
      <c r="J66" s="2">
        <f>IFERROR(__xludf.DUMMYFUNCTION("""COMPUTED_VALUE"""),45744.66666666667)</f>
        <v>45744.66667</v>
      </c>
      <c r="K66" s="1">
        <f>IFERROR(__xludf.DUMMYFUNCTION("""COMPUTED_VALUE"""),2437.32)</f>
        <v>2437.32</v>
      </c>
      <c r="M66" s="2">
        <f>IFERROR(__xludf.DUMMYFUNCTION("""COMPUTED_VALUE"""),45744.66666666667)</f>
        <v>45744.66667</v>
      </c>
      <c r="N66" s="1">
        <f>IFERROR(__xludf.DUMMYFUNCTION("""COMPUTED_VALUE"""),4.62049241E8)</f>
        <v>462049241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IFERROR(__xludf.DUMMYFUNCTION("""COMPUTED_VALUE"""),2415.78)</f>
        <v>2415.78</v>
      </c>
      <c r="D67" s="2">
        <f>IFERROR(__xludf.DUMMYFUNCTION("""COMPUTED_VALUE"""),45751.66666666667)</f>
        <v>45751.66667</v>
      </c>
      <c r="E67" s="1">
        <f>IFERROR(__xludf.DUMMYFUNCTION("""COMPUTED_VALUE"""),2498.03)</f>
        <v>2498.03</v>
      </c>
      <c r="G67" s="2">
        <f>IFERROR(__xludf.DUMMYFUNCTION("""COMPUTED_VALUE"""),45751.66666666667)</f>
        <v>45751.66667</v>
      </c>
      <c r="H67" s="1">
        <f>IFERROR(__xludf.DUMMYFUNCTION("""COMPUTED_VALUE"""),2168.3)</f>
        <v>2168.3</v>
      </c>
      <c r="J67" s="2">
        <f>IFERROR(__xludf.DUMMYFUNCTION("""COMPUTED_VALUE"""),45751.66666666667)</f>
        <v>45751.66667</v>
      </c>
      <c r="K67" s="1">
        <f>IFERROR(__xludf.DUMMYFUNCTION("""COMPUTED_VALUE"""),2173.04)</f>
        <v>2173.04</v>
      </c>
      <c r="M67" s="2">
        <f>IFERROR(__xludf.DUMMYFUNCTION("""COMPUTED_VALUE"""),45751.66666666667)</f>
        <v>45751.66667</v>
      </c>
      <c r="N67" s="1">
        <f>IFERROR(__xludf.DUMMYFUNCTION("""COMPUTED_VALUE"""),6.42131235E8)</f>
        <v>642131235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IFERROR(__xludf.DUMMYFUNCTION("""COMPUTED_VALUE"""),2102.34)</f>
        <v>2102.34</v>
      </c>
      <c r="D68" s="2">
        <f>IFERROR(__xludf.DUMMYFUNCTION("""COMPUTED_VALUE"""),45758.66666666667)</f>
        <v>45758.66667</v>
      </c>
      <c r="E68" s="1">
        <f>IFERROR(__xludf.DUMMYFUNCTION("""COMPUTED_VALUE"""),2344.73)</f>
        <v>2344.73</v>
      </c>
      <c r="G68" s="2">
        <f>IFERROR(__xludf.DUMMYFUNCTION("""COMPUTED_VALUE"""),45758.66666666667)</f>
        <v>45758.66667</v>
      </c>
      <c r="H68" s="1">
        <f>IFERROR(__xludf.DUMMYFUNCTION("""COMPUTED_VALUE"""),2060.76)</f>
        <v>2060.76</v>
      </c>
      <c r="J68" s="2">
        <f>IFERROR(__xludf.DUMMYFUNCTION("""COMPUTED_VALUE"""),45758.66666666667)</f>
        <v>45758.66667</v>
      </c>
      <c r="K68" s="1">
        <f>IFERROR(__xludf.DUMMYFUNCTION("""COMPUTED_VALUE"""),2303.04)</f>
        <v>2303.04</v>
      </c>
      <c r="M68" s="2">
        <f>IFERROR(__xludf.DUMMYFUNCTION("""COMPUTED_VALUE"""),45758.66666666667)</f>
        <v>45758.66667</v>
      </c>
      <c r="N68" s="1">
        <f>IFERROR(__xludf.DUMMYFUNCTION("""COMPUTED_VALUE"""),8.21618833E8)</f>
        <v>821618833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IFERROR(__xludf.DUMMYFUNCTION("""COMPUTED_VALUE"""),2335.81)</f>
        <v>2335.81</v>
      </c>
      <c r="D69" s="2">
        <f>IFERROR(__xludf.DUMMYFUNCTION("""COMPUTED_VALUE"""),45764.66666666667)</f>
        <v>45764.66667</v>
      </c>
      <c r="E69" s="1">
        <f>IFERROR(__xludf.DUMMYFUNCTION("""COMPUTED_VALUE"""),2364.23)</f>
        <v>2364.23</v>
      </c>
      <c r="G69" s="2">
        <f>IFERROR(__xludf.DUMMYFUNCTION("""COMPUTED_VALUE"""),45764.66666666667)</f>
        <v>45764.66667</v>
      </c>
      <c r="H69" s="1">
        <f>IFERROR(__xludf.DUMMYFUNCTION("""COMPUTED_VALUE"""),2274.01)</f>
        <v>2274.01</v>
      </c>
      <c r="J69" s="2">
        <f>IFERROR(__xludf.DUMMYFUNCTION("""COMPUTED_VALUE"""),45764.66666666667)</f>
        <v>45764.66667</v>
      </c>
      <c r="K69" s="1">
        <f>IFERROR(__xludf.DUMMYFUNCTION("""COMPUTED_VALUE"""),2311.53)</f>
        <v>2311.53</v>
      </c>
      <c r="M69" s="2">
        <f>IFERROR(__xludf.DUMMYFUNCTION("""COMPUTED_VALUE"""),45764.66666666667)</f>
        <v>45764.66667</v>
      </c>
      <c r="N69" s="1">
        <f>IFERROR(__xludf.DUMMYFUNCTION("""COMPUTED_VALUE"""),3.42367953E8)</f>
        <v>342367953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IFERROR(__xludf.DUMMYFUNCTION("""COMPUTED_VALUE"""),2300.09)</f>
        <v>2300.09</v>
      </c>
      <c r="D70" s="2">
        <f>IFERROR(__xludf.DUMMYFUNCTION("""COMPUTED_VALUE"""),45772.66666666667)</f>
        <v>45772.66667</v>
      </c>
      <c r="E70" s="1">
        <f>IFERROR(__xludf.DUMMYFUNCTION("""COMPUTED_VALUE"""),2434.06)</f>
        <v>2434.06</v>
      </c>
      <c r="G70" s="2">
        <f>IFERROR(__xludf.DUMMYFUNCTION("""COMPUTED_VALUE"""),45772.66666666667)</f>
        <v>45772.66667</v>
      </c>
      <c r="H70" s="1">
        <f>IFERROR(__xludf.DUMMYFUNCTION("""COMPUTED_VALUE"""),2234.47)</f>
        <v>2234.47</v>
      </c>
      <c r="J70" s="2">
        <f>IFERROR(__xludf.DUMMYFUNCTION("""COMPUTED_VALUE"""),45772.66666666667)</f>
        <v>45772.66667</v>
      </c>
      <c r="K70" s="1">
        <f>IFERROR(__xludf.DUMMYFUNCTION("""COMPUTED_VALUE"""),2423.57)</f>
        <v>2423.57</v>
      </c>
      <c r="M70" s="2">
        <f>IFERROR(__xludf.DUMMYFUNCTION("""COMPUTED_VALUE"""),45772.66666666667)</f>
        <v>45772.66667</v>
      </c>
      <c r="N70" s="1">
        <f>IFERROR(__xludf.DUMMYFUNCTION("""COMPUTED_VALUE"""),4.47932927E8)</f>
        <v>447932927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IFERROR(__xludf.DUMMYFUNCTION("""COMPUTED_VALUE"""),2427.58)</f>
        <v>2427.58</v>
      </c>
      <c r="D71" s="2">
        <f>IFERROR(__xludf.DUMMYFUNCTION("""COMPUTED_VALUE"""),45779.66666666667)</f>
        <v>45779.66667</v>
      </c>
      <c r="E71" s="1">
        <f>IFERROR(__xludf.DUMMYFUNCTION("""COMPUTED_VALUE"""),2535.71)</f>
        <v>2535.71</v>
      </c>
      <c r="G71" s="2">
        <f>IFERROR(__xludf.DUMMYFUNCTION("""COMPUTED_VALUE"""),45779.66666666667)</f>
        <v>45779.66667</v>
      </c>
      <c r="H71" s="1">
        <f>IFERROR(__xludf.DUMMYFUNCTION("""COMPUTED_VALUE"""),2396.62)</f>
        <v>2396.62</v>
      </c>
      <c r="J71" s="2">
        <f>IFERROR(__xludf.DUMMYFUNCTION("""COMPUTED_VALUE"""),45779.66666666667)</f>
        <v>45779.66667</v>
      </c>
      <c r="K71" s="1">
        <f>IFERROR(__xludf.DUMMYFUNCTION("""COMPUTED_VALUE"""),2527.12)</f>
        <v>2527.12</v>
      </c>
      <c r="M71" s="2">
        <f>IFERROR(__xludf.DUMMYFUNCTION("""COMPUTED_VALUE"""),45779.66666666667)</f>
        <v>45779.66667</v>
      </c>
      <c r="N71" s="1">
        <f>IFERROR(__xludf.DUMMYFUNCTION("""COMPUTED_VALUE"""),4.73673031E8)</f>
        <v>473673031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IFERROR(__xludf.DUMMYFUNCTION("""COMPUTED_VALUE"""),2507.6)</f>
        <v>2507.6</v>
      </c>
      <c r="D72" s="2">
        <f>IFERROR(__xludf.DUMMYFUNCTION("""COMPUTED_VALUE"""),45786.66666666667)</f>
        <v>45786.66667</v>
      </c>
      <c r="E72" s="1">
        <f>IFERROR(__xludf.DUMMYFUNCTION("""COMPUTED_VALUE"""),2588.26)</f>
        <v>2588.26</v>
      </c>
      <c r="G72" s="2">
        <f>IFERROR(__xludf.DUMMYFUNCTION("""COMPUTED_VALUE"""),45786.66666666667)</f>
        <v>45786.66667</v>
      </c>
      <c r="H72" s="1">
        <f>IFERROR(__xludf.DUMMYFUNCTION("""COMPUTED_VALUE"""),2488.97)</f>
        <v>2488.97</v>
      </c>
      <c r="J72" s="2">
        <f>IFERROR(__xludf.DUMMYFUNCTION("""COMPUTED_VALUE"""),45786.66666666667)</f>
        <v>45786.66667</v>
      </c>
      <c r="K72" s="1">
        <f>IFERROR(__xludf.DUMMYFUNCTION("""COMPUTED_VALUE"""),2568.8)</f>
        <v>2568.8</v>
      </c>
      <c r="M72" s="2">
        <f>IFERROR(__xludf.DUMMYFUNCTION("""COMPUTED_VALUE"""),45786.66666666667)</f>
        <v>45786.66667</v>
      </c>
      <c r="N72" s="1">
        <f>IFERROR(__xludf.DUMMYFUNCTION("""COMPUTED_VALUE"""),4.20253285E8)</f>
        <v>420253285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IFERROR(__xludf.DUMMYFUNCTION("""COMPUTED_VALUE"""),2637.38)</f>
        <v>2637.38</v>
      </c>
      <c r="D73" s="2">
        <f>IFERROR(__xludf.DUMMYFUNCTION("""COMPUTED_VALUE"""),45793.66666666667)</f>
        <v>45793.66667</v>
      </c>
      <c r="E73" s="1">
        <f>IFERROR(__xludf.DUMMYFUNCTION("""COMPUTED_VALUE"""),2713.0)</f>
        <v>2713</v>
      </c>
      <c r="G73" s="2">
        <f>IFERROR(__xludf.DUMMYFUNCTION("""COMPUTED_VALUE"""),45793.66666666667)</f>
        <v>45793.66667</v>
      </c>
      <c r="H73" s="1">
        <f>IFERROR(__xludf.DUMMYFUNCTION("""COMPUTED_VALUE"""),2600.08)</f>
        <v>2600.08</v>
      </c>
      <c r="J73" s="2">
        <f>IFERROR(__xludf.DUMMYFUNCTION("""COMPUTED_VALUE"""),45793.66666666667)</f>
        <v>45793.66667</v>
      </c>
      <c r="K73" s="1">
        <f>IFERROR(__xludf.DUMMYFUNCTION("""COMPUTED_VALUE"""),2709.16)</f>
        <v>2709.16</v>
      </c>
      <c r="M73" s="2">
        <f>IFERROR(__xludf.DUMMYFUNCTION("""COMPUTED_VALUE"""),45793.66666666667)</f>
        <v>45793.66667</v>
      </c>
      <c r="N73" s="1">
        <f>IFERROR(__xludf.DUMMYFUNCTION("""COMPUTED_VALUE"""),5.97084044E8)</f>
        <v>597084044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IFERROR(__xludf.DUMMYFUNCTION("""COMPUTED_VALUE"""),2681.11)</f>
        <v>2681.11</v>
      </c>
      <c r="D74" s="2">
        <f>IFERROR(__xludf.DUMMYFUNCTION("""COMPUTED_VALUE"""),45800.66666666667)</f>
        <v>45800.66667</v>
      </c>
      <c r="E74" s="1">
        <f>IFERROR(__xludf.DUMMYFUNCTION("""COMPUTED_VALUE"""),2716.92)</f>
        <v>2716.92</v>
      </c>
      <c r="G74" s="2">
        <f>IFERROR(__xludf.DUMMYFUNCTION("""COMPUTED_VALUE"""),45800.66666666667)</f>
        <v>45800.66667</v>
      </c>
      <c r="H74" s="1">
        <f>IFERROR(__xludf.DUMMYFUNCTION("""COMPUTED_VALUE"""),2628.7)</f>
        <v>2628.7</v>
      </c>
      <c r="J74" s="2">
        <f>IFERROR(__xludf.DUMMYFUNCTION("""COMPUTED_VALUE"""),45800.66666666667)</f>
        <v>45800.66667</v>
      </c>
      <c r="K74" s="1">
        <f>IFERROR(__xludf.DUMMYFUNCTION("""COMPUTED_VALUE"""),2656.29)</f>
        <v>2656.29</v>
      </c>
      <c r="M74" s="2">
        <f>IFERROR(__xludf.DUMMYFUNCTION("""COMPUTED_VALUE"""),45800.66666666667)</f>
        <v>45800.66667</v>
      </c>
      <c r="N74" s="1">
        <f>IFERROR(__xludf.DUMMYFUNCTION("""COMPUTED_VALUE"""),3.84960658E8)</f>
        <v>384960658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IFERROR(__xludf.DUMMYFUNCTION("""COMPUTED_VALUE"""),2677.21)</f>
        <v>2677.21</v>
      </c>
      <c r="D75" s="2">
        <f>IFERROR(__xludf.DUMMYFUNCTION("""COMPUTED_VALUE"""),45807.66666666667)</f>
        <v>45807.66667</v>
      </c>
      <c r="E75" s="1">
        <f>IFERROR(__xludf.DUMMYFUNCTION("""COMPUTED_VALUE"""),2710.79)</f>
        <v>2710.79</v>
      </c>
      <c r="G75" s="2">
        <f>IFERROR(__xludf.DUMMYFUNCTION("""COMPUTED_VALUE"""),45807.66666666667)</f>
        <v>45807.66667</v>
      </c>
      <c r="H75" s="1">
        <f>IFERROR(__xludf.DUMMYFUNCTION("""COMPUTED_VALUE"""),2652.13)</f>
        <v>2652.13</v>
      </c>
      <c r="J75" s="2">
        <f>IFERROR(__xludf.DUMMYFUNCTION("""COMPUTED_VALUE"""),45807.66666666667)</f>
        <v>45807.66667</v>
      </c>
      <c r="K75" s="1">
        <f>IFERROR(__xludf.DUMMYFUNCTION("""COMPUTED_VALUE"""),2681.61)</f>
        <v>2681.61</v>
      </c>
      <c r="M75" s="2">
        <f>IFERROR(__xludf.DUMMYFUNCTION("""COMPUTED_VALUE"""),45807.66666666667)</f>
        <v>45807.66667</v>
      </c>
      <c r="N75" s="1">
        <f>IFERROR(__xludf.DUMMYFUNCTION("""COMPUTED_VALUE"""),2.83912768E8)</f>
        <v>283912768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IFERROR(__xludf.DUMMYFUNCTION("""COMPUTED_VALUE"""),2670.7)</f>
        <v>2670.7</v>
      </c>
      <c r="D76" s="2">
        <f>IFERROR(__xludf.DUMMYFUNCTION("""COMPUTED_VALUE"""),45814.66666666667)</f>
        <v>45814.66667</v>
      </c>
      <c r="E76" s="1">
        <f>IFERROR(__xludf.DUMMYFUNCTION("""COMPUTED_VALUE"""),2724.82)</f>
        <v>2724.82</v>
      </c>
      <c r="G76" s="2">
        <f>IFERROR(__xludf.DUMMYFUNCTION("""COMPUTED_VALUE"""),45814.66666666667)</f>
        <v>45814.66667</v>
      </c>
      <c r="H76" s="1">
        <f>IFERROR(__xludf.DUMMYFUNCTION("""COMPUTED_VALUE"""),2644.58)</f>
        <v>2644.58</v>
      </c>
      <c r="J76" s="2">
        <f>IFERROR(__xludf.DUMMYFUNCTION("""COMPUTED_VALUE"""),45814.66666666667)</f>
        <v>45814.66667</v>
      </c>
      <c r="K76" s="1">
        <f>IFERROR(__xludf.DUMMYFUNCTION("""COMPUTED_VALUE"""),2712.21)</f>
        <v>2712.21</v>
      </c>
      <c r="M76" s="2">
        <f>IFERROR(__xludf.DUMMYFUNCTION("""COMPUTED_VALUE"""),45814.66666666667)</f>
        <v>45814.66667</v>
      </c>
      <c r="N76" s="1">
        <f>IFERROR(__xludf.DUMMYFUNCTION("""COMPUTED_VALUE"""),4.3087123E8)</f>
        <v>430871230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IFERROR(__xludf.DUMMYFUNCTION("""COMPUTED_VALUE"""),2705.61)</f>
        <v>2705.61</v>
      </c>
      <c r="D77" s="2">
        <f>IFERROR(__xludf.DUMMYFUNCTION("""COMPUTED_VALUE"""),45821.66666666667)</f>
        <v>45821.66667</v>
      </c>
      <c r="E77" s="1">
        <f>IFERROR(__xludf.DUMMYFUNCTION("""COMPUTED_VALUE"""),2722.03)</f>
        <v>2722.03</v>
      </c>
      <c r="G77" s="2">
        <f>IFERROR(__xludf.DUMMYFUNCTION("""COMPUTED_VALUE"""),45821.66666666667)</f>
        <v>45821.66667</v>
      </c>
      <c r="H77" s="1">
        <f>IFERROR(__xludf.DUMMYFUNCTION("""COMPUTED_VALUE"""),2652.01)</f>
        <v>2652.01</v>
      </c>
      <c r="J77" s="2">
        <f>IFERROR(__xludf.DUMMYFUNCTION("""COMPUTED_VALUE"""),45821.66666666667)</f>
        <v>45821.66667</v>
      </c>
      <c r="K77" s="1">
        <f>IFERROR(__xludf.DUMMYFUNCTION("""COMPUTED_VALUE"""),2662.97)</f>
        <v>2662.97</v>
      </c>
      <c r="M77" s="2">
        <f>IFERROR(__xludf.DUMMYFUNCTION("""COMPUTED_VALUE"""),45821.66666666667)</f>
        <v>45821.66667</v>
      </c>
      <c r="N77" s="1">
        <f>IFERROR(__xludf.DUMMYFUNCTION("""COMPUTED_VALUE"""),3.83896098E8)</f>
        <v>383896098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IFERROR(__xludf.DUMMYFUNCTION("""COMPUTED_VALUE"""),2682.68)</f>
        <v>2682.68</v>
      </c>
      <c r="D78" s="2">
        <f>IFERROR(__xludf.DUMMYFUNCTION("""COMPUTED_VALUE"""),45828.66666666667)</f>
        <v>45828.66667</v>
      </c>
      <c r="E78" s="1">
        <f>IFERROR(__xludf.DUMMYFUNCTION("""COMPUTED_VALUE"""),2753.67)</f>
        <v>2753.67</v>
      </c>
      <c r="G78" s="2">
        <f>IFERROR(__xludf.DUMMYFUNCTION("""COMPUTED_VALUE"""),45828.66666666667)</f>
        <v>45828.66667</v>
      </c>
      <c r="H78" s="1">
        <f>IFERROR(__xludf.DUMMYFUNCTION("""COMPUTED_VALUE"""),2681.31)</f>
        <v>2681.31</v>
      </c>
      <c r="J78" s="2">
        <f>IFERROR(__xludf.DUMMYFUNCTION("""COMPUTED_VALUE"""),45828.66666666667)</f>
        <v>45828.66667</v>
      </c>
      <c r="K78" s="1">
        <f>IFERROR(__xludf.DUMMYFUNCTION("""COMPUTED_VALUE"""),2741.42)</f>
        <v>2741.42</v>
      </c>
      <c r="M78" s="2">
        <f>IFERROR(__xludf.DUMMYFUNCTION("""COMPUTED_VALUE"""),45828.66666666667)</f>
        <v>45828.66667</v>
      </c>
      <c r="N78" s="1">
        <f>IFERROR(__xludf.DUMMYFUNCTION("""COMPUTED_VALUE"""),3.91467082E8)</f>
        <v>391467082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IFERROR(__xludf.DUMMYFUNCTION("""COMPUTED_VALUE"""),2734.47)</f>
        <v>2734.47</v>
      </c>
      <c r="D79" s="2">
        <f>IFERROR(__xludf.DUMMYFUNCTION("""COMPUTED_VALUE"""),45835.66666666667)</f>
        <v>45835.66667</v>
      </c>
      <c r="E79" s="1">
        <f>IFERROR(__xludf.DUMMYFUNCTION("""COMPUTED_VALUE"""),2876.06)</f>
        <v>2876.06</v>
      </c>
      <c r="G79" s="2">
        <f>IFERROR(__xludf.DUMMYFUNCTION("""COMPUTED_VALUE"""),45835.66666666667)</f>
        <v>45835.66667</v>
      </c>
      <c r="H79" s="1">
        <f>IFERROR(__xludf.DUMMYFUNCTION("""COMPUTED_VALUE"""),2708.48)</f>
        <v>2708.48</v>
      </c>
      <c r="J79" s="2">
        <f>IFERROR(__xludf.DUMMYFUNCTION("""COMPUTED_VALUE"""),45835.66666666667)</f>
        <v>45835.66667</v>
      </c>
      <c r="K79" s="1">
        <f>IFERROR(__xludf.DUMMYFUNCTION("""COMPUTED_VALUE"""),2860.16)</f>
        <v>2860.16</v>
      </c>
      <c r="M79" s="2">
        <f>IFERROR(__xludf.DUMMYFUNCTION("""COMPUTED_VALUE"""),45835.66666666667)</f>
        <v>45835.66667</v>
      </c>
      <c r="N79" s="1">
        <f>IFERROR(__xludf.DUMMYFUNCTION("""COMPUTED_VALUE"""),5.48730224E8)</f>
        <v>548730224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IFERROR(__xludf.DUMMYFUNCTION("""COMPUTED_VALUE"""),2885.53)</f>
        <v>2885.53</v>
      </c>
      <c r="D80" s="2">
        <f>IFERROR(__xludf.DUMMYFUNCTION("""COMPUTED_VALUE"""),45841.54166666667)</f>
        <v>45841.54167</v>
      </c>
      <c r="E80" s="1">
        <f>IFERROR(__xludf.DUMMYFUNCTION("""COMPUTED_VALUE"""),2943.36)</f>
        <v>2943.36</v>
      </c>
      <c r="G80" s="2">
        <f>IFERROR(__xludf.DUMMYFUNCTION("""COMPUTED_VALUE"""),45841.54166666667)</f>
        <v>45841.54167</v>
      </c>
      <c r="H80" s="1">
        <f>IFERROR(__xludf.DUMMYFUNCTION("""COMPUTED_VALUE"""),2873.62)</f>
        <v>2873.62</v>
      </c>
      <c r="J80" s="2">
        <f>IFERROR(__xludf.DUMMYFUNCTION("""COMPUTED_VALUE"""),45841.54166666667)</f>
        <v>45841.54167</v>
      </c>
      <c r="K80" s="1">
        <f>IFERROR(__xludf.DUMMYFUNCTION("""COMPUTED_VALUE"""),2943.36)</f>
        <v>2943.36</v>
      </c>
      <c r="M80" s="2">
        <f>IFERROR(__xludf.DUMMYFUNCTION("""COMPUTED_VALUE"""),45841.54166666667)</f>
        <v>45841.54167</v>
      </c>
      <c r="N80" s="1">
        <f>IFERROR(__xludf.DUMMYFUNCTION("""COMPUTED_VALUE"""),5.96874385E8)</f>
        <v>596874385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IFERROR(__xludf.DUMMYFUNCTION("""COMPUTED_VALUE"""),2939.53)</f>
        <v>2939.53</v>
      </c>
      <c r="D81" s="2">
        <f>IFERROR(__xludf.DUMMYFUNCTION("""COMPUTED_VALUE"""),45849.66666666667)</f>
        <v>45849.66667</v>
      </c>
      <c r="E81" s="1">
        <f>IFERROR(__xludf.DUMMYFUNCTION("""COMPUTED_VALUE"""),2959.97)</f>
        <v>2959.97</v>
      </c>
      <c r="G81" s="2">
        <f>IFERROR(__xludf.DUMMYFUNCTION("""COMPUTED_VALUE"""),45849.66666666667)</f>
        <v>45849.66667</v>
      </c>
      <c r="H81" s="1">
        <f>IFERROR(__xludf.DUMMYFUNCTION("""COMPUTED_VALUE"""),2897.53)</f>
        <v>2897.53</v>
      </c>
      <c r="J81" s="2">
        <f>IFERROR(__xludf.DUMMYFUNCTION("""COMPUTED_VALUE"""),45849.66666666667)</f>
        <v>45849.66667</v>
      </c>
      <c r="K81" s="1">
        <f>IFERROR(__xludf.DUMMYFUNCTION("""COMPUTED_VALUE"""),2933.17)</f>
        <v>2933.17</v>
      </c>
      <c r="M81" s="2">
        <f>IFERROR(__xludf.DUMMYFUNCTION("""COMPUTED_VALUE"""),45849.66666666667)</f>
        <v>45849.66667</v>
      </c>
      <c r="N81" s="1">
        <f>IFERROR(__xludf.DUMMYFUNCTION("""COMPUTED_VALUE"""),5.1117084E8)</f>
        <v>511170840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IFERROR(__xludf.DUMMYFUNCTION("""COMPUTED_VALUE"""),2939.15)</f>
        <v>2939.15</v>
      </c>
      <c r="D82" s="2">
        <f>IFERROR(__xludf.DUMMYFUNCTION("""COMPUTED_VALUE"""),45856.66666666667)</f>
        <v>45856.66667</v>
      </c>
      <c r="E82" s="1">
        <f>IFERROR(__xludf.DUMMYFUNCTION("""COMPUTED_VALUE"""),3012.5)</f>
        <v>3012.5</v>
      </c>
      <c r="G82" s="2">
        <f>IFERROR(__xludf.DUMMYFUNCTION("""COMPUTED_VALUE"""),45856.66666666667)</f>
        <v>45856.66667</v>
      </c>
      <c r="H82" s="1">
        <f>IFERROR(__xludf.DUMMYFUNCTION("""COMPUTED_VALUE"""),2888.09)</f>
        <v>2888.09</v>
      </c>
      <c r="J82" s="2">
        <f>IFERROR(__xludf.DUMMYFUNCTION("""COMPUTED_VALUE"""),45856.66666666667)</f>
        <v>45856.66667</v>
      </c>
      <c r="K82" s="1">
        <f>IFERROR(__xludf.DUMMYFUNCTION("""COMPUTED_VALUE"""),2987.26)</f>
        <v>2987.26</v>
      </c>
      <c r="M82" s="2">
        <f>IFERROR(__xludf.DUMMYFUNCTION("""COMPUTED_VALUE"""),45856.66666666667)</f>
        <v>45856.66667</v>
      </c>
      <c r="N82" s="1">
        <f>IFERROR(__xludf.DUMMYFUNCTION("""COMPUTED_VALUE"""),5.94166789E8)</f>
        <v>594166789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IFERROR(__xludf.DUMMYFUNCTION("""COMPUTED_VALUE"""),2993.35)</f>
        <v>2993.35</v>
      </c>
      <c r="D83" s="2">
        <f>IFERROR(__xludf.DUMMYFUNCTION("""COMPUTED_VALUE"""),45863.66666666667)</f>
        <v>45863.66667</v>
      </c>
      <c r="E83" s="1">
        <f>IFERROR(__xludf.DUMMYFUNCTION("""COMPUTED_VALUE"""),3020.72)</f>
        <v>3020.72</v>
      </c>
      <c r="G83" s="2">
        <f>IFERROR(__xludf.DUMMYFUNCTION("""COMPUTED_VALUE"""),45863.66666666667)</f>
        <v>45863.66667</v>
      </c>
      <c r="H83" s="1">
        <f>IFERROR(__xludf.DUMMYFUNCTION("""COMPUTED_VALUE"""),2927.42)</f>
        <v>2927.42</v>
      </c>
      <c r="J83" s="2">
        <f>IFERROR(__xludf.DUMMYFUNCTION("""COMPUTED_VALUE"""),45863.66666666667)</f>
        <v>45863.66667</v>
      </c>
      <c r="K83" s="1">
        <f>IFERROR(__xludf.DUMMYFUNCTION("""COMPUTED_VALUE"""),3013.24)</f>
        <v>3013.24</v>
      </c>
      <c r="M83" s="2">
        <f>IFERROR(__xludf.DUMMYFUNCTION("""COMPUTED_VALUE"""),45863.66666666667)</f>
        <v>45863.66667</v>
      </c>
      <c r="N83" s="1">
        <f>IFERROR(__xludf.DUMMYFUNCTION("""COMPUTED_VALUE"""),4.70095399E8)</f>
        <v>470095399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IFERROR(__xludf.DUMMYFUNCTION("""COMPUTED_VALUE"""),3014.22)</f>
        <v>3014.22</v>
      </c>
      <c r="D84" s="2">
        <f>IFERROR(__xludf.DUMMYFUNCTION("""COMPUTED_VALUE"""),45870.66666666667)</f>
        <v>45870.66667</v>
      </c>
      <c r="E84" s="1">
        <f>IFERROR(__xludf.DUMMYFUNCTION("""COMPUTED_VALUE"""),3049.78)</f>
        <v>3049.78</v>
      </c>
      <c r="G84" s="2">
        <f>IFERROR(__xludf.DUMMYFUNCTION("""COMPUTED_VALUE"""),45870.66666666667)</f>
        <v>45870.66667</v>
      </c>
      <c r="H84" s="1">
        <f>IFERROR(__xludf.DUMMYFUNCTION("""COMPUTED_VALUE"""),2904.86)</f>
        <v>2904.86</v>
      </c>
      <c r="J84" s="2">
        <f>IFERROR(__xludf.DUMMYFUNCTION("""COMPUTED_VALUE"""),45870.66666666667)</f>
        <v>45870.66667</v>
      </c>
      <c r="K84" s="1">
        <f>IFERROR(__xludf.DUMMYFUNCTION("""COMPUTED_VALUE"""),2939.97)</f>
        <v>2939.97</v>
      </c>
      <c r="M84" s="2">
        <f>IFERROR(__xludf.DUMMYFUNCTION("""COMPUTED_VALUE"""),45870.66666666667)</f>
        <v>45870.66667</v>
      </c>
      <c r="N84" s="1">
        <f>IFERROR(__xludf.DUMMYFUNCTION("""COMPUTED_VALUE"""),5.38970762E8)</f>
        <v>538970762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IFERROR(__xludf.DUMMYFUNCTION("""COMPUTED_VALUE"""),2956.41)</f>
        <v>2956.41</v>
      </c>
      <c r="D85" s="2">
        <f>IFERROR(__xludf.DUMMYFUNCTION("""COMPUTED_VALUE"""),45877.66666666667)</f>
        <v>45877.66667</v>
      </c>
      <c r="E85" s="1">
        <f>IFERROR(__xludf.DUMMYFUNCTION("""COMPUTED_VALUE"""),3016.2)</f>
        <v>3016.2</v>
      </c>
      <c r="G85" s="2">
        <f>IFERROR(__xludf.DUMMYFUNCTION("""COMPUTED_VALUE"""),45877.66666666667)</f>
        <v>45877.66667</v>
      </c>
      <c r="H85" s="1">
        <f>IFERROR(__xludf.DUMMYFUNCTION("""COMPUTED_VALUE"""),2952.02)</f>
        <v>2952.02</v>
      </c>
      <c r="J85" s="2">
        <f>IFERROR(__xludf.DUMMYFUNCTION("""COMPUTED_VALUE"""),45877.66666666667)</f>
        <v>45877.66667</v>
      </c>
      <c r="K85" s="1">
        <f>IFERROR(__xludf.DUMMYFUNCTION("""COMPUTED_VALUE"""),2998.84)</f>
        <v>2998.84</v>
      </c>
      <c r="M85" s="2">
        <f>IFERROR(__xludf.DUMMYFUNCTION("""COMPUTED_VALUE"""),45877.66666666667)</f>
        <v>45877.66667</v>
      </c>
      <c r="N85" s="1">
        <f>IFERROR(__xludf.DUMMYFUNCTION("""COMPUTED_VALUE"""),4.42540268E8)</f>
        <v>442540268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IFERROR(__xludf.DUMMYFUNCTION("""COMPUTED_VALUE"""),3006.9)</f>
        <v>3006.9</v>
      </c>
      <c r="D86" s="2">
        <f>IFERROR(__xludf.DUMMYFUNCTION("""COMPUTED_VALUE"""),45884.66666666667)</f>
        <v>45884.66667</v>
      </c>
      <c r="E86" s="1">
        <f>IFERROR(__xludf.DUMMYFUNCTION("""COMPUTED_VALUE"""),3053.35)</f>
        <v>3053.35</v>
      </c>
      <c r="G86" s="2">
        <f>IFERROR(__xludf.DUMMYFUNCTION("""COMPUTED_VALUE"""),45884.66666666667)</f>
        <v>45884.66667</v>
      </c>
      <c r="H86" s="1">
        <f>IFERROR(__xludf.DUMMYFUNCTION("""COMPUTED_VALUE"""),2986.77)</f>
        <v>2986.77</v>
      </c>
      <c r="J86" s="2">
        <f>IFERROR(__xludf.DUMMYFUNCTION("""COMPUTED_VALUE"""),45884.66666666667)</f>
        <v>45884.66667</v>
      </c>
      <c r="K86" s="1">
        <f>IFERROR(__xludf.DUMMYFUNCTION("""COMPUTED_VALUE"""),2988.64)</f>
        <v>2988.64</v>
      </c>
      <c r="M86" s="2">
        <f>IFERROR(__xludf.DUMMYFUNCTION("""COMPUTED_VALUE"""),45884.66666666667)</f>
        <v>45884.66667</v>
      </c>
      <c r="N86" s="1">
        <f>IFERROR(__xludf.DUMMYFUNCTION("""COMPUTED_VALUE"""),4.54016409E8)</f>
        <v>454016409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IFERROR(__xludf.DUMMYFUNCTION("""COMPUTED_VALUE"""),2978.46)</f>
        <v>2978.46</v>
      </c>
      <c r="D87" s="2">
        <f>IFERROR(__xludf.DUMMYFUNCTION("""COMPUTED_VALUE"""),45891.66666666667)</f>
        <v>45891.66667</v>
      </c>
      <c r="E87" s="1">
        <f>IFERROR(__xludf.DUMMYFUNCTION("""COMPUTED_VALUE"""),3010.63)</f>
        <v>3010.63</v>
      </c>
      <c r="G87" s="2">
        <f>IFERROR(__xludf.DUMMYFUNCTION("""COMPUTED_VALUE"""),45891.66666666667)</f>
        <v>45891.66667</v>
      </c>
      <c r="H87" s="1">
        <f>IFERROR(__xludf.DUMMYFUNCTION("""COMPUTED_VALUE"""),2915.92)</f>
        <v>2915.92</v>
      </c>
      <c r="J87" s="2">
        <f>IFERROR(__xludf.DUMMYFUNCTION("""COMPUTED_VALUE"""),45891.66666666667)</f>
        <v>45891.66667</v>
      </c>
      <c r="K87" s="1">
        <f>IFERROR(__xludf.DUMMYFUNCTION("""COMPUTED_VALUE"""),3001.22)</f>
        <v>3001.22</v>
      </c>
      <c r="M87" s="2">
        <f>IFERROR(__xludf.DUMMYFUNCTION("""COMPUTED_VALUE"""),45891.66666666667)</f>
        <v>45891.66667</v>
      </c>
      <c r="N87" s="1">
        <f>IFERROR(__xludf.DUMMYFUNCTION("""COMPUTED_VALUE"""),4.44267832E8)</f>
        <v>444267832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IFERROR(__xludf.DUMMYFUNCTION("""COMPUTED_VALUE"""),2996.22)</f>
        <v>2996.22</v>
      </c>
      <c r="D88" s="2">
        <f>IFERROR(__xludf.DUMMYFUNCTION("""COMPUTED_VALUE"""),45898.66666666667)</f>
        <v>45898.66667</v>
      </c>
      <c r="E88" s="1">
        <f>IFERROR(__xludf.DUMMYFUNCTION("""COMPUTED_VALUE"""),3009.55)</f>
        <v>3009.55</v>
      </c>
      <c r="G88" s="2">
        <f>IFERROR(__xludf.DUMMYFUNCTION("""COMPUTED_VALUE"""),45898.66666666667)</f>
        <v>45898.66667</v>
      </c>
      <c r="H88" s="1">
        <f>IFERROR(__xludf.DUMMYFUNCTION("""COMPUTED_VALUE"""),2963.57)</f>
        <v>2963.57</v>
      </c>
      <c r="J88" s="2">
        <f>IFERROR(__xludf.DUMMYFUNCTION("""COMPUTED_VALUE"""),45898.66666666667)</f>
        <v>45898.66667</v>
      </c>
      <c r="K88" s="1">
        <f>IFERROR(__xludf.DUMMYFUNCTION("""COMPUTED_VALUE"""),2978.68)</f>
        <v>2978.68</v>
      </c>
      <c r="M88" s="2">
        <f>IFERROR(__xludf.DUMMYFUNCTION("""COMPUTED_VALUE"""),45898.66666666667)</f>
        <v>45898.66667</v>
      </c>
      <c r="N88" s="1">
        <f>IFERROR(__xludf.DUMMYFUNCTION("""COMPUTED_VALUE"""),4.53184792E8)</f>
        <v>453184792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IFERROR(__xludf.DUMMYFUNCTION("""COMPUTED_VALUE"""),2949.29)</f>
        <v>2949.29</v>
      </c>
      <c r="D89" s="2">
        <f>IFERROR(__xludf.DUMMYFUNCTION("""COMPUTED_VALUE"""),45905.66666666667)</f>
        <v>45905.66667</v>
      </c>
      <c r="E89" s="1">
        <f>IFERROR(__xludf.DUMMYFUNCTION("""COMPUTED_VALUE"""),2986.65)</f>
        <v>2986.65</v>
      </c>
      <c r="G89" s="2">
        <f>IFERROR(__xludf.DUMMYFUNCTION("""COMPUTED_VALUE"""),45905.66666666667)</f>
        <v>45905.66667</v>
      </c>
      <c r="H89" s="1">
        <f>IFERROR(__xludf.DUMMYFUNCTION("""COMPUTED_VALUE"""),2890.32)</f>
        <v>2890.32</v>
      </c>
      <c r="J89" s="2">
        <f>IFERROR(__xludf.DUMMYFUNCTION("""COMPUTED_VALUE"""),45905.66666666667)</f>
        <v>45905.66667</v>
      </c>
      <c r="K89" s="1">
        <f>IFERROR(__xludf.DUMMYFUNCTION("""COMPUTED_VALUE"""),2916.85)</f>
        <v>2916.85</v>
      </c>
      <c r="M89" s="2">
        <f>IFERROR(__xludf.DUMMYFUNCTION("""COMPUTED_VALUE"""),45905.66666666667)</f>
        <v>45905.66667</v>
      </c>
      <c r="N89" s="1">
        <f>IFERROR(__xludf.DUMMYFUNCTION("""COMPUTED_VALUE"""),3.67336602E8)</f>
        <v>367336602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IFERROR(__xludf.DUMMYFUNCTION("""COMPUTED_VALUE"""),2936.61)</f>
        <v>2936.61</v>
      </c>
      <c r="D90" s="2">
        <f>IFERROR(__xludf.DUMMYFUNCTION("""COMPUTED_VALUE"""),45912.66666666667)</f>
        <v>45912.66667</v>
      </c>
      <c r="E90" s="1">
        <f>IFERROR(__xludf.DUMMYFUNCTION("""COMPUTED_VALUE"""),3048.94)</f>
        <v>3048.94</v>
      </c>
      <c r="G90" s="2">
        <f>IFERROR(__xludf.DUMMYFUNCTION("""COMPUTED_VALUE"""),45912.66666666667)</f>
        <v>45912.66667</v>
      </c>
      <c r="H90" s="1">
        <f>IFERROR(__xludf.DUMMYFUNCTION("""COMPUTED_VALUE"""),2928.43)</f>
        <v>2928.43</v>
      </c>
      <c r="J90" s="2">
        <f>IFERROR(__xludf.DUMMYFUNCTION("""COMPUTED_VALUE"""),45912.66666666667)</f>
        <v>45912.66667</v>
      </c>
      <c r="K90" s="1">
        <f>IFERROR(__xludf.DUMMYFUNCTION("""COMPUTED_VALUE"""),3023.24)</f>
        <v>3023.24</v>
      </c>
      <c r="M90" s="2">
        <f>IFERROR(__xludf.DUMMYFUNCTION("""COMPUTED_VALUE"""),45912.66666666667)</f>
        <v>45912.66667</v>
      </c>
      <c r="N90" s="1">
        <f>IFERROR(__xludf.DUMMYFUNCTION("""COMPUTED_VALUE"""),5.26976109E8)</f>
        <v>526976109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IFERROR(__xludf.DUMMYFUNCTION("""COMPUTED_VALUE"""),3030.35)</f>
        <v>3030.35</v>
      </c>
      <c r="D91" s="2">
        <f>IFERROR(__xludf.DUMMYFUNCTION("""COMPUTED_VALUE"""),45919.66666666667)</f>
        <v>45919.66667</v>
      </c>
      <c r="E91" s="1">
        <f>IFERROR(__xludf.DUMMYFUNCTION("""COMPUTED_VALUE"""),3058.15)</f>
        <v>3058.15</v>
      </c>
      <c r="G91" s="2">
        <f>IFERROR(__xludf.DUMMYFUNCTION("""COMPUTED_VALUE"""),45919.66666666667)</f>
        <v>45919.66667</v>
      </c>
      <c r="H91" s="1">
        <f>IFERROR(__xludf.DUMMYFUNCTION("""COMPUTED_VALUE"""),2990.44)</f>
        <v>2990.44</v>
      </c>
      <c r="J91" s="2">
        <f>IFERROR(__xludf.DUMMYFUNCTION("""COMPUTED_VALUE"""),45919.66666666667)</f>
        <v>45919.66667</v>
      </c>
      <c r="K91" s="1">
        <f>IFERROR(__xludf.DUMMYFUNCTION("""COMPUTED_VALUE"""),3020.05)</f>
        <v>3020.05</v>
      </c>
      <c r="M91" s="2">
        <f>IFERROR(__xludf.DUMMYFUNCTION("""COMPUTED_VALUE"""),45919.66666666667)</f>
        <v>45919.66667</v>
      </c>
      <c r="N91" s="1">
        <f>IFERROR(__xludf.DUMMYFUNCTION("""COMPUTED_VALUE"""),7.05295501E8)</f>
        <v>705295501</v>
      </c>
    </row>
  </sheetData>
  <drawing r:id="rId1"/>
</worksheet>
</file>