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IFERROR(__xludf.DUMMYFUNCTION("GOOGLEFINANCE(""DJUSSC"",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IFERROR(__xludf.DUMMYFUNCTION("GOOGLEFINANCE(""DJUSSC"",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IFERROR(__xludf.DUMMYFUNCTION("GOOGLEFINANCE(""DJUSSC"",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IFERROR(__xludf.DUMMYFUNCTION("GOOGLEFINANCE(""DJUSSC"",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IFERROR(__xludf.DUMMYFUNCTION("GOOGLEFINANCE(""DJUSSC"",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IFERROR(__xludf.DUMMYFUNCTION("""COMPUTED_VALUE"""),11233.68)</f>
        <v>11233.68</v>
      </c>
      <c r="D2" s="2">
        <f>IFERROR(__xludf.DUMMYFUNCTION("""COMPUTED_VALUE"""),45296.66666666667)</f>
        <v>45296.66667</v>
      </c>
      <c r="E2" s="1">
        <f>IFERROR(__xludf.DUMMYFUNCTION("""COMPUTED_VALUE"""),11237.6)</f>
        <v>11237.6</v>
      </c>
      <c r="G2" s="2">
        <f>IFERROR(__xludf.DUMMYFUNCTION("""COMPUTED_VALUE"""),45296.66666666667)</f>
        <v>45296.66667</v>
      </c>
      <c r="H2" s="1">
        <f>IFERROR(__xludf.DUMMYFUNCTION("""COMPUTED_VALUE"""),10715.1)</f>
        <v>10715.1</v>
      </c>
      <c r="J2" s="2">
        <f>IFERROR(__xludf.DUMMYFUNCTION("""COMPUTED_VALUE"""),45296.66666666667)</f>
        <v>45296.66667</v>
      </c>
      <c r="K2" s="1">
        <f>IFERROR(__xludf.DUMMYFUNCTION("""COMPUTED_VALUE"""),10905.46)</f>
        <v>10905.46</v>
      </c>
      <c r="M2" s="2">
        <f>IFERROR(__xludf.DUMMYFUNCTION("""COMPUTED_VALUE"""),45296.66666666667)</f>
        <v>45296.66667</v>
      </c>
      <c r="N2" s="1">
        <f>IFERROR(__xludf.DUMMYFUNCTION("""COMPUTED_VALUE"""),9.67953848E8)</f>
        <v>967953848</v>
      </c>
    </row>
    <row r="3">
      <c r="A3" s="2">
        <f>IFERROR(__xludf.DUMMYFUNCTION("""COMPUTED_VALUE"""),45303.66666666667)</f>
        <v>45303.66667</v>
      </c>
      <c r="B3" s="1">
        <f>IFERROR(__xludf.DUMMYFUNCTION("""COMPUTED_VALUE"""),10985.52)</f>
        <v>10985.52</v>
      </c>
      <c r="D3" s="2">
        <f>IFERROR(__xludf.DUMMYFUNCTION("""COMPUTED_VALUE"""),45303.66666666667)</f>
        <v>45303.66667</v>
      </c>
      <c r="E3" s="1">
        <f>IFERROR(__xludf.DUMMYFUNCTION("""COMPUTED_VALUE"""),11652.13)</f>
        <v>11652.13</v>
      </c>
      <c r="G3" s="2">
        <f>IFERROR(__xludf.DUMMYFUNCTION("""COMPUTED_VALUE"""),45303.66666666667)</f>
        <v>45303.66667</v>
      </c>
      <c r="H3" s="1">
        <f>IFERROR(__xludf.DUMMYFUNCTION("""COMPUTED_VALUE"""),10976.93)</f>
        <v>10976.93</v>
      </c>
      <c r="J3" s="2">
        <f>IFERROR(__xludf.DUMMYFUNCTION("""COMPUTED_VALUE"""),45303.66666666667)</f>
        <v>45303.66667</v>
      </c>
      <c r="K3" s="1">
        <f>IFERROR(__xludf.DUMMYFUNCTION("""COMPUTED_VALUE"""),11561.59)</f>
        <v>11561.59</v>
      </c>
      <c r="M3" s="2">
        <f>IFERROR(__xludf.DUMMYFUNCTION("""COMPUTED_VALUE"""),45303.66666666667)</f>
        <v>45303.66667</v>
      </c>
      <c r="N3" s="1">
        <f>IFERROR(__xludf.DUMMYFUNCTION("""COMPUTED_VALUE"""),1.201332425E9)</f>
        <v>1201332425</v>
      </c>
    </row>
    <row r="4">
      <c r="A4" s="2">
        <f>IFERROR(__xludf.DUMMYFUNCTION("""COMPUTED_VALUE"""),45310.66666666667)</f>
        <v>45310.66667</v>
      </c>
      <c r="B4" s="1">
        <f>IFERROR(__xludf.DUMMYFUNCTION("""COMPUTED_VALUE"""),11601.81)</f>
        <v>11601.81</v>
      </c>
      <c r="D4" s="2">
        <f>IFERROR(__xludf.DUMMYFUNCTION("""COMPUTED_VALUE"""),45310.66666666667)</f>
        <v>45310.66667</v>
      </c>
      <c r="E4" s="1">
        <f>IFERROR(__xludf.DUMMYFUNCTION("""COMPUTED_VALUE"""),12541.36)</f>
        <v>12541.36</v>
      </c>
      <c r="G4" s="2">
        <f>IFERROR(__xludf.DUMMYFUNCTION("""COMPUTED_VALUE"""),45310.66666666667)</f>
        <v>45310.66667</v>
      </c>
      <c r="H4" s="1">
        <f>IFERROR(__xludf.DUMMYFUNCTION("""COMPUTED_VALUE"""),11494.9)</f>
        <v>11494.9</v>
      </c>
      <c r="J4" s="2">
        <f>IFERROR(__xludf.DUMMYFUNCTION("""COMPUTED_VALUE"""),45310.66666666667)</f>
        <v>45310.66667</v>
      </c>
      <c r="K4" s="1">
        <f>IFERROR(__xludf.DUMMYFUNCTION("""COMPUTED_VALUE"""),12538.65)</f>
        <v>12538.65</v>
      </c>
      <c r="M4" s="2">
        <f>IFERROR(__xludf.DUMMYFUNCTION("""COMPUTED_VALUE"""),45310.66666666667)</f>
        <v>45310.66667</v>
      </c>
      <c r="N4" s="1">
        <f>IFERROR(__xludf.DUMMYFUNCTION("""COMPUTED_VALUE"""),1.312310339E9)</f>
        <v>1312310339</v>
      </c>
    </row>
    <row r="5">
      <c r="A5" s="2">
        <f>IFERROR(__xludf.DUMMYFUNCTION("""COMPUTED_VALUE"""),45317.66666666667)</f>
        <v>45317.66667</v>
      </c>
      <c r="B5" s="1">
        <f>IFERROR(__xludf.DUMMYFUNCTION("""COMPUTED_VALUE"""),12635.08)</f>
        <v>12635.08</v>
      </c>
      <c r="D5" s="2">
        <f>IFERROR(__xludf.DUMMYFUNCTION("""COMPUTED_VALUE"""),45317.66666666667)</f>
        <v>45317.66667</v>
      </c>
      <c r="E5" s="1">
        <f>IFERROR(__xludf.DUMMYFUNCTION("""COMPUTED_VALUE"""),13086.97)</f>
        <v>13086.97</v>
      </c>
      <c r="G5" s="2">
        <f>IFERROR(__xludf.DUMMYFUNCTION("""COMPUTED_VALUE"""),45317.66666666667)</f>
        <v>45317.66667</v>
      </c>
      <c r="H5" s="1">
        <f>IFERROR(__xludf.DUMMYFUNCTION("""COMPUTED_VALUE"""),12411.58)</f>
        <v>12411.58</v>
      </c>
      <c r="J5" s="2">
        <f>IFERROR(__xludf.DUMMYFUNCTION("""COMPUTED_VALUE"""),45317.66666666667)</f>
        <v>45317.66667</v>
      </c>
      <c r="K5" s="1">
        <f>IFERROR(__xludf.DUMMYFUNCTION("""COMPUTED_VALUE"""),12542.05)</f>
        <v>12542.05</v>
      </c>
      <c r="M5" s="2">
        <f>IFERROR(__xludf.DUMMYFUNCTION("""COMPUTED_VALUE"""),45317.66666666667)</f>
        <v>45317.66667</v>
      </c>
      <c r="N5" s="1">
        <f>IFERROR(__xludf.DUMMYFUNCTION("""COMPUTED_VALUE"""),1.6623998E9)</f>
        <v>1662399800</v>
      </c>
    </row>
    <row r="6">
      <c r="A6" s="2">
        <f>IFERROR(__xludf.DUMMYFUNCTION("""COMPUTED_VALUE"""),45324.66666666667)</f>
        <v>45324.66667</v>
      </c>
      <c r="B6" s="1">
        <f>IFERROR(__xludf.DUMMYFUNCTION("""COMPUTED_VALUE"""),12586.49)</f>
        <v>12586.49</v>
      </c>
      <c r="D6" s="2">
        <f>IFERROR(__xludf.DUMMYFUNCTION("""COMPUTED_VALUE"""),45324.66666666667)</f>
        <v>45324.66667</v>
      </c>
      <c r="E6" s="1">
        <f>IFERROR(__xludf.DUMMYFUNCTION("""COMPUTED_VALUE"""),12967.05)</f>
        <v>12967.05</v>
      </c>
      <c r="G6" s="2">
        <f>IFERROR(__xludf.DUMMYFUNCTION("""COMPUTED_VALUE"""),45324.66666666667)</f>
        <v>45324.66667</v>
      </c>
      <c r="H6" s="1">
        <f>IFERROR(__xludf.DUMMYFUNCTION("""COMPUTED_VALUE"""),12281.19)</f>
        <v>12281.19</v>
      </c>
      <c r="J6" s="2">
        <f>IFERROR(__xludf.DUMMYFUNCTION("""COMPUTED_VALUE"""),45324.66666666667)</f>
        <v>45324.66667</v>
      </c>
      <c r="K6" s="1">
        <f>IFERROR(__xludf.DUMMYFUNCTION("""COMPUTED_VALUE"""),12916.22)</f>
        <v>12916.22</v>
      </c>
      <c r="M6" s="2">
        <f>IFERROR(__xludf.DUMMYFUNCTION("""COMPUTED_VALUE"""),45324.66666666667)</f>
        <v>45324.66667</v>
      </c>
      <c r="N6" s="1">
        <f>IFERROR(__xludf.DUMMYFUNCTION("""COMPUTED_VALUE"""),1.507741491E9)</f>
        <v>1507741491</v>
      </c>
    </row>
    <row r="7">
      <c r="A7" s="2">
        <f>IFERROR(__xludf.DUMMYFUNCTION("""COMPUTED_VALUE"""),45331.66666666667)</f>
        <v>45331.66667</v>
      </c>
      <c r="B7" s="1">
        <f>IFERROR(__xludf.DUMMYFUNCTION("""COMPUTED_VALUE"""),13116.62)</f>
        <v>13116.62</v>
      </c>
      <c r="D7" s="2">
        <f>IFERROR(__xludf.DUMMYFUNCTION("""COMPUTED_VALUE"""),45331.66666666667)</f>
        <v>45331.66667</v>
      </c>
      <c r="E7" s="1">
        <f>IFERROR(__xludf.DUMMYFUNCTION("""COMPUTED_VALUE"""),13733.21)</f>
        <v>13733.21</v>
      </c>
      <c r="G7" s="2">
        <f>IFERROR(__xludf.DUMMYFUNCTION("""COMPUTED_VALUE"""),45331.66666666667)</f>
        <v>45331.66667</v>
      </c>
      <c r="H7" s="1">
        <f>IFERROR(__xludf.DUMMYFUNCTION("""COMPUTED_VALUE"""),12815.04)</f>
        <v>12815.04</v>
      </c>
      <c r="J7" s="2">
        <f>IFERROR(__xludf.DUMMYFUNCTION("""COMPUTED_VALUE"""),45331.66666666667)</f>
        <v>45331.66667</v>
      </c>
      <c r="K7" s="1">
        <f>IFERROR(__xludf.DUMMYFUNCTION("""COMPUTED_VALUE"""),13724.23)</f>
        <v>13724.23</v>
      </c>
      <c r="M7" s="2">
        <f>IFERROR(__xludf.DUMMYFUNCTION("""COMPUTED_VALUE"""),45331.66666666667)</f>
        <v>45331.66667</v>
      </c>
      <c r="N7" s="1">
        <f>IFERROR(__xludf.DUMMYFUNCTION("""COMPUTED_VALUE"""),1.320128339E9)</f>
        <v>1320128339</v>
      </c>
    </row>
    <row r="8">
      <c r="A8" s="2">
        <f>IFERROR(__xludf.DUMMYFUNCTION("""COMPUTED_VALUE"""),45338.66666666667)</f>
        <v>45338.66667</v>
      </c>
      <c r="B8" s="1">
        <f>IFERROR(__xludf.DUMMYFUNCTION("""COMPUTED_VALUE"""),13766.05)</f>
        <v>13766.05</v>
      </c>
      <c r="D8" s="2">
        <f>IFERROR(__xludf.DUMMYFUNCTION("""COMPUTED_VALUE"""),45338.66666666667)</f>
        <v>45338.66667</v>
      </c>
      <c r="E8" s="1">
        <f>IFERROR(__xludf.DUMMYFUNCTION("""COMPUTED_VALUE"""),14037.97)</f>
        <v>14037.97</v>
      </c>
      <c r="G8" s="2">
        <f>IFERROR(__xludf.DUMMYFUNCTION("""COMPUTED_VALUE"""),45338.66666666667)</f>
        <v>45338.66667</v>
      </c>
      <c r="H8" s="1">
        <f>IFERROR(__xludf.DUMMYFUNCTION("""COMPUTED_VALUE"""),13274.9)</f>
        <v>13274.9</v>
      </c>
      <c r="J8" s="2">
        <f>IFERROR(__xludf.DUMMYFUNCTION("""COMPUTED_VALUE"""),45338.66666666667)</f>
        <v>45338.66667</v>
      </c>
      <c r="K8" s="1">
        <f>IFERROR(__xludf.DUMMYFUNCTION("""COMPUTED_VALUE"""),13718.9)</f>
        <v>13718.9</v>
      </c>
      <c r="M8" s="2">
        <f>IFERROR(__xludf.DUMMYFUNCTION("""COMPUTED_VALUE"""),45338.66666666667)</f>
        <v>45338.66667</v>
      </c>
      <c r="N8" s="1">
        <f>IFERROR(__xludf.DUMMYFUNCTION("""COMPUTED_VALUE"""),1.294368017E9)</f>
        <v>1294368017</v>
      </c>
    </row>
    <row r="9">
      <c r="A9" s="2">
        <f>IFERROR(__xludf.DUMMYFUNCTION("""COMPUTED_VALUE"""),45345.66666666667)</f>
        <v>45345.66667</v>
      </c>
      <c r="B9" s="1">
        <f>IFERROR(__xludf.DUMMYFUNCTION("""COMPUTED_VALUE"""),13593.66)</f>
        <v>13593.66</v>
      </c>
      <c r="D9" s="2">
        <f>IFERROR(__xludf.DUMMYFUNCTION("""COMPUTED_VALUE"""),45345.66666666667)</f>
        <v>45345.66667</v>
      </c>
      <c r="E9" s="1">
        <f>IFERROR(__xludf.DUMMYFUNCTION("""COMPUTED_VALUE"""),14770.86)</f>
        <v>14770.86</v>
      </c>
      <c r="G9" s="2">
        <f>IFERROR(__xludf.DUMMYFUNCTION("""COMPUTED_VALUE"""),45345.66666666667)</f>
        <v>45345.66667</v>
      </c>
      <c r="H9" s="1">
        <f>IFERROR(__xludf.DUMMYFUNCTION("""COMPUTED_VALUE"""),12973.14)</f>
        <v>12973.14</v>
      </c>
      <c r="J9" s="2">
        <f>IFERROR(__xludf.DUMMYFUNCTION("""COMPUTED_VALUE"""),45345.66666666667)</f>
        <v>45345.66667</v>
      </c>
      <c r="K9" s="1">
        <f>IFERROR(__xludf.DUMMYFUNCTION("""COMPUTED_VALUE"""),14352.11)</f>
        <v>14352.11</v>
      </c>
      <c r="M9" s="2">
        <f>IFERROR(__xludf.DUMMYFUNCTION("""COMPUTED_VALUE"""),45345.66666666667)</f>
        <v>45345.66667</v>
      </c>
      <c r="N9" s="1">
        <f>IFERROR(__xludf.DUMMYFUNCTION("""COMPUTED_VALUE"""),1.206507624E9)</f>
        <v>1206507624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IFERROR(__xludf.DUMMYFUNCTION("""COMPUTED_VALUE"""),14513.24)</f>
        <v>14513.24</v>
      </c>
      <c r="D10" s="2">
        <f>IFERROR(__xludf.DUMMYFUNCTION("""COMPUTED_VALUE"""),45352.66666666667)</f>
        <v>45352.66667</v>
      </c>
      <c r="E10" s="1">
        <f>IFERROR(__xludf.DUMMYFUNCTION("""COMPUTED_VALUE"""),15243.71)</f>
        <v>15243.71</v>
      </c>
      <c r="G10" s="2">
        <f>IFERROR(__xludf.DUMMYFUNCTION("""COMPUTED_VALUE"""),45352.66666666667)</f>
        <v>45352.66667</v>
      </c>
      <c r="H10" s="1">
        <f>IFERROR(__xludf.DUMMYFUNCTION("""COMPUTED_VALUE"""),14176.49)</f>
        <v>14176.49</v>
      </c>
      <c r="J10" s="2">
        <f>IFERROR(__xludf.DUMMYFUNCTION("""COMPUTED_VALUE"""),45352.66666666667)</f>
        <v>45352.66667</v>
      </c>
      <c r="K10" s="1">
        <f>IFERROR(__xludf.DUMMYFUNCTION("""COMPUTED_VALUE"""),15220.47)</f>
        <v>15220.47</v>
      </c>
      <c r="M10" s="2">
        <f>IFERROR(__xludf.DUMMYFUNCTION("""COMPUTED_VALUE"""),45352.66666666667)</f>
        <v>45352.66667</v>
      </c>
      <c r="N10" s="1">
        <f>IFERROR(__xludf.DUMMYFUNCTION("""COMPUTED_VALUE"""),1.215222134E9)</f>
        <v>1215222134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IFERROR(__xludf.DUMMYFUNCTION("""COMPUTED_VALUE"""),15449.73)</f>
        <v>15449.73</v>
      </c>
      <c r="D11" s="2">
        <f>IFERROR(__xludf.DUMMYFUNCTION("""COMPUTED_VALUE"""),45359.66666666667)</f>
        <v>45359.66667</v>
      </c>
      <c r="E11" s="1">
        <f>IFERROR(__xludf.DUMMYFUNCTION("""COMPUTED_VALUE"""),16734.92)</f>
        <v>16734.92</v>
      </c>
      <c r="G11" s="2">
        <f>IFERROR(__xludf.DUMMYFUNCTION("""COMPUTED_VALUE"""),45359.66666666667)</f>
        <v>45359.66667</v>
      </c>
      <c r="H11" s="1">
        <f>IFERROR(__xludf.DUMMYFUNCTION("""COMPUTED_VALUE"""),15187.16)</f>
        <v>15187.16</v>
      </c>
      <c r="J11" s="2">
        <f>IFERROR(__xludf.DUMMYFUNCTION("""COMPUTED_VALUE"""),45359.66666666667)</f>
        <v>45359.66667</v>
      </c>
      <c r="K11" s="1">
        <f>IFERROR(__xludf.DUMMYFUNCTION("""COMPUTED_VALUE"""),15549.18)</f>
        <v>15549.18</v>
      </c>
      <c r="M11" s="2">
        <f>IFERROR(__xludf.DUMMYFUNCTION("""COMPUTED_VALUE"""),45359.66666666667)</f>
        <v>45359.66667</v>
      </c>
      <c r="N11" s="1">
        <f>IFERROR(__xludf.DUMMYFUNCTION("""COMPUTED_VALUE"""),1.653287807E9)</f>
        <v>1653287807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IFERROR(__xludf.DUMMYFUNCTION("""COMPUTED_VALUE"""),15312.7)</f>
        <v>15312.7</v>
      </c>
      <c r="D12" s="2">
        <f>IFERROR(__xludf.DUMMYFUNCTION("""COMPUTED_VALUE"""),45366.66666666667)</f>
        <v>45366.66667</v>
      </c>
      <c r="E12" s="1">
        <f>IFERROR(__xludf.DUMMYFUNCTION("""COMPUTED_VALUE"""),15908.71)</f>
        <v>15908.71</v>
      </c>
      <c r="G12" s="2">
        <f>IFERROR(__xludf.DUMMYFUNCTION("""COMPUTED_VALUE"""),45366.66666666667)</f>
        <v>45366.66667</v>
      </c>
      <c r="H12" s="1">
        <f>IFERROR(__xludf.DUMMYFUNCTION("""COMPUTED_VALUE"""),15024.07)</f>
        <v>15024.07</v>
      </c>
      <c r="J12" s="2">
        <f>IFERROR(__xludf.DUMMYFUNCTION("""COMPUTED_VALUE"""),45366.66666666667)</f>
        <v>45366.66667</v>
      </c>
      <c r="K12" s="1">
        <f>IFERROR(__xludf.DUMMYFUNCTION("""COMPUTED_VALUE"""),15197.49)</f>
        <v>15197.49</v>
      </c>
      <c r="M12" s="2">
        <f>IFERROR(__xludf.DUMMYFUNCTION("""COMPUTED_VALUE"""),45366.66666666667)</f>
        <v>45366.66667</v>
      </c>
      <c r="N12" s="1">
        <f>IFERROR(__xludf.DUMMYFUNCTION("""COMPUTED_VALUE"""),1.566537084E9)</f>
        <v>1566537084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IFERROR(__xludf.DUMMYFUNCTION("""COMPUTED_VALUE"""),15520.39)</f>
        <v>15520.39</v>
      </c>
      <c r="D13" s="2">
        <f>IFERROR(__xludf.DUMMYFUNCTION("""COMPUTED_VALUE"""),45373.66666666667)</f>
        <v>45373.66667</v>
      </c>
      <c r="E13" s="1">
        <f>IFERROR(__xludf.DUMMYFUNCTION("""COMPUTED_VALUE"""),16125.25)</f>
        <v>16125.25</v>
      </c>
      <c r="G13" s="2">
        <f>IFERROR(__xludf.DUMMYFUNCTION("""COMPUTED_VALUE"""),45373.66666666667)</f>
        <v>45373.66667</v>
      </c>
      <c r="H13" s="1">
        <f>IFERROR(__xludf.DUMMYFUNCTION("""COMPUTED_VALUE"""),14760.93)</f>
        <v>14760.93</v>
      </c>
      <c r="J13" s="2">
        <f>IFERROR(__xludf.DUMMYFUNCTION("""COMPUTED_VALUE"""),45373.66666666667)</f>
        <v>45373.66667</v>
      </c>
      <c r="K13" s="1">
        <f>IFERROR(__xludf.DUMMYFUNCTION("""COMPUTED_VALUE"""),16014.34)</f>
        <v>16014.34</v>
      </c>
      <c r="M13" s="2">
        <f>IFERROR(__xludf.DUMMYFUNCTION("""COMPUTED_VALUE"""),45373.66666666667)</f>
        <v>45373.66667</v>
      </c>
      <c r="N13" s="1">
        <f>IFERROR(__xludf.DUMMYFUNCTION("""COMPUTED_VALUE"""),1.448299615E9)</f>
        <v>1448299615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IFERROR(__xludf.DUMMYFUNCTION("""COMPUTED_VALUE"""),15845.11)</f>
        <v>15845.11</v>
      </c>
      <c r="D14" s="2">
        <f>IFERROR(__xludf.DUMMYFUNCTION("""COMPUTED_VALUE"""),45379.66666666667)</f>
        <v>45379.66667</v>
      </c>
      <c r="E14" s="1">
        <f>IFERROR(__xludf.DUMMYFUNCTION("""COMPUTED_VALUE"""),16231.91)</f>
        <v>16231.91</v>
      </c>
      <c r="G14" s="2">
        <f>IFERROR(__xludf.DUMMYFUNCTION("""COMPUTED_VALUE"""),45379.66666666667)</f>
        <v>45379.66667</v>
      </c>
      <c r="H14" s="1">
        <f>IFERROR(__xludf.DUMMYFUNCTION("""COMPUTED_VALUE"""),15444.24)</f>
        <v>15444.24</v>
      </c>
      <c r="J14" s="2">
        <f>IFERROR(__xludf.DUMMYFUNCTION("""COMPUTED_VALUE"""),45379.66666666667)</f>
        <v>45379.66667</v>
      </c>
      <c r="K14" s="1">
        <f>IFERROR(__xludf.DUMMYFUNCTION("""COMPUTED_VALUE"""),15717.93)</f>
        <v>15717.93</v>
      </c>
      <c r="M14" s="2">
        <f>IFERROR(__xludf.DUMMYFUNCTION("""COMPUTED_VALUE"""),45379.66666666667)</f>
        <v>45379.66667</v>
      </c>
      <c r="N14" s="1">
        <f>IFERROR(__xludf.DUMMYFUNCTION("""COMPUTED_VALUE"""),1.075334831E9)</f>
        <v>1075334831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IFERROR(__xludf.DUMMYFUNCTION("""COMPUTED_VALUE"""),15725.96)</f>
        <v>15725.96</v>
      </c>
      <c r="D15" s="2">
        <f>IFERROR(__xludf.DUMMYFUNCTION("""COMPUTED_VALUE"""),45387.66666666667)</f>
        <v>45387.66667</v>
      </c>
      <c r="E15" s="1">
        <f>IFERROR(__xludf.DUMMYFUNCTION("""COMPUTED_VALUE"""),16058.67)</f>
        <v>16058.67</v>
      </c>
      <c r="G15" s="2">
        <f>IFERROR(__xludf.DUMMYFUNCTION("""COMPUTED_VALUE"""),45387.66666666667)</f>
        <v>45387.66667</v>
      </c>
      <c r="H15" s="1">
        <f>IFERROR(__xludf.DUMMYFUNCTION("""COMPUTED_VALUE"""),15097.95)</f>
        <v>15097.95</v>
      </c>
      <c r="J15" s="2">
        <f>IFERROR(__xludf.DUMMYFUNCTION("""COMPUTED_VALUE"""),45387.66666666667)</f>
        <v>45387.66667</v>
      </c>
      <c r="K15" s="1">
        <f>IFERROR(__xludf.DUMMYFUNCTION("""COMPUTED_VALUE"""),15376.23)</f>
        <v>15376.23</v>
      </c>
      <c r="M15" s="2">
        <f>IFERROR(__xludf.DUMMYFUNCTION("""COMPUTED_VALUE"""),45387.66666666667)</f>
        <v>45387.66667</v>
      </c>
      <c r="N15" s="1">
        <f>IFERROR(__xludf.DUMMYFUNCTION("""COMPUTED_VALUE"""),1.325802893E9)</f>
        <v>1325802893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IFERROR(__xludf.DUMMYFUNCTION("""COMPUTED_VALUE"""),15458.84)</f>
        <v>15458.84</v>
      </c>
      <c r="D16" s="2">
        <f>IFERROR(__xludf.DUMMYFUNCTION("""COMPUTED_VALUE"""),45394.66666666667)</f>
        <v>45394.66667</v>
      </c>
      <c r="E16" s="1">
        <f>IFERROR(__xludf.DUMMYFUNCTION("""COMPUTED_VALUE"""),15751.7)</f>
        <v>15751.7</v>
      </c>
      <c r="G16" s="2">
        <f>IFERROR(__xludf.DUMMYFUNCTION("""COMPUTED_VALUE"""),45394.66666666667)</f>
        <v>45394.66667</v>
      </c>
      <c r="H16" s="1">
        <f>IFERROR(__xludf.DUMMYFUNCTION("""COMPUTED_VALUE"""),14916.3)</f>
        <v>14916.3</v>
      </c>
      <c r="J16" s="2">
        <f>IFERROR(__xludf.DUMMYFUNCTION("""COMPUTED_VALUE"""),45394.66666666667)</f>
        <v>45394.66667</v>
      </c>
      <c r="K16" s="1">
        <f>IFERROR(__xludf.DUMMYFUNCTION("""COMPUTED_VALUE"""),15268.69)</f>
        <v>15268.69</v>
      </c>
      <c r="M16" s="2">
        <f>IFERROR(__xludf.DUMMYFUNCTION("""COMPUTED_VALUE"""),45394.66666666667)</f>
        <v>45394.66667</v>
      </c>
      <c r="N16" s="1">
        <f>IFERROR(__xludf.DUMMYFUNCTION("""COMPUTED_VALUE"""),1.248361066E9)</f>
        <v>1248361066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IFERROR(__xludf.DUMMYFUNCTION("""COMPUTED_VALUE"""),15458.03)</f>
        <v>15458.03</v>
      </c>
      <c r="D17" s="2">
        <f>IFERROR(__xludf.DUMMYFUNCTION("""COMPUTED_VALUE"""),45401.66666666667)</f>
        <v>45401.66667</v>
      </c>
      <c r="E17" s="1">
        <f>IFERROR(__xludf.DUMMYFUNCTION("""COMPUTED_VALUE"""),15598.75)</f>
        <v>15598.75</v>
      </c>
      <c r="G17" s="2">
        <f>IFERROR(__xludf.DUMMYFUNCTION("""COMPUTED_VALUE"""),45401.66666666667)</f>
        <v>45401.66667</v>
      </c>
      <c r="H17" s="1">
        <f>IFERROR(__xludf.DUMMYFUNCTION("""COMPUTED_VALUE"""),13518.65)</f>
        <v>13518.65</v>
      </c>
      <c r="J17" s="2">
        <f>IFERROR(__xludf.DUMMYFUNCTION("""COMPUTED_VALUE"""),45401.66666666667)</f>
        <v>45401.66667</v>
      </c>
      <c r="K17" s="1">
        <f>IFERROR(__xludf.DUMMYFUNCTION("""COMPUTED_VALUE"""),13582.35)</f>
        <v>13582.35</v>
      </c>
      <c r="M17" s="2">
        <f>IFERROR(__xludf.DUMMYFUNCTION("""COMPUTED_VALUE"""),45401.66666666667)</f>
        <v>45401.66667</v>
      </c>
      <c r="N17" s="1">
        <f>IFERROR(__xludf.DUMMYFUNCTION("""COMPUTED_VALUE"""),1.331618819E9)</f>
        <v>1331618819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IFERROR(__xludf.DUMMYFUNCTION("""COMPUTED_VALUE"""),13819.08)</f>
        <v>13819.08</v>
      </c>
      <c r="D18" s="2">
        <f>IFERROR(__xludf.DUMMYFUNCTION("""COMPUTED_VALUE"""),45408.66666666667)</f>
        <v>45408.66667</v>
      </c>
      <c r="E18" s="1">
        <f>IFERROR(__xludf.DUMMYFUNCTION("""COMPUTED_VALUE"""),15237.22)</f>
        <v>15237.22</v>
      </c>
      <c r="G18" s="2">
        <f>IFERROR(__xludf.DUMMYFUNCTION("""COMPUTED_VALUE"""),45408.66666666667)</f>
        <v>45408.66667</v>
      </c>
      <c r="H18" s="1">
        <f>IFERROR(__xludf.DUMMYFUNCTION("""COMPUTED_VALUE"""),13605.67)</f>
        <v>13605.67</v>
      </c>
      <c r="J18" s="2">
        <f>IFERROR(__xludf.DUMMYFUNCTION("""COMPUTED_VALUE"""),45408.66666666667)</f>
        <v>45408.66667</v>
      </c>
      <c r="K18" s="1">
        <f>IFERROR(__xludf.DUMMYFUNCTION("""COMPUTED_VALUE"""),15157.6)</f>
        <v>15157.6</v>
      </c>
      <c r="M18" s="2">
        <f>IFERROR(__xludf.DUMMYFUNCTION("""COMPUTED_VALUE"""),45408.66666666667)</f>
        <v>45408.66667</v>
      </c>
      <c r="N18" s="1">
        <f>IFERROR(__xludf.DUMMYFUNCTION("""COMPUTED_VALUE"""),1.352768078E9)</f>
        <v>1352768078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IFERROR(__xludf.DUMMYFUNCTION("""COMPUTED_VALUE"""),15142.15)</f>
        <v>15142.15</v>
      </c>
      <c r="D19" s="2">
        <f>IFERROR(__xludf.DUMMYFUNCTION("""COMPUTED_VALUE"""),45415.66666666667)</f>
        <v>45415.66667</v>
      </c>
      <c r="E19" s="1">
        <f>IFERROR(__xludf.DUMMYFUNCTION("""COMPUTED_VALUE"""),15329.47)</f>
        <v>15329.47</v>
      </c>
      <c r="G19" s="2">
        <f>IFERROR(__xludf.DUMMYFUNCTION("""COMPUTED_VALUE"""),45415.66666666667)</f>
        <v>45415.66667</v>
      </c>
      <c r="H19" s="1">
        <f>IFERROR(__xludf.DUMMYFUNCTION("""COMPUTED_VALUE"""),14197.66)</f>
        <v>14197.66</v>
      </c>
      <c r="J19" s="2">
        <f>IFERROR(__xludf.DUMMYFUNCTION("""COMPUTED_VALUE"""),45415.66666666667)</f>
        <v>45415.66667</v>
      </c>
      <c r="K19" s="1">
        <f>IFERROR(__xludf.DUMMYFUNCTION("""COMPUTED_VALUE"""),15145.58)</f>
        <v>15145.58</v>
      </c>
      <c r="M19" s="2">
        <f>IFERROR(__xludf.DUMMYFUNCTION("""COMPUTED_VALUE"""),45415.66666666667)</f>
        <v>45415.66667</v>
      </c>
      <c r="N19" s="1">
        <f>IFERROR(__xludf.DUMMYFUNCTION("""COMPUTED_VALUE"""),1.333363962E9)</f>
        <v>1333363962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IFERROR(__xludf.DUMMYFUNCTION("""COMPUTED_VALUE"""),15269.72)</f>
        <v>15269.72</v>
      </c>
      <c r="D20" s="2">
        <f>IFERROR(__xludf.DUMMYFUNCTION("""COMPUTED_VALUE"""),45422.66666666667)</f>
        <v>45422.66667</v>
      </c>
      <c r="E20" s="1">
        <f>IFERROR(__xludf.DUMMYFUNCTION("""COMPUTED_VALUE"""),15622.22)</f>
        <v>15622.22</v>
      </c>
      <c r="G20" s="2">
        <f>IFERROR(__xludf.DUMMYFUNCTION("""COMPUTED_VALUE"""),45422.66666666667)</f>
        <v>45422.66667</v>
      </c>
      <c r="H20" s="1">
        <f>IFERROR(__xludf.DUMMYFUNCTION("""COMPUTED_VALUE"""),15170.04)</f>
        <v>15170.04</v>
      </c>
      <c r="J20" s="2">
        <f>IFERROR(__xludf.DUMMYFUNCTION("""COMPUTED_VALUE"""),45422.66666666667)</f>
        <v>45422.66667</v>
      </c>
      <c r="K20" s="1">
        <f>IFERROR(__xludf.DUMMYFUNCTION("""COMPUTED_VALUE"""),15415.55)</f>
        <v>15415.55</v>
      </c>
      <c r="M20" s="2">
        <f>IFERROR(__xludf.DUMMYFUNCTION("""COMPUTED_VALUE"""),45422.66666666667)</f>
        <v>45422.66667</v>
      </c>
      <c r="N20" s="1">
        <f>IFERROR(__xludf.DUMMYFUNCTION("""COMPUTED_VALUE"""),1.005605731E9)</f>
        <v>1005605731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IFERROR(__xludf.DUMMYFUNCTION("""COMPUTED_VALUE"""),15508.0)</f>
        <v>15508</v>
      </c>
      <c r="D21" s="2">
        <f>IFERROR(__xludf.DUMMYFUNCTION("""COMPUTED_VALUE"""),45429.66666666667)</f>
        <v>45429.66667</v>
      </c>
      <c r="E21" s="1">
        <f>IFERROR(__xludf.DUMMYFUNCTION("""COMPUTED_VALUE"""),16398.05)</f>
        <v>16398.05</v>
      </c>
      <c r="G21" s="2">
        <f>IFERROR(__xludf.DUMMYFUNCTION("""COMPUTED_VALUE"""),45429.66666666667)</f>
        <v>45429.66667</v>
      </c>
      <c r="H21" s="1">
        <f>IFERROR(__xludf.DUMMYFUNCTION("""COMPUTED_VALUE"""),15340.19)</f>
        <v>15340.19</v>
      </c>
      <c r="J21" s="2">
        <f>IFERROR(__xludf.DUMMYFUNCTION("""COMPUTED_VALUE"""),45429.66666666667)</f>
        <v>45429.66667</v>
      </c>
      <c r="K21" s="1">
        <f>IFERROR(__xludf.DUMMYFUNCTION("""COMPUTED_VALUE"""),15978.06)</f>
        <v>15978.06</v>
      </c>
      <c r="M21" s="2">
        <f>IFERROR(__xludf.DUMMYFUNCTION("""COMPUTED_VALUE"""),45429.66666666667)</f>
        <v>45429.66667</v>
      </c>
      <c r="N21" s="1">
        <f>IFERROR(__xludf.DUMMYFUNCTION("""COMPUTED_VALUE"""),1.069070736E9)</f>
        <v>1069070736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IFERROR(__xludf.DUMMYFUNCTION("""COMPUTED_VALUE"""),16104.12)</f>
        <v>16104.12</v>
      </c>
      <c r="D22" s="2">
        <f>IFERROR(__xludf.DUMMYFUNCTION("""COMPUTED_VALUE"""),45436.66666666667)</f>
        <v>45436.66667</v>
      </c>
      <c r="E22" s="1">
        <f>IFERROR(__xludf.DUMMYFUNCTION("""COMPUTED_VALUE"""),17391.65)</f>
        <v>17391.65</v>
      </c>
      <c r="G22" s="2">
        <f>IFERROR(__xludf.DUMMYFUNCTION("""COMPUTED_VALUE"""),45436.66666666667)</f>
        <v>45436.66667</v>
      </c>
      <c r="H22" s="1">
        <f>IFERROR(__xludf.DUMMYFUNCTION("""COMPUTED_VALUE"""),16076.62)</f>
        <v>16076.62</v>
      </c>
      <c r="J22" s="2">
        <f>IFERROR(__xludf.DUMMYFUNCTION("""COMPUTED_VALUE"""),45436.66666666667)</f>
        <v>45436.66667</v>
      </c>
      <c r="K22" s="1">
        <f>IFERROR(__xludf.DUMMYFUNCTION("""COMPUTED_VALUE"""),17391.65)</f>
        <v>17391.65</v>
      </c>
      <c r="M22" s="2">
        <f>IFERROR(__xludf.DUMMYFUNCTION("""COMPUTED_VALUE"""),45436.66666666667)</f>
        <v>45436.66667</v>
      </c>
      <c r="N22" s="1">
        <f>IFERROR(__xludf.DUMMYFUNCTION("""COMPUTED_VALUE"""),1.222705673E9)</f>
        <v>1222705673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IFERROR(__xludf.DUMMYFUNCTION("""COMPUTED_VALUE"""),17793.08)</f>
        <v>17793.08</v>
      </c>
      <c r="D23" s="2">
        <f>IFERROR(__xludf.DUMMYFUNCTION("""COMPUTED_VALUE"""),45443.66666666667)</f>
        <v>45443.66667</v>
      </c>
      <c r="E23" s="1">
        <f>IFERROR(__xludf.DUMMYFUNCTION("""COMPUTED_VALUE"""),18211.22)</f>
        <v>18211.22</v>
      </c>
      <c r="G23" s="2">
        <f>IFERROR(__xludf.DUMMYFUNCTION("""COMPUTED_VALUE"""),45443.66666666667)</f>
        <v>45443.66667</v>
      </c>
      <c r="H23" s="1">
        <f>IFERROR(__xludf.DUMMYFUNCTION("""COMPUTED_VALUE"""),16986.01)</f>
        <v>16986.01</v>
      </c>
      <c r="J23" s="2">
        <f>IFERROR(__xludf.DUMMYFUNCTION("""COMPUTED_VALUE"""),45443.66666666667)</f>
        <v>45443.66667</v>
      </c>
      <c r="K23" s="1">
        <f>IFERROR(__xludf.DUMMYFUNCTION("""COMPUTED_VALUE"""),17412.58)</f>
        <v>17412.58</v>
      </c>
      <c r="M23" s="2">
        <f>IFERROR(__xludf.DUMMYFUNCTION("""COMPUTED_VALUE"""),45443.66666666667)</f>
        <v>45443.66667</v>
      </c>
      <c r="N23" s="1">
        <f>IFERROR(__xludf.DUMMYFUNCTION("""COMPUTED_VALUE"""),1.111131652E9)</f>
        <v>1111131652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IFERROR(__xludf.DUMMYFUNCTION("""COMPUTED_VALUE"""),17888.41)</f>
        <v>17888.41</v>
      </c>
      <c r="D24" s="2">
        <f>IFERROR(__xludf.DUMMYFUNCTION("""COMPUTED_VALUE"""),45450.66666666667)</f>
        <v>45450.66667</v>
      </c>
      <c r="E24" s="1">
        <f>IFERROR(__xludf.DUMMYFUNCTION("""COMPUTED_VALUE"""),18963.19)</f>
        <v>18963.19</v>
      </c>
      <c r="G24" s="2">
        <f>IFERROR(__xludf.DUMMYFUNCTION("""COMPUTED_VALUE"""),45450.66666666667)</f>
        <v>45450.66667</v>
      </c>
      <c r="H24" s="1">
        <f>IFERROR(__xludf.DUMMYFUNCTION("""COMPUTED_VALUE"""),17478.83)</f>
        <v>17478.83</v>
      </c>
      <c r="J24" s="2">
        <f>IFERROR(__xludf.DUMMYFUNCTION("""COMPUTED_VALUE"""),45450.66666666667)</f>
        <v>45450.66667</v>
      </c>
      <c r="K24" s="1">
        <f>IFERROR(__xludf.DUMMYFUNCTION("""COMPUTED_VALUE"""),18528.29)</f>
        <v>18528.29</v>
      </c>
      <c r="M24" s="2">
        <f>IFERROR(__xludf.DUMMYFUNCTION("""COMPUTED_VALUE"""),45450.66666666667)</f>
        <v>45450.66667</v>
      </c>
      <c r="N24" s="1">
        <f>IFERROR(__xludf.DUMMYFUNCTION("""COMPUTED_VALUE"""),1.161242344E9)</f>
        <v>1161242344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IFERROR(__xludf.DUMMYFUNCTION("""COMPUTED_VALUE"""),18421.66)</f>
        <v>18421.66</v>
      </c>
      <c r="D25" s="2">
        <f>IFERROR(__xludf.DUMMYFUNCTION("""COMPUTED_VALUE"""),45457.66666666667)</f>
        <v>45457.66667</v>
      </c>
      <c r="E25" s="1">
        <f>IFERROR(__xludf.DUMMYFUNCTION("""COMPUTED_VALUE"""),20140.23)</f>
        <v>20140.23</v>
      </c>
      <c r="G25" s="2">
        <f>IFERROR(__xludf.DUMMYFUNCTION("""COMPUTED_VALUE"""),45457.66666666667)</f>
        <v>45457.66667</v>
      </c>
      <c r="H25" s="1">
        <f>IFERROR(__xludf.DUMMYFUNCTION("""COMPUTED_VALUE"""),18219.53)</f>
        <v>18219.53</v>
      </c>
      <c r="J25" s="2">
        <f>IFERROR(__xludf.DUMMYFUNCTION("""COMPUTED_VALUE"""),45457.66666666667)</f>
        <v>45457.66667</v>
      </c>
      <c r="K25" s="1">
        <f>IFERROR(__xludf.DUMMYFUNCTION("""COMPUTED_VALUE"""),20087.28)</f>
        <v>20087.28</v>
      </c>
      <c r="M25" s="2">
        <f>IFERROR(__xludf.DUMMYFUNCTION("""COMPUTED_VALUE"""),45457.66666666667)</f>
        <v>45457.66667</v>
      </c>
      <c r="N25" s="1">
        <f>IFERROR(__xludf.DUMMYFUNCTION("""COMPUTED_VALUE"""),2.258128021E9)</f>
        <v>2258128021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IFERROR(__xludf.DUMMYFUNCTION("""COMPUTED_VALUE"""),20269.49)</f>
        <v>20269.49</v>
      </c>
      <c r="D26" s="2">
        <f>IFERROR(__xludf.DUMMYFUNCTION("""COMPUTED_VALUE"""),45464.66666666667)</f>
        <v>45464.66667</v>
      </c>
      <c r="E26" s="1">
        <f>IFERROR(__xludf.DUMMYFUNCTION("""COMPUTED_VALUE"""),21042.69)</f>
        <v>21042.69</v>
      </c>
      <c r="G26" s="2">
        <f>IFERROR(__xludf.DUMMYFUNCTION("""COMPUTED_VALUE"""),45464.66666666667)</f>
        <v>45464.66667</v>
      </c>
      <c r="H26" s="1">
        <f>IFERROR(__xludf.DUMMYFUNCTION("""COMPUTED_VALUE"""),19298.17)</f>
        <v>19298.17</v>
      </c>
      <c r="J26" s="2">
        <f>IFERROR(__xludf.DUMMYFUNCTION("""COMPUTED_VALUE"""),45464.66666666667)</f>
        <v>45464.66667</v>
      </c>
      <c r="K26" s="1">
        <f>IFERROR(__xludf.DUMMYFUNCTION("""COMPUTED_VALUE"""),19522.21)</f>
        <v>19522.21</v>
      </c>
      <c r="M26" s="2">
        <f>IFERROR(__xludf.DUMMYFUNCTION("""COMPUTED_VALUE"""),45464.66666666667)</f>
        <v>45464.66667</v>
      </c>
      <c r="N26" s="1">
        <f>IFERROR(__xludf.DUMMYFUNCTION("""COMPUTED_VALUE"""),2.827246966E9)</f>
        <v>2827246966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IFERROR(__xludf.DUMMYFUNCTION("""COMPUTED_VALUE"""),19164.07)</f>
        <v>19164.07</v>
      </c>
      <c r="D27" s="2">
        <f>IFERROR(__xludf.DUMMYFUNCTION("""COMPUTED_VALUE"""),45471.66666666667)</f>
        <v>45471.66667</v>
      </c>
      <c r="E27" s="1">
        <f>IFERROR(__xludf.DUMMYFUNCTION("""COMPUTED_VALUE"""),19618.96)</f>
        <v>19618.96</v>
      </c>
      <c r="G27" s="2">
        <f>IFERROR(__xludf.DUMMYFUNCTION("""COMPUTED_VALUE"""),45471.66666666667)</f>
        <v>45471.66667</v>
      </c>
      <c r="H27" s="1">
        <f>IFERROR(__xludf.DUMMYFUNCTION("""COMPUTED_VALUE"""),18575.41)</f>
        <v>18575.41</v>
      </c>
      <c r="J27" s="2">
        <f>IFERROR(__xludf.DUMMYFUNCTION("""COMPUTED_VALUE"""),45471.66666666667)</f>
        <v>45471.66667</v>
      </c>
      <c r="K27" s="1">
        <f>IFERROR(__xludf.DUMMYFUNCTION("""COMPUTED_VALUE"""),19108.55)</f>
        <v>19108.55</v>
      </c>
      <c r="M27" s="2">
        <f>IFERROR(__xludf.DUMMYFUNCTION("""COMPUTED_VALUE"""),45471.66666666667)</f>
        <v>45471.66667</v>
      </c>
      <c r="N27" s="1">
        <f>IFERROR(__xludf.DUMMYFUNCTION("""COMPUTED_VALUE"""),2.92452013E9)</f>
        <v>2924520130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IFERROR(__xludf.DUMMYFUNCTION("""COMPUTED_VALUE"""),19077.39)</f>
        <v>19077.39</v>
      </c>
      <c r="D28" s="2">
        <f>IFERROR(__xludf.DUMMYFUNCTION("""COMPUTED_VALUE"""),45478.66666666667)</f>
        <v>45478.66667</v>
      </c>
      <c r="E28" s="1">
        <f>IFERROR(__xludf.DUMMYFUNCTION("""COMPUTED_VALUE"""),19973.5)</f>
        <v>19973.5</v>
      </c>
      <c r="G28" s="2">
        <f>IFERROR(__xludf.DUMMYFUNCTION("""COMPUTED_VALUE"""),45478.66666666667)</f>
        <v>45478.66667</v>
      </c>
      <c r="H28" s="1">
        <f>IFERROR(__xludf.DUMMYFUNCTION("""COMPUTED_VALUE"""),18587.87)</f>
        <v>18587.87</v>
      </c>
      <c r="J28" s="2">
        <f>IFERROR(__xludf.DUMMYFUNCTION("""COMPUTED_VALUE"""),45478.66666666667)</f>
        <v>45478.66667</v>
      </c>
      <c r="K28" s="1">
        <f>IFERROR(__xludf.DUMMYFUNCTION("""COMPUTED_VALUE"""),19628.93)</f>
        <v>19628.93</v>
      </c>
      <c r="M28" s="2">
        <f>IFERROR(__xludf.DUMMYFUNCTION("""COMPUTED_VALUE"""),45478.66666666667)</f>
        <v>45478.66667</v>
      </c>
      <c r="N28" s="1">
        <f>IFERROR(__xludf.DUMMYFUNCTION("""COMPUTED_VALUE"""),1.591713011E9)</f>
        <v>1591713011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IFERROR(__xludf.DUMMYFUNCTION("""COMPUTED_VALUE"""),19818.56)</f>
        <v>19818.56</v>
      </c>
      <c r="D29" s="2">
        <f>IFERROR(__xludf.DUMMYFUNCTION("""COMPUTED_VALUE"""),45485.66666666667)</f>
        <v>45485.66667</v>
      </c>
      <c r="E29" s="1">
        <f>IFERROR(__xludf.DUMMYFUNCTION("""COMPUTED_VALUE"""),20867.32)</f>
        <v>20867.32</v>
      </c>
      <c r="G29" s="2">
        <f>IFERROR(__xludf.DUMMYFUNCTION("""COMPUTED_VALUE"""),45485.66666666667)</f>
        <v>45485.66667</v>
      </c>
      <c r="H29" s="1">
        <f>IFERROR(__xludf.DUMMYFUNCTION("""COMPUTED_VALUE"""),19735.31)</f>
        <v>19735.31</v>
      </c>
      <c r="J29" s="2">
        <f>IFERROR(__xludf.DUMMYFUNCTION("""COMPUTED_VALUE"""),45485.66666666667)</f>
        <v>45485.66667</v>
      </c>
      <c r="K29" s="1">
        <f>IFERROR(__xludf.DUMMYFUNCTION("""COMPUTED_VALUE"""),20061.11)</f>
        <v>20061.11</v>
      </c>
      <c r="M29" s="2">
        <f>IFERROR(__xludf.DUMMYFUNCTION("""COMPUTED_VALUE"""),45485.66666666667)</f>
        <v>45485.66667</v>
      </c>
      <c r="N29" s="1">
        <f>IFERROR(__xludf.DUMMYFUNCTION("""COMPUTED_VALUE"""),2.543185878E9)</f>
        <v>2543185878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IFERROR(__xludf.DUMMYFUNCTION("""COMPUTED_VALUE"""),20219.44)</f>
        <v>20219.44</v>
      </c>
      <c r="D30" s="2">
        <f>IFERROR(__xludf.DUMMYFUNCTION("""COMPUTED_VALUE"""),45492.66666666667)</f>
        <v>45492.66667</v>
      </c>
      <c r="E30" s="1">
        <f>IFERROR(__xludf.DUMMYFUNCTION("""COMPUTED_VALUE"""),20323.96)</f>
        <v>20323.96</v>
      </c>
      <c r="G30" s="2">
        <f>IFERROR(__xludf.DUMMYFUNCTION("""COMPUTED_VALUE"""),45492.66666666667)</f>
        <v>45492.66667</v>
      </c>
      <c r="H30" s="1">
        <f>IFERROR(__xludf.DUMMYFUNCTION("""COMPUTED_VALUE"""),18256.09)</f>
        <v>18256.09</v>
      </c>
      <c r="J30" s="2">
        <f>IFERROR(__xludf.DUMMYFUNCTION("""COMPUTED_VALUE"""),45492.66666666667)</f>
        <v>45492.66667</v>
      </c>
      <c r="K30" s="1">
        <f>IFERROR(__xludf.DUMMYFUNCTION("""COMPUTED_VALUE"""),18295.36)</f>
        <v>18295.36</v>
      </c>
      <c r="M30" s="2">
        <f>IFERROR(__xludf.DUMMYFUNCTION("""COMPUTED_VALUE"""),45492.66666666667)</f>
        <v>45492.66667</v>
      </c>
      <c r="N30" s="1">
        <f>IFERROR(__xludf.DUMMYFUNCTION("""COMPUTED_VALUE"""),2.666718233E9)</f>
        <v>2666718233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IFERROR(__xludf.DUMMYFUNCTION("""COMPUTED_VALUE"""),18676.45)</f>
        <v>18676.45</v>
      </c>
      <c r="D31" s="2">
        <f>IFERROR(__xludf.DUMMYFUNCTION("""COMPUTED_VALUE"""),45499.66666666667)</f>
        <v>45499.66667</v>
      </c>
      <c r="E31" s="1">
        <f>IFERROR(__xludf.DUMMYFUNCTION("""COMPUTED_VALUE"""),19130.4)</f>
        <v>19130.4</v>
      </c>
      <c r="G31" s="2">
        <f>IFERROR(__xludf.DUMMYFUNCTION("""COMPUTED_VALUE"""),45499.66666666667)</f>
        <v>45499.66667</v>
      </c>
      <c r="H31" s="1">
        <f>IFERROR(__xludf.DUMMYFUNCTION("""COMPUTED_VALUE"""),16812.85)</f>
        <v>16812.85</v>
      </c>
      <c r="J31" s="2">
        <f>IFERROR(__xludf.DUMMYFUNCTION("""COMPUTED_VALUE"""),45499.66666666667)</f>
        <v>45499.66667</v>
      </c>
      <c r="K31" s="1">
        <f>IFERROR(__xludf.DUMMYFUNCTION("""COMPUTED_VALUE"""),17641.34)</f>
        <v>17641.34</v>
      </c>
      <c r="M31" s="2">
        <f>IFERROR(__xludf.DUMMYFUNCTION("""COMPUTED_VALUE"""),45499.66666666667)</f>
        <v>45499.66667</v>
      </c>
      <c r="N31" s="1">
        <f>IFERROR(__xludf.DUMMYFUNCTION("""COMPUTED_VALUE"""),2.721167104E9)</f>
        <v>2721167104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IFERROR(__xludf.DUMMYFUNCTION("""COMPUTED_VALUE"""),17778.49)</f>
        <v>17778.49</v>
      </c>
      <c r="D32" s="2">
        <f>IFERROR(__xludf.DUMMYFUNCTION("""COMPUTED_VALUE"""),45506.66666666667)</f>
        <v>45506.66667</v>
      </c>
      <c r="E32" s="1">
        <f>IFERROR(__xludf.DUMMYFUNCTION("""COMPUTED_VALUE"""),18345.49)</f>
        <v>18345.49</v>
      </c>
      <c r="G32" s="2">
        <f>IFERROR(__xludf.DUMMYFUNCTION("""COMPUTED_VALUE"""),45506.66666666667)</f>
        <v>45506.66667</v>
      </c>
      <c r="H32" s="1">
        <f>IFERROR(__xludf.DUMMYFUNCTION("""COMPUTED_VALUE"""),15790.27)</f>
        <v>15790.27</v>
      </c>
      <c r="J32" s="2">
        <f>IFERROR(__xludf.DUMMYFUNCTION("""COMPUTED_VALUE"""),45506.66666666667)</f>
        <v>45506.66667</v>
      </c>
      <c r="K32" s="1">
        <f>IFERROR(__xludf.DUMMYFUNCTION("""COMPUTED_VALUE"""),16338.87)</f>
        <v>16338.87</v>
      </c>
      <c r="M32" s="2">
        <f>IFERROR(__xludf.DUMMYFUNCTION("""COMPUTED_VALUE"""),45506.66666666667)</f>
        <v>45506.66667</v>
      </c>
      <c r="N32" s="1">
        <f>IFERROR(__xludf.DUMMYFUNCTION("""COMPUTED_VALUE"""),4.081645125E9)</f>
        <v>4081645125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IFERROR(__xludf.DUMMYFUNCTION("""COMPUTED_VALUE"""),14581.76)</f>
        <v>14581.76</v>
      </c>
      <c r="D33" s="2">
        <f>IFERROR(__xludf.DUMMYFUNCTION("""COMPUTED_VALUE"""),45513.66666666667)</f>
        <v>45513.66667</v>
      </c>
      <c r="E33" s="1">
        <f>IFERROR(__xludf.DUMMYFUNCTION("""COMPUTED_VALUE"""),16656.25)</f>
        <v>16656.25</v>
      </c>
      <c r="G33" s="2">
        <f>IFERROR(__xludf.DUMMYFUNCTION("""COMPUTED_VALUE"""),45513.66666666667)</f>
        <v>45513.66667</v>
      </c>
      <c r="H33" s="1">
        <f>IFERROR(__xludf.DUMMYFUNCTION("""COMPUTED_VALUE"""),14540.16)</f>
        <v>14540.16</v>
      </c>
      <c r="J33" s="2">
        <f>IFERROR(__xludf.DUMMYFUNCTION("""COMPUTED_VALUE"""),45513.66666666667)</f>
        <v>45513.66667</v>
      </c>
      <c r="K33" s="1">
        <f>IFERROR(__xludf.DUMMYFUNCTION("""COMPUTED_VALUE"""),16311.42)</f>
        <v>16311.42</v>
      </c>
      <c r="M33" s="2">
        <f>IFERROR(__xludf.DUMMYFUNCTION("""COMPUTED_VALUE"""),45513.66666666667)</f>
        <v>45513.66667</v>
      </c>
      <c r="N33" s="1">
        <f>IFERROR(__xludf.DUMMYFUNCTION("""COMPUTED_VALUE"""),3.632266219E9)</f>
        <v>3632266219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IFERROR(__xludf.DUMMYFUNCTION("""COMPUTED_VALUE"""),16440.71)</f>
        <v>16440.71</v>
      </c>
      <c r="D34" s="2">
        <f>IFERROR(__xludf.DUMMYFUNCTION("""COMPUTED_VALUE"""),45520.66666666667)</f>
        <v>45520.66667</v>
      </c>
      <c r="E34" s="1">
        <f>IFERROR(__xludf.DUMMYFUNCTION("""COMPUTED_VALUE"""),18709.11)</f>
        <v>18709.11</v>
      </c>
      <c r="G34" s="2">
        <f>IFERROR(__xludf.DUMMYFUNCTION("""COMPUTED_VALUE"""),45520.66666666667)</f>
        <v>45520.66667</v>
      </c>
      <c r="H34" s="1">
        <f>IFERROR(__xludf.DUMMYFUNCTION("""COMPUTED_VALUE"""),16407.57)</f>
        <v>16407.57</v>
      </c>
      <c r="J34" s="2">
        <f>IFERROR(__xludf.DUMMYFUNCTION("""COMPUTED_VALUE"""),45520.66666666667)</f>
        <v>45520.66667</v>
      </c>
      <c r="K34" s="1">
        <f>IFERROR(__xludf.DUMMYFUNCTION("""COMPUTED_VALUE"""),18656.45)</f>
        <v>18656.45</v>
      </c>
      <c r="M34" s="2">
        <f>IFERROR(__xludf.DUMMYFUNCTION("""COMPUTED_VALUE"""),45520.66666666667)</f>
        <v>45520.66667</v>
      </c>
      <c r="N34" s="1">
        <f>IFERROR(__xludf.DUMMYFUNCTION("""COMPUTED_VALUE"""),2.736904815E9)</f>
        <v>2736904815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IFERROR(__xludf.DUMMYFUNCTION("""COMPUTED_VALUE"""),18607.56)</f>
        <v>18607.56</v>
      </c>
      <c r="D35" s="2">
        <f>IFERROR(__xludf.DUMMYFUNCTION("""COMPUTED_VALUE"""),45527.66666666667)</f>
        <v>45527.66667</v>
      </c>
      <c r="E35" s="1">
        <f>IFERROR(__xludf.DUMMYFUNCTION("""COMPUTED_VALUE"""),19407.76)</f>
        <v>19407.76</v>
      </c>
      <c r="G35" s="2">
        <f>IFERROR(__xludf.DUMMYFUNCTION("""COMPUTED_VALUE"""),45527.66666666667)</f>
        <v>45527.66667</v>
      </c>
      <c r="H35" s="1">
        <f>IFERROR(__xludf.DUMMYFUNCTION("""COMPUTED_VALUE"""),18391.29)</f>
        <v>18391.29</v>
      </c>
      <c r="J35" s="2">
        <f>IFERROR(__xludf.DUMMYFUNCTION("""COMPUTED_VALUE"""),45527.66666666667)</f>
        <v>45527.66667</v>
      </c>
      <c r="K35" s="1">
        <f>IFERROR(__xludf.DUMMYFUNCTION("""COMPUTED_VALUE"""),19118.59)</f>
        <v>19118.59</v>
      </c>
      <c r="M35" s="2">
        <f>IFERROR(__xludf.DUMMYFUNCTION("""COMPUTED_VALUE"""),45527.66666666667)</f>
        <v>45527.66667</v>
      </c>
      <c r="N35" s="1">
        <f>IFERROR(__xludf.DUMMYFUNCTION("""COMPUTED_VALUE"""),2.787542494E9)</f>
        <v>2787542494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IFERROR(__xludf.DUMMYFUNCTION("""COMPUTED_VALUE"""),19077.06)</f>
        <v>19077.06</v>
      </c>
      <c r="D36" s="2">
        <f>IFERROR(__xludf.DUMMYFUNCTION("""COMPUTED_VALUE"""),45534.66666666667)</f>
        <v>45534.66667</v>
      </c>
      <c r="E36" s="1">
        <f>IFERROR(__xludf.DUMMYFUNCTION("""COMPUTED_VALUE"""),19253.31)</f>
        <v>19253.31</v>
      </c>
      <c r="G36" s="2">
        <f>IFERROR(__xludf.DUMMYFUNCTION("""COMPUTED_VALUE"""),45534.66666666667)</f>
        <v>45534.66667</v>
      </c>
      <c r="H36" s="1">
        <f>IFERROR(__xludf.DUMMYFUNCTION("""COMPUTED_VALUE"""),17738.3)</f>
        <v>17738.3</v>
      </c>
      <c r="J36" s="2">
        <f>IFERROR(__xludf.DUMMYFUNCTION("""COMPUTED_VALUE"""),45534.66666666667)</f>
        <v>45534.66667</v>
      </c>
      <c r="K36" s="1">
        <f>IFERROR(__xludf.DUMMYFUNCTION("""COMPUTED_VALUE"""),18213.03)</f>
        <v>18213.03</v>
      </c>
      <c r="M36" s="2">
        <f>IFERROR(__xludf.DUMMYFUNCTION("""COMPUTED_VALUE"""),45534.66666666667)</f>
        <v>45534.66667</v>
      </c>
      <c r="N36" s="1">
        <f>IFERROR(__xludf.DUMMYFUNCTION("""COMPUTED_VALUE"""),3.047482928E9)</f>
        <v>3047482928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IFERROR(__xludf.DUMMYFUNCTION("""COMPUTED_VALUE"""),17786.29)</f>
        <v>17786.29</v>
      </c>
      <c r="D37" s="2">
        <f>IFERROR(__xludf.DUMMYFUNCTION("""COMPUTED_VALUE"""),45541.66666666667)</f>
        <v>45541.66667</v>
      </c>
      <c r="E37" s="1">
        <f>IFERROR(__xludf.DUMMYFUNCTION("""COMPUTED_VALUE"""),17791.58)</f>
        <v>17791.58</v>
      </c>
      <c r="G37" s="2">
        <f>IFERROR(__xludf.DUMMYFUNCTION("""COMPUTED_VALUE"""),45541.66666666667)</f>
        <v>45541.66667</v>
      </c>
      <c r="H37" s="1">
        <f>IFERROR(__xludf.DUMMYFUNCTION("""COMPUTED_VALUE"""),15672.93)</f>
        <v>15672.93</v>
      </c>
      <c r="J37" s="2">
        <f>IFERROR(__xludf.DUMMYFUNCTION("""COMPUTED_VALUE"""),45541.66666666667)</f>
        <v>45541.66667</v>
      </c>
      <c r="K37" s="1">
        <f>IFERROR(__xludf.DUMMYFUNCTION("""COMPUTED_VALUE"""),15828.09)</f>
        <v>15828.09</v>
      </c>
      <c r="M37" s="2">
        <f>IFERROR(__xludf.DUMMYFUNCTION("""COMPUTED_VALUE"""),45541.66666666667)</f>
        <v>45541.66667</v>
      </c>
      <c r="N37" s="1">
        <f>IFERROR(__xludf.DUMMYFUNCTION("""COMPUTED_VALUE"""),2.69905868E9)</f>
        <v>2699058680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IFERROR(__xludf.DUMMYFUNCTION("""COMPUTED_VALUE"""),16115.08)</f>
        <v>16115.08</v>
      </c>
      <c r="D38" s="2">
        <f>IFERROR(__xludf.DUMMYFUNCTION("""COMPUTED_VALUE"""),45548.66666666667)</f>
        <v>45548.66667</v>
      </c>
      <c r="E38" s="1">
        <f>IFERROR(__xludf.DUMMYFUNCTION("""COMPUTED_VALUE"""),18038.44)</f>
        <v>18038.44</v>
      </c>
      <c r="G38" s="2">
        <f>IFERROR(__xludf.DUMMYFUNCTION("""COMPUTED_VALUE"""),45548.66666666667)</f>
        <v>45548.66667</v>
      </c>
      <c r="H38" s="1">
        <f>IFERROR(__xludf.DUMMYFUNCTION("""COMPUTED_VALUE"""),15904.97)</f>
        <v>15904.97</v>
      </c>
      <c r="J38" s="2">
        <f>IFERROR(__xludf.DUMMYFUNCTION("""COMPUTED_VALUE"""),45548.66666666667)</f>
        <v>45548.66667</v>
      </c>
      <c r="K38" s="1">
        <f>IFERROR(__xludf.DUMMYFUNCTION("""COMPUTED_VALUE"""),17984.4)</f>
        <v>17984.4</v>
      </c>
      <c r="M38" s="2">
        <f>IFERROR(__xludf.DUMMYFUNCTION("""COMPUTED_VALUE"""),45548.66666666667)</f>
        <v>45548.66667</v>
      </c>
      <c r="N38" s="1">
        <f>IFERROR(__xludf.DUMMYFUNCTION("""COMPUTED_VALUE"""),2.764700748E9)</f>
        <v>2764700748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IFERROR(__xludf.DUMMYFUNCTION("""COMPUTED_VALUE"""),17669.73)</f>
        <v>17669.73</v>
      </c>
      <c r="D39" s="2">
        <f>IFERROR(__xludf.DUMMYFUNCTION("""COMPUTED_VALUE"""),45555.66666666667)</f>
        <v>45555.66667</v>
      </c>
      <c r="E39" s="1">
        <f>IFERROR(__xludf.DUMMYFUNCTION("""COMPUTED_VALUE"""),18282.13)</f>
        <v>18282.13</v>
      </c>
      <c r="G39" s="2">
        <f>IFERROR(__xludf.DUMMYFUNCTION("""COMPUTED_VALUE"""),45555.66666666667)</f>
        <v>45555.66667</v>
      </c>
      <c r="H39" s="1">
        <f>IFERROR(__xludf.DUMMYFUNCTION("""COMPUTED_VALUE"""),17338.09)</f>
        <v>17338.09</v>
      </c>
      <c r="J39" s="2">
        <f>IFERROR(__xludf.DUMMYFUNCTION("""COMPUTED_VALUE"""),45555.66666666667)</f>
        <v>45555.66667</v>
      </c>
      <c r="K39" s="1">
        <f>IFERROR(__xludf.DUMMYFUNCTION("""COMPUTED_VALUE"""),17848.42)</f>
        <v>17848.42</v>
      </c>
      <c r="M39" s="2">
        <f>IFERROR(__xludf.DUMMYFUNCTION("""COMPUTED_VALUE"""),45555.66666666667)</f>
        <v>45555.66667</v>
      </c>
      <c r="N39" s="1">
        <f>IFERROR(__xludf.DUMMYFUNCTION("""COMPUTED_VALUE"""),3.327384622E9)</f>
        <v>3327384622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IFERROR(__xludf.DUMMYFUNCTION("""COMPUTED_VALUE"""),17943.08)</f>
        <v>17943.08</v>
      </c>
      <c r="D40" s="2">
        <f>IFERROR(__xludf.DUMMYFUNCTION("""COMPUTED_VALUE"""),45562.66666666667)</f>
        <v>45562.66667</v>
      </c>
      <c r="E40" s="1">
        <f>IFERROR(__xludf.DUMMYFUNCTION("""COMPUTED_VALUE"""),19301.89)</f>
        <v>19301.89</v>
      </c>
      <c r="G40" s="2">
        <f>IFERROR(__xludf.DUMMYFUNCTION("""COMPUTED_VALUE"""),45562.66666666667)</f>
        <v>45562.66667</v>
      </c>
      <c r="H40" s="1">
        <f>IFERROR(__xludf.DUMMYFUNCTION("""COMPUTED_VALUE"""),17734.22)</f>
        <v>17734.22</v>
      </c>
      <c r="J40" s="2">
        <f>IFERROR(__xludf.DUMMYFUNCTION("""COMPUTED_VALUE"""),45562.66666666667)</f>
        <v>45562.66667</v>
      </c>
      <c r="K40" s="1">
        <f>IFERROR(__xludf.DUMMYFUNCTION("""COMPUTED_VALUE"""),18590.23)</f>
        <v>18590.23</v>
      </c>
      <c r="M40" s="2">
        <f>IFERROR(__xludf.DUMMYFUNCTION("""COMPUTED_VALUE"""),45562.66666666667)</f>
        <v>45562.66667</v>
      </c>
      <c r="N40" s="1">
        <f>IFERROR(__xludf.DUMMYFUNCTION("""COMPUTED_VALUE"""),2.858321113E9)</f>
        <v>2858321113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IFERROR(__xludf.DUMMYFUNCTION("""COMPUTED_VALUE"""),18247.36)</f>
        <v>18247.36</v>
      </c>
      <c r="D41" s="2">
        <f>IFERROR(__xludf.DUMMYFUNCTION("""COMPUTED_VALUE"""),45569.66666666667)</f>
        <v>45569.66667</v>
      </c>
      <c r="E41" s="1">
        <f>IFERROR(__xludf.DUMMYFUNCTION("""COMPUTED_VALUE"""),18921.92)</f>
        <v>18921.92</v>
      </c>
      <c r="G41" s="2">
        <f>IFERROR(__xludf.DUMMYFUNCTION("""COMPUTED_VALUE"""),45569.66666666667)</f>
        <v>45569.66667</v>
      </c>
      <c r="H41" s="1">
        <f>IFERROR(__xludf.DUMMYFUNCTION("""COMPUTED_VALUE"""),17761.57)</f>
        <v>17761.57</v>
      </c>
      <c r="J41" s="2">
        <f>IFERROR(__xludf.DUMMYFUNCTION("""COMPUTED_VALUE"""),45569.66666666667)</f>
        <v>45569.66667</v>
      </c>
      <c r="K41" s="1">
        <f>IFERROR(__xludf.DUMMYFUNCTION("""COMPUTED_VALUE"""),18873.48)</f>
        <v>18873.48</v>
      </c>
      <c r="M41" s="2">
        <f>IFERROR(__xludf.DUMMYFUNCTION("""COMPUTED_VALUE"""),45569.66666666667)</f>
        <v>45569.66667</v>
      </c>
      <c r="N41" s="1">
        <f>IFERROR(__xludf.DUMMYFUNCTION("""COMPUTED_VALUE"""),2.291699934E9)</f>
        <v>2291699934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IFERROR(__xludf.DUMMYFUNCTION("""COMPUTED_VALUE"""),18814.61)</f>
        <v>18814.61</v>
      </c>
      <c r="D42" s="2">
        <f>IFERROR(__xludf.DUMMYFUNCTION("""COMPUTED_VALUE"""),45576.66666666667)</f>
        <v>45576.66667</v>
      </c>
      <c r="E42" s="1">
        <f>IFERROR(__xludf.DUMMYFUNCTION("""COMPUTED_VALUE"""),19889.22)</f>
        <v>19889.22</v>
      </c>
      <c r="G42" s="2">
        <f>IFERROR(__xludf.DUMMYFUNCTION("""COMPUTED_VALUE"""),45576.66666666667)</f>
        <v>45576.66667</v>
      </c>
      <c r="H42" s="1">
        <f>IFERROR(__xludf.DUMMYFUNCTION("""COMPUTED_VALUE"""),18814.61)</f>
        <v>18814.61</v>
      </c>
      <c r="J42" s="2">
        <f>IFERROR(__xludf.DUMMYFUNCTION("""COMPUTED_VALUE"""),45576.66666666667)</f>
        <v>45576.66667</v>
      </c>
      <c r="K42" s="1">
        <f>IFERROR(__xludf.DUMMYFUNCTION("""COMPUTED_VALUE"""),19823.3)</f>
        <v>19823.3</v>
      </c>
      <c r="M42" s="2">
        <f>IFERROR(__xludf.DUMMYFUNCTION("""COMPUTED_VALUE"""),45576.66666666667)</f>
        <v>45576.66667</v>
      </c>
      <c r="N42" s="1">
        <f>IFERROR(__xludf.DUMMYFUNCTION("""COMPUTED_VALUE"""),2.249190263E9)</f>
        <v>2249190263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IFERROR(__xludf.DUMMYFUNCTION("""COMPUTED_VALUE"""),20038.7)</f>
        <v>20038.7</v>
      </c>
      <c r="D43" s="2">
        <f>IFERROR(__xludf.DUMMYFUNCTION("""COMPUTED_VALUE"""),45583.66666666667)</f>
        <v>45583.66667</v>
      </c>
      <c r="E43" s="1">
        <f>IFERROR(__xludf.DUMMYFUNCTION("""COMPUTED_VALUE"""),20353.43)</f>
        <v>20353.43</v>
      </c>
      <c r="G43" s="2">
        <f>IFERROR(__xludf.DUMMYFUNCTION("""COMPUTED_VALUE"""),45583.66666666667)</f>
        <v>45583.66667</v>
      </c>
      <c r="H43" s="1">
        <f>IFERROR(__xludf.DUMMYFUNCTION("""COMPUTED_VALUE"""),19061.93)</f>
        <v>19061.93</v>
      </c>
      <c r="J43" s="2">
        <f>IFERROR(__xludf.DUMMYFUNCTION("""COMPUTED_VALUE"""),45583.66666666667)</f>
        <v>45583.66667</v>
      </c>
      <c r="K43" s="1">
        <f>IFERROR(__xludf.DUMMYFUNCTION("""COMPUTED_VALUE"""),19818.17)</f>
        <v>19818.17</v>
      </c>
      <c r="M43" s="2">
        <f>IFERROR(__xludf.DUMMYFUNCTION("""COMPUTED_VALUE"""),45583.66666666667)</f>
        <v>45583.66667</v>
      </c>
      <c r="N43" s="1">
        <f>IFERROR(__xludf.DUMMYFUNCTION("""COMPUTED_VALUE"""),2.452844675E9)</f>
        <v>2452844675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IFERROR(__xludf.DUMMYFUNCTION("""COMPUTED_VALUE"""),19788.14)</f>
        <v>19788.14</v>
      </c>
      <c r="D44" s="2">
        <f>IFERROR(__xludf.DUMMYFUNCTION("""COMPUTED_VALUE"""),45590.66666666667)</f>
        <v>45590.66667</v>
      </c>
      <c r="E44" s="1">
        <f>IFERROR(__xludf.DUMMYFUNCTION("""COMPUTED_VALUE"""),20374.53)</f>
        <v>20374.53</v>
      </c>
      <c r="G44" s="2">
        <f>IFERROR(__xludf.DUMMYFUNCTION("""COMPUTED_VALUE"""),45590.66666666667)</f>
        <v>45590.66667</v>
      </c>
      <c r="H44" s="1">
        <f>IFERROR(__xludf.DUMMYFUNCTION("""COMPUTED_VALUE"""),19502.3)</f>
        <v>19502.3</v>
      </c>
      <c r="J44" s="2">
        <f>IFERROR(__xludf.DUMMYFUNCTION("""COMPUTED_VALUE"""),45590.66666666667)</f>
        <v>45590.66667</v>
      </c>
      <c r="K44" s="1">
        <f>IFERROR(__xludf.DUMMYFUNCTION("""COMPUTED_VALUE"""),20034.7)</f>
        <v>20034.7</v>
      </c>
      <c r="M44" s="2">
        <f>IFERROR(__xludf.DUMMYFUNCTION("""COMPUTED_VALUE"""),45590.66666666667)</f>
        <v>45590.66667</v>
      </c>
      <c r="N44" s="1">
        <f>IFERROR(__xludf.DUMMYFUNCTION("""COMPUTED_VALUE"""),2.123810391E9)</f>
        <v>2123810391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IFERROR(__xludf.DUMMYFUNCTION("""COMPUTED_VALUE"""),20159.13)</f>
        <v>20159.13</v>
      </c>
      <c r="D45" s="2">
        <f>IFERROR(__xludf.DUMMYFUNCTION("""COMPUTED_VALUE"""),45597.66666666667)</f>
        <v>45597.66667</v>
      </c>
      <c r="E45" s="1">
        <f>IFERROR(__xludf.DUMMYFUNCTION("""COMPUTED_VALUE"""),20388.57)</f>
        <v>20388.57</v>
      </c>
      <c r="G45" s="2">
        <f>IFERROR(__xludf.DUMMYFUNCTION("""COMPUTED_VALUE"""),45597.66666666667)</f>
        <v>45597.66667</v>
      </c>
      <c r="H45" s="1">
        <f>IFERROR(__xludf.DUMMYFUNCTION("""COMPUTED_VALUE"""),18892.22)</f>
        <v>18892.22</v>
      </c>
      <c r="J45" s="2">
        <f>IFERROR(__xludf.DUMMYFUNCTION("""COMPUTED_VALUE"""),45597.66666666667)</f>
        <v>45597.66667</v>
      </c>
      <c r="K45" s="1">
        <f>IFERROR(__xludf.DUMMYFUNCTION("""COMPUTED_VALUE"""),19259.23)</f>
        <v>19259.23</v>
      </c>
      <c r="M45" s="2">
        <f>IFERROR(__xludf.DUMMYFUNCTION("""COMPUTED_VALUE"""),45597.66666666667)</f>
        <v>45597.66667</v>
      </c>
      <c r="N45" s="1">
        <f>IFERROR(__xludf.DUMMYFUNCTION("""COMPUTED_VALUE"""),2.352645329E9)</f>
        <v>2352645329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IFERROR(__xludf.DUMMYFUNCTION("""COMPUTED_VALUE"""),19400.06)</f>
        <v>19400.06</v>
      </c>
      <c r="D46" s="2">
        <f>IFERROR(__xludf.DUMMYFUNCTION("""COMPUTED_VALUE"""),45604.66666666667)</f>
        <v>45604.66667</v>
      </c>
      <c r="E46" s="1">
        <f>IFERROR(__xludf.DUMMYFUNCTION("""COMPUTED_VALUE"""),20977.57)</f>
        <v>20977.57</v>
      </c>
      <c r="G46" s="2">
        <f>IFERROR(__xludf.DUMMYFUNCTION("""COMPUTED_VALUE"""),45604.66666666667)</f>
        <v>45604.66667</v>
      </c>
      <c r="H46" s="1">
        <f>IFERROR(__xludf.DUMMYFUNCTION("""COMPUTED_VALUE"""),19228.45)</f>
        <v>19228.45</v>
      </c>
      <c r="J46" s="2">
        <f>IFERROR(__xludf.DUMMYFUNCTION("""COMPUTED_VALUE"""),45604.66666666667)</f>
        <v>45604.66667</v>
      </c>
      <c r="K46" s="1">
        <f>IFERROR(__xludf.DUMMYFUNCTION("""COMPUTED_VALUE"""),20755.7)</f>
        <v>20755.7</v>
      </c>
      <c r="M46" s="2">
        <f>IFERROR(__xludf.DUMMYFUNCTION("""COMPUTED_VALUE"""),45604.66666666667)</f>
        <v>45604.66667</v>
      </c>
      <c r="N46" s="1">
        <f>IFERROR(__xludf.DUMMYFUNCTION("""COMPUTED_VALUE"""),2.218028599E9)</f>
        <v>2218028599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IFERROR(__xludf.DUMMYFUNCTION("""COMPUTED_VALUE"""),20776.5)</f>
        <v>20776.5</v>
      </c>
      <c r="D47" s="2">
        <f>IFERROR(__xludf.DUMMYFUNCTION("""COMPUTED_VALUE"""),45611.66666666667)</f>
        <v>45611.66667</v>
      </c>
      <c r="E47" s="1">
        <f>IFERROR(__xludf.DUMMYFUNCTION("""COMPUTED_VALUE"""),20776.5)</f>
        <v>20776.5</v>
      </c>
      <c r="G47" s="2">
        <f>IFERROR(__xludf.DUMMYFUNCTION("""COMPUTED_VALUE"""),45611.66666666667)</f>
        <v>45611.66667</v>
      </c>
      <c r="H47" s="1">
        <f>IFERROR(__xludf.DUMMYFUNCTION("""COMPUTED_VALUE"""),19286.04)</f>
        <v>19286.04</v>
      </c>
      <c r="J47" s="2">
        <f>IFERROR(__xludf.DUMMYFUNCTION("""COMPUTED_VALUE"""),45611.66666666667)</f>
        <v>45611.66667</v>
      </c>
      <c r="K47" s="1">
        <f>IFERROR(__xludf.DUMMYFUNCTION("""COMPUTED_VALUE"""),19455.5)</f>
        <v>19455.5</v>
      </c>
      <c r="M47" s="2">
        <f>IFERROR(__xludf.DUMMYFUNCTION("""COMPUTED_VALUE"""),45611.66666666667)</f>
        <v>45611.66667</v>
      </c>
      <c r="N47" s="1">
        <f>IFERROR(__xludf.DUMMYFUNCTION("""COMPUTED_VALUE"""),2.167996148E9)</f>
        <v>2167996148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IFERROR(__xludf.DUMMYFUNCTION("""COMPUTED_VALUE"""),19266.05)</f>
        <v>19266.05</v>
      </c>
      <c r="D48" s="2">
        <f>IFERROR(__xludf.DUMMYFUNCTION("""COMPUTED_VALUE"""),45618.66666666667)</f>
        <v>45618.66667</v>
      </c>
      <c r="E48" s="1">
        <f>IFERROR(__xludf.DUMMYFUNCTION("""COMPUTED_VALUE"""),20443.66)</f>
        <v>20443.66</v>
      </c>
      <c r="G48" s="2">
        <f>IFERROR(__xludf.DUMMYFUNCTION("""COMPUTED_VALUE"""),45618.66666666667)</f>
        <v>45618.66667</v>
      </c>
      <c r="H48" s="1">
        <f>IFERROR(__xludf.DUMMYFUNCTION("""COMPUTED_VALUE"""),19044.56)</f>
        <v>19044.56</v>
      </c>
      <c r="J48" s="2">
        <f>IFERROR(__xludf.DUMMYFUNCTION("""COMPUTED_VALUE"""),45618.66666666667)</f>
        <v>45618.66667</v>
      </c>
      <c r="K48" s="1">
        <f>IFERROR(__xludf.DUMMYFUNCTION("""COMPUTED_VALUE"""),19579.45)</f>
        <v>19579.45</v>
      </c>
      <c r="M48" s="2">
        <f>IFERROR(__xludf.DUMMYFUNCTION("""COMPUTED_VALUE"""),45618.66666666667)</f>
        <v>45618.66667</v>
      </c>
      <c r="N48" s="1">
        <f>IFERROR(__xludf.DUMMYFUNCTION("""COMPUTED_VALUE"""),2.37591801E9)</f>
        <v>2375918010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IFERROR(__xludf.DUMMYFUNCTION("""COMPUTED_VALUE"""),19674.75)</f>
        <v>19674.75</v>
      </c>
      <c r="D49" s="2">
        <f>IFERROR(__xludf.DUMMYFUNCTION("""COMPUTED_VALUE"""),45625.54166666667)</f>
        <v>45625.54167</v>
      </c>
      <c r="E49" s="1">
        <f>IFERROR(__xludf.DUMMYFUNCTION("""COMPUTED_VALUE"""),19674.75)</f>
        <v>19674.75</v>
      </c>
      <c r="G49" s="2">
        <f>IFERROR(__xludf.DUMMYFUNCTION("""COMPUTED_VALUE"""),45625.54166666667)</f>
        <v>45625.54167</v>
      </c>
      <c r="H49" s="1">
        <f>IFERROR(__xludf.DUMMYFUNCTION("""COMPUTED_VALUE"""),18514.97)</f>
        <v>18514.97</v>
      </c>
      <c r="J49" s="2">
        <f>IFERROR(__xludf.DUMMYFUNCTION("""COMPUTED_VALUE"""),45625.54166666667)</f>
        <v>45625.54167</v>
      </c>
      <c r="K49" s="1">
        <f>IFERROR(__xludf.DUMMYFUNCTION("""COMPUTED_VALUE"""),19251.39)</f>
        <v>19251.39</v>
      </c>
      <c r="M49" s="2">
        <f>IFERROR(__xludf.DUMMYFUNCTION("""COMPUTED_VALUE"""),45625.54166666667)</f>
        <v>45625.54167</v>
      </c>
      <c r="N49" s="1">
        <f>IFERROR(__xludf.DUMMYFUNCTION("""COMPUTED_VALUE"""),1.725558357E9)</f>
        <v>1725558357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IFERROR(__xludf.DUMMYFUNCTION("""COMPUTED_VALUE"""),19319.61)</f>
        <v>19319.61</v>
      </c>
      <c r="D50" s="2">
        <f>IFERROR(__xludf.DUMMYFUNCTION("""COMPUTED_VALUE"""),45632.66666666667)</f>
        <v>45632.66667</v>
      </c>
      <c r="E50" s="1">
        <f>IFERROR(__xludf.DUMMYFUNCTION("""COMPUTED_VALUE"""),20136.2)</f>
        <v>20136.2</v>
      </c>
      <c r="G50" s="2">
        <f>IFERROR(__xludf.DUMMYFUNCTION("""COMPUTED_VALUE"""),45632.66666666667)</f>
        <v>45632.66667</v>
      </c>
      <c r="H50" s="1">
        <f>IFERROR(__xludf.DUMMYFUNCTION("""COMPUTED_VALUE"""),19310.15)</f>
        <v>19310.15</v>
      </c>
      <c r="J50" s="2">
        <f>IFERROR(__xludf.DUMMYFUNCTION("""COMPUTED_VALUE"""),45632.66666666667)</f>
        <v>45632.66667</v>
      </c>
      <c r="K50" s="1">
        <f>IFERROR(__xludf.DUMMYFUNCTION("""COMPUTED_VALUE"""),19871.41)</f>
        <v>19871.41</v>
      </c>
      <c r="M50" s="2">
        <f>IFERROR(__xludf.DUMMYFUNCTION("""COMPUTED_VALUE"""),45632.66666666667)</f>
        <v>45632.66667</v>
      </c>
      <c r="N50" s="1">
        <f>IFERROR(__xludf.DUMMYFUNCTION("""COMPUTED_VALUE"""),2.438923404E9)</f>
        <v>2438923404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IFERROR(__xludf.DUMMYFUNCTION("""COMPUTED_VALUE"""),19518.23)</f>
        <v>19518.23</v>
      </c>
      <c r="D51" s="2">
        <f>IFERROR(__xludf.DUMMYFUNCTION("""COMPUTED_VALUE"""),45639.66666666667)</f>
        <v>45639.66667</v>
      </c>
      <c r="E51" s="1">
        <f>IFERROR(__xludf.DUMMYFUNCTION("""COMPUTED_VALUE"""),20192.3)</f>
        <v>20192.3</v>
      </c>
      <c r="G51" s="2">
        <f>IFERROR(__xludf.DUMMYFUNCTION("""COMPUTED_VALUE"""),45639.66666666667)</f>
        <v>45639.66667</v>
      </c>
      <c r="H51" s="1">
        <f>IFERROR(__xludf.DUMMYFUNCTION("""COMPUTED_VALUE"""),18880.15)</f>
        <v>18880.15</v>
      </c>
      <c r="J51" s="2">
        <f>IFERROR(__xludf.DUMMYFUNCTION("""COMPUTED_VALUE"""),45639.66666666667)</f>
        <v>45639.66667</v>
      </c>
      <c r="K51" s="1">
        <f>IFERROR(__xludf.DUMMYFUNCTION("""COMPUTED_VALUE"""),19847.25)</f>
        <v>19847.25</v>
      </c>
      <c r="M51" s="2">
        <f>IFERROR(__xludf.DUMMYFUNCTION("""COMPUTED_VALUE"""),45639.66666666667)</f>
        <v>45639.66667</v>
      </c>
      <c r="N51" s="1">
        <f>IFERROR(__xludf.DUMMYFUNCTION("""COMPUTED_VALUE"""),2.369427074E9)</f>
        <v>2369427074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IFERROR(__xludf.DUMMYFUNCTION("""COMPUTED_VALUE"""),19935.97)</f>
        <v>19935.97</v>
      </c>
      <c r="D52" s="2">
        <f>IFERROR(__xludf.DUMMYFUNCTION("""COMPUTED_VALUE"""),45646.66666666667)</f>
        <v>45646.66667</v>
      </c>
      <c r="E52" s="1">
        <f>IFERROR(__xludf.DUMMYFUNCTION("""COMPUTED_VALUE"""),20259.92)</f>
        <v>20259.92</v>
      </c>
      <c r="G52" s="2">
        <f>IFERROR(__xludf.DUMMYFUNCTION("""COMPUTED_VALUE"""),45646.66666666667)</f>
        <v>45646.66667</v>
      </c>
      <c r="H52" s="1">
        <f>IFERROR(__xludf.DUMMYFUNCTION("""COMPUTED_VALUE"""),18941.83)</f>
        <v>18941.83</v>
      </c>
      <c r="J52" s="2">
        <f>IFERROR(__xludf.DUMMYFUNCTION("""COMPUTED_VALUE"""),45646.66666666667)</f>
        <v>45646.66667</v>
      </c>
      <c r="K52" s="1">
        <f>IFERROR(__xludf.DUMMYFUNCTION("""COMPUTED_VALUE"""),19573.55)</f>
        <v>19573.55</v>
      </c>
      <c r="M52" s="2">
        <f>IFERROR(__xludf.DUMMYFUNCTION("""COMPUTED_VALUE"""),45646.66666666667)</f>
        <v>45646.66667</v>
      </c>
      <c r="N52" s="1">
        <f>IFERROR(__xludf.DUMMYFUNCTION("""COMPUTED_VALUE"""),3.281329017E9)</f>
        <v>3281329017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IFERROR(__xludf.DUMMYFUNCTION("""COMPUTED_VALUE"""),19821.12)</f>
        <v>19821.12</v>
      </c>
      <c r="D53" s="2">
        <f>IFERROR(__xludf.DUMMYFUNCTION("""COMPUTED_VALUE"""),45653.66666666667)</f>
        <v>45653.66667</v>
      </c>
      <c r="E53" s="1">
        <f>IFERROR(__xludf.DUMMYFUNCTION("""COMPUTED_VALUE"""),20647.46)</f>
        <v>20647.46</v>
      </c>
      <c r="G53" s="2">
        <f>IFERROR(__xludf.DUMMYFUNCTION("""COMPUTED_VALUE"""),45653.66666666667)</f>
        <v>45653.66667</v>
      </c>
      <c r="H53" s="1">
        <f>IFERROR(__xludf.DUMMYFUNCTION("""COMPUTED_VALUE"""),19772.81)</f>
        <v>19772.81</v>
      </c>
      <c r="J53" s="2">
        <f>IFERROR(__xludf.DUMMYFUNCTION("""COMPUTED_VALUE"""),45653.66666666667)</f>
        <v>45653.66667</v>
      </c>
      <c r="K53" s="1">
        <f>IFERROR(__xludf.DUMMYFUNCTION("""COMPUTED_VALUE"""),20216.88)</f>
        <v>20216.88</v>
      </c>
      <c r="M53" s="2">
        <f>IFERROR(__xludf.DUMMYFUNCTION("""COMPUTED_VALUE"""),45653.66666666667)</f>
        <v>45653.66667</v>
      </c>
      <c r="N53" s="1">
        <f>IFERROR(__xludf.DUMMYFUNCTION("""COMPUTED_VALUE"""),1.286900026E9)</f>
        <v>1286900026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IFERROR(__xludf.DUMMYFUNCTION("""COMPUTED_VALUE"""),19836.13)</f>
        <v>19836.13</v>
      </c>
      <c r="D54" s="2">
        <f>IFERROR(__xludf.DUMMYFUNCTION("""COMPUTED_VALUE"""),45660.66666666667)</f>
        <v>45660.66667</v>
      </c>
      <c r="E54" s="1">
        <f>IFERROR(__xludf.DUMMYFUNCTION("""COMPUTED_VALUE"""),20769.02)</f>
        <v>20769.02</v>
      </c>
      <c r="G54" s="2">
        <f>IFERROR(__xludf.DUMMYFUNCTION("""COMPUTED_VALUE"""),45660.66666666667)</f>
        <v>45660.66667</v>
      </c>
      <c r="H54" s="1">
        <f>IFERROR(__xludf.DUMMYFUNCTION("""COMPUTED_VALUE"""),19657.32)</f>
        <v>19657.32</v>
      </c>
      <c r="J54" s="2">
        <f>IFERROR(__xludf.DUMMYFUNCTION("""COMPUTED_VALUE"""),45660.66666666667)</f>
        <v>45660.66667</v>
      </c>
      <c r="K54" s="1">
        <f>IFERROR(__xludf.DUMMYFUNCTION("""COMPUTED_VALUE"""),20722.56)</f>
        <v>20722.56</v>
      </c>
      <c r="M54" s="2">
        <f>IFERROR(__xludf.DUMMYFUNCTION("""COMPUTED_VALUE"""),45660.66666666667)</f>
        <v>45660.66667</v>
      </c>
      <c r="N54" s="1">
        <f>IFERROR(__xludf.DUMMYFUNCTION("""COMPUTED_VALUE"""),1.536577759E9)</f>
        <v>1536577759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IFERROR(__xludf.DUMMYFUNCTION("""COMPUTED_VALUE"""),21237.38)</f>
        <v>21237.38</v>
      </c>
      <c r="D55" s="2">
        <f>IFERROR(__xludf.DUMMYFUNCTION("""COMPUTED_VALUE"""),45667.66666666667)</f>
        <v>45667.66667</v>
      </c>
      <c r="E55" s="1">
        <f>IFERROR(__xludf.DUMMYFUNCTION("""COMPUTED_VALUE"""),21724.6)</f>
        <v>21724.6</v>
      </c>
      <c r="G55" s="2">
        <f>IFERROR(__xludf.DUMMYFUNCTION("""COMPUTED_VALUE"""),45667.66666666667)</f>
        <v>45667.66667</v>
      </c>
      <c r="H55" s="1">
        <f>IFERROR(__xludf.DUMMYFUNCTION("""COMPUTED_VALUE"""),19613.62)</f>
        <v>19613.62</v>
      </c>
      <c r="J55" s="2">
        <f>IFERROR(__xludf.DUMMYFUNCTION("""COMPUTED_VALUE"""),45667.66666666667)</f>
        <v>45667.66667</v>
      </c>
      <c r="K55" s="1">
        <f>IFERROR(__xludf.DUMMYFUNCTION("""COMPUTED_VALUE"""),19820.82)</f>
        <v>19820.82</v>
      </c>
      <c r="M55" s="2">
        <f>IFERROR(__xludf.DUMMYFUNCTION("""COMPUTED_VALUE"""),45667.66666666667)</f>
        <v>45667.66667</v>
      </c>
      <c r="N55" s="1">
        <f>IFERROR(__xludf.DUMMYFUNCTION("""COMPUTED_VALUE"""),2.133561827E9)</f>
        <v>2133561827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IFERROR(__xludf.DUMMYFUNCTION("""COMPUTED_VALUE"""),19190.64)</f>
        <v>19190.64</v>
      </c>
      <c r="D56" s="2">
        <f>IFERROR(__xludf.DUMMYFUNCTION("""COMPUTED_VALUE"""),45674.66666666667)</f>
        <v>45674.66667</v>
      </c>
      <c r="E56" s="1">
        <f>IFERROR(__xludf.DUMMYFUNCTION("""COMPUTED_VALUE"""),20546.24)</f>
        <v>20546.24</v>
      </c>
      <c r="G56" s="2">
        <f>IFERROR(__xludf.DUMMYFUNCTION("""COMPUTED_VALUE"""),45674.66666666667)</f>
        <v>45674.66667</v>
      </c>
      <c r="H56" s="1">
        <f>IFERROR(__xludf.DUMMYFUNCTION("""COMPUTED_VALUE"""),19190.64)</f>
        <v>19190.64</v>
      </c>
      <c r="J56" s="2">
        <f>IFERROR(__xludf.DUMMYFUNCTION("""COMPUTED_VALUE"""),45674.66666666667)</f>
        <v>45674.66667</v>
      </c>
      <c r="K56" s="1">
        <f>IFERROR(__xludf.DUMMYFUNCTION("""COMPUTED_VALUE"""),20495.59)</f>
        <v>20495.59</v>
      </c>
      <c r="M56" s="2">
        <f>IFERROR(__xludf.DUMMYFUNCTION("""COMPUTED_VALUE"""),45674.66666666667)</f>
        <v>45674.66667</v>
      </c>
      <c r="N56" s="1">
        <f>IFERROR(__xludf.DUMMYFUNCTION("""COMPUTED_VALUE"""),2.195751642E9)</f>
        <v>2195751642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IFERROR(__xludf.DUMMYFUNCTION("""COMPUTED_VALUE"""),20689.41)</f>
        <v>20689.41</v>
      </c>
      <c r="D57" s="2">
        <f>IFERROR(__xludf.DUMMYFUNCTION("""COMPUTED_VALUE"""),45681.66666666667)</f>
        <v>45681.66667</v>
      </c>
      <c r="E57" s="1">
        <f>IFERROR(__xludf.DUMMYFUNCTION("""COMPUTED_VALUE"""),21617.42)</f>
        <v>21617.42</v>
      </c>
      <c r="G57" s="2">
        <f>IFERROR(__xludf.DUMMYFUNCTION("""COMPUTED_VALUE"""),45681.66666666667)</f>
        <v>45681.66667</v>
      </c>
      <c r="H57" s="1">
        <f>IFERROR(__xludf.DUMMYFUNCTION("""COMPUTED_VALUE"""),20467.63)</f>
        <v>20467.63</v>
      </c>
      <c r="J57" s="2">
        <f>IFERROR(__xludf.DUMMYFUNCTION("""COMPUTED_VALUE"""),45681.66666666667)</f>
        <v>45681.66667</v>
      </c>
      <c r="K57" s="1">
        <f>IFERROR(__xludf.DUMMYFUNCTION("""COMPUTED_VALUE"""),20979.7)</f>
        <v>20979.7</v>
      </c>
      <c r="M57" s="2">
        <f>IFERROR(__xludf.DUMMYFUNCTION("""COMPUTED_VALUE"""),45681.66666666667)</f>
        <v>45681.66667</v>
      </c>
      <c r="N57" s="1">
        <f>IFERROR(__xludf.DUMMYFUNCTION("""COMPUTED_VALUE"""),1.807482904E9)</f>
        <v>1807482904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IFERROR(__xludf.DUMMYFUNCTION("""COMPUTED_VALUE"""),18823.91)</f>
        <v>18823.91</v>
      </c>
      <c r="D58" s="2">
        <f>IFERROR(__xludf.DUMMYFUNCTION("""COMPUTED_VALUE"""),45688.66666666667)</f>
        <v>45688.66667</v>
      </c>
      <c r="E58" s="1">
        <f>IFERROR(__xludf.DUMMYFUNCTION("""COMPUTED_VALUE"""),19414.77)</f>
        <v>19414.77</v>
      </c>
      <c r="G58" s="2">
        <f>IFERROR(__xludf.DUMMYFUNCTION("""COMPUTED_VALUE"""),45688.66666666667)</f>
        <v>45688.66667</v>
      </c>
      <c r="H58" s="1">
        <f>IFERROR(__xludf.DUMMYFUNCTION("""COMPUTED_VALUE"""),17765.4)</f>
        <v>17765.4</v>
      </c>
      <c r="J58" s="2">
        <f>IFERROR(__xludf.DUMMYFUNCTION("""COMPUTED_VALUE"""),45688.66666666667)</f>
        <v>45688.66667</v>
      </c>
      <c r="K58" s="1">
        <f>IFERROR(__xludf.DUMMYFUNCTION("""COMPUTED_VALUE"""),18561.03)</f>
        <v>18561.03</v>
      </c>
      <c r="M58" s="2">
        <f>IFERROR(__xludf.DUMMYFUNCTION("""COMPUTED_VALUE"""),45688.66666666667)</f>
        <v>45688.66667</v>
      </c>
      <c r="N58" s="1">
        <f>IFERROR(__xludf.DUMMYFUNCTION("""COMPUTED_VALUE"""),4.278543292E9)</f>
        <v>4278543292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IFERROR(__xludf.DUMMYFUNCTION("""COMPUTED_VALUE"""),17848.0)</f>
        <v>17848</v>
      </c>
      <c r="D59" s="2">
        <f>IFERROR(__xludf.DUMMYFUNCTION("""COMPUTED_VALUE"""),45695.66666666667)</f>
        <v>45695.66667</v>
      </c>
      <c r="E59" s="1">
        <f>IFERROR(__xludf.DUMMYFUNCTION("""COMPUTED_VALUE"""),19627.11)</f>
        <v>19627.11</v>
      </c>
      <c r="G59" s="2">
        <f>IFERROR(__xludf.DUMMYFUNCTION("""COMPUTED_VALUE"""),45695.66666666667)</f>
        <v>45695.66667</v>
      </c>
      <c r="H59" s="1">
        <f>IFERROR(__xludf.DUMMYFUNCTION("""COMPUTED_VALUE"""),17772.96)</f>
        <v>17772.96</v>
      </c>
      <c r="J59" s="2">
        <f>IFERROR(__xludf.DUMMYFUNCTION("""COMPUTED_VALUE"""),45695.66666666667)</f>
        <v>45695.66667</v>
      </c>
      <c r="K59" s="1">
        <f>IFERROR(__xludf.DUMMYFUNCTION("""COMPUTED_VALUE"""),19327.95)</f>
        <v>19327.95</v>
      </c>
      <c r="M59" s="2">
        <f>IFERROR(__xludf.DUMMYFUNCTION("""COMPUTED_VALUE"""),45695.66666666667)</f>
        <v>45695.66667</v>
      </c>
      <c r="N59" s="1">
        <f>IFERROR(__xludf.DUMMYFUNCTION("""COMPUTED_VALUE"""),2.701561149E9)</f>
        <v>2701561149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IFERROR(__xludf.DUMMYFUNCTION("""COMPUTED_VALUE"""),19447.14)</f>
        <v>19447.14</v>
      </c>
      <c r="D60" s="2">
        <f>IFERROR(__xludf.DUMMYFUNCTION("""COMPUTED_VALUE"""),45702.66666666667)</f>
        <v>45702.66667</v>
      </c>
      <c r="E60" s="1">
        <f>IFERROR(__xludf.DUMMYFUNCTION("""COMPUTED_VALUE"""),20366.09)</f>
        <v>20366.09</v>
      </c>
      <c r="G60" s="2">
        <f>IFERROR(__xludf.DUMMYFUNCTION("""COMPUTED_VALUE"""),45702.66666666667)</f>
        <v>45702.66667</v>
      </c>
      <c r="H60" s="1">
        <f>IFERROR(__xludf.DUMMYFUNCTION("""COMPUTED_VALUE"""),19358.06)</f>
        <v>19358.06</v>
      </c>
      <c r="J60" s="2">
        <f>IFERROR(__xludf.DUMMYFUNCTION("""COMPUTED_VALUE"""),45702.66666666667)</f>
        <v>45702.66667</v>
      </c>
      <c r="K60" s="1">
        <f>IFERROR(__xludf.DUMMYFUNCTION("""COMPUTED_VALUE"""),20336.74)</f>
        <v>20336.74</v>
      </c>
      <c r="M60" s="2">
        <f>IFERROR(__xludf.DUMMYFUNCTION("""COMPUTED_VALUE"""),45702.66666666667)</f>
        <v>45702.66667</v>
      </c>
      <c r="N60" s="1">
        <f>IFERROR(__xludf.DUMMYFUNCTION("""COMPUTED_VALUE"""),2.642564997E9)</f>
        <v>2642564997</v>
      </c>
    </row>
    <row r="61">
      <c r="A61" s="2">
        <f>IFERROR(__xludf.DUMMYFUNCTION("""COMPUTED_VALUE"""),45709.66666666667)</f>
        <v>45709.66667</v>
      </c>
      <c r="B61" s="1">
        <f>IFERROR(__xludf.DUMMYFUNCTION("""COMPUTED_VALUE"""),20564.91)</f>
        <v>20564.91</v>
      </c>
      <c r="D61" s="2">
        <f>IFERROR(__xludf.DUMMYFUNCTION("""COMPUTED_VALUE"""),45709.66666666667)</f>
        <v>45709.66667</v>
      </c>
      <c r="E61" s="1">
        <f>IFERROR(__xludf.DUMMYFUNCTION("""COMPUTED_VALUE"""),20776.33)</f>
        <v>20776.33</v>
      </c>
      <c r="G61" s="2">
        <f>IFERROR(__xludf.DUMMYFUNCTION("""COMPUTED_VALUE"""),45709.66666666667)</f>
        <v>45709.66667</v>
      </c>
      <c r="H61" s="1">
        <f>IFERROR(__xludf.DUMMYFUNCTION("""COMPUTED_VALUE"""),19820.26)</f>
        <v>19820.26</v>
      </c>
      <c r="J61" s="2">
        <f>IFERROR(__xludf.DUMMYFUNCTION("""COMPUTED_VALUE"""),45709.66666666667)</f>
        <v>45709.66667</v>
      </c>
      <c r="K61" s="1">
        <f>IFERROR(__xludf.DUMMYFUNCTION("""COMPUTED_VALUE"""),19862.34)</f>
        <v>19862.34</v>
      </c>
      <c r="M61" s="2">
        <f>IFERROR(__xludf.DUMMYFUNCTION("""COMPUTED_VALUE"""),45709.66666666667)</f>
        <v>45709.66667</v>
      </c>
      <c r="N61" s="1">
        <f>IFERROR(__xludf.DUMMYFUNCTION("""COMPUTED_VALUE"""),2.207997732E9)</f>
        <v>2207997732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IFERROR(__xludf.DUMMYFUNCTION("""COMPUTED_VALUE"""),20096.97)</f>
        <v>20096.97</v>
      </c>
      <c r="D62" s="2">
        <f>IFERROR(__xludf.DUMMYFUNCTION("""COMPUTED_VALUE"""),45716.66666666667)</f>
        <v>45716.66667</v>
      </c>
      <c r="E62" s="1">
        <f>IFERROR(__xludf.DUMMYFUNCTION("""COMPUTED_VALUE"""),20202.91)</f>
        <v>20202.91</v>
      </c>
      <c r="G62" s="2">
        <f>IFERROR(__xludf.DUMMYFUNCTION("""COMPUTED_VALUE"""),45716.66666666667)</f>
        <v>45716.66667</v>
      </c>
      <c r="H62" s="1">
        <f>IFERROR(__xludf.DUMMYFUNCTION("""COMPUTED_VALUE"""),17523.85)</f>
        <v>17523.85</v>
      </c>
      <c r="J62" s="2">
        <f>IFERROR(__xludf.DUMMYFUNCTION("""COMPUTED_VALUE"""),45716.66666666667)</f>
        <v>45716.66667</v>
      </c>
      <c r="K62" s="1">
        <f>IFERROR(__xludf.DUMMYFUNCTION("""COMPUTED_VALUE"""),18417.7)</f>
        <v>18417.7</v>
      </c>
      <c r="M62" s="2">
        <f>IFERROR(__xludf.DUMMYFUNCTION("""COMPUTED_VALUE"""),45716.66666666667)</f>
        <v>45716.66667</v>
      </c>
      <c r="N62" s="1">
        <f>IFERROR(__xludf.DUMMYFUNCTION("""COMPUTED_VALUE"""),3.180375968E9)</f>
        <v>3180375968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IFERROR(__xludf.DUMMYFUNCTION("""COMPUTED_VALUE"""),18439.07)</f>
        <v>18439.07</v>
      </c>
      <c r="D63" s="2">
        <f>IFERROR(__xludf.DUMMYFUNCTION("""COMPUTED_VALUE"""),45723.66666666667)</f>
        <v>45723.66667</v>
      </c>
      <c r="E63" s="1">
        <f>IFERROR(__xludf.DUMMYFUNCTION("""COMPUTED_VALUE"""),18439.07)</f>
        <v>18439.07</v>
      </c>
      <c r="G63" s="2">
        <f>IFERROR(__xludf.DUMMYFUNCTION("""COMPUTED_VALUE"""),45723.66666666667)</f>
        <v>45723.66667</v>
      </c>
      <c r="H63" s="1">
        <f>IFERROR(__xludf.DUMMYFUNCTION("""COMPUTED_VALUE"""),16514.47)</f>
        <v>16514.47</v>
      </c>
      <c r="J63" s="2">
        <f>IFERROR(__xludf.DUMMYFUNCTION("""COMPUTED_VALUE"""),45723.66666666667)</f>
        <v>45723.66667</v>
      </c>
      <c r="K63" s="1">
        <f>IFERROR(__xludf.DUMMYFUNCTION("""COMPUTED_VALUE"""),17242.03)</f>
        <v>17242.03</v>
      </c>
      <c r="M63" s="2">
        <f>IFERROR(__xludf.DUMMYFUNCTION("""COMPUTED_VALUE"""),45723.66666666667)</f>
        <v>45723.66667</v>
      </c>
      <c r="N63" s="1">
        <f>IFERROR(__xludf.DUMMYFUNCTION("""COMPUTED_VALUE"""),3.593984411E9)</f>
        <v>3593984411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IFERROR(__xludf.DUMMYFUNCTION("""COMPUTED_VALUE"""),16808.6)</f>
        <v>16808.6</v>
      </c>
      <c r="D64" s="2">
        <f>IFERROR(__xludf.DUMMYFUNCTION("""COMPUTED_VALUE"""),45730.66666666667)</f>
        <v>45730.66667</v>
      </c>
      <c r="E64" s="1">
        <f>IFERROR(__xludf.DUMMYFUNCTION("""COMPUTED_VALUE"""),17941.63)</f>
        <v>17941.63</v>
      </c>
      <c r="G64" s="2">
        <f>IFERROR(__xludf.DUMMYFUNCTION("""COMPUTED_VALUE"""),45730.66666666667)</f>
        <v>45730.66667</v>
      </c>
      <c r="H64" s="1">
        <f>IFERROR(__xludf.DUMMYFUNCTION("""COMPUTED_VALUE"""),16113.03)</f>
        <v>16113.03</v>
      </c>
      <c r="J64" s="2">
        <f>IFERROR(__xludf.DUMMYFUNCTION("""COMPUTED_VALUE"""),45730.66666666667)</f>
        <v>45730.66667</v>
      </c>
      <c r="K64" s="1">
        <f>IFERROR(__xludf.DUMMYFUNCTION("""COMPUTED_VALUE"""),17922.92)</f>
        <v>17922.92</v>
      </c>
      <c r="M64" s="2">
        <f>IFERROR(__xludf.DUMMYFUNCTION("""COMPUTED_VALUE"""),45730.66666666667)</f>
        <v>45730.66667</v>
      </c>
      <c r="N64" s="1">
        <f>IFERROR(__xludf.DUMMYFUNCTION("""COMPUTED_VALUE"""),3.273067645E9)</f>
        <v>3273067645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IFERROR(__xludf.DUMMYFUNCTION("""COMPUTED_VALUE"""),17900.74)</f>
        <v>17900.74</v>
      </c>
      <c r="D65" s="2">
        <f>IFERROR(__xludf.DUMMYFUNCTION("""COMPUTED_VALUE"""),45737.66666666667)</f>
        <v>45737.66667</v>
      </c>
      <c r="E65" s="1">
        <f>IFERROR(__xludf.DUMMYFUNCTION("""COMPUTED_VALUE"""),18065.64)</f>
        <v>18065.64</v>
      </c>
      <c r="G65" s="2">
        <f>IFERROR(__xludf.DUMMYFUNCTION("""COMPUTED_VALUE"""),45737.66666666667)</f>
        <v>45737.66667</v>
      </c>
      <c r="H65" s="1">
        <f>IFERROR(__xludf.DUMMYFUNCTION("""COMPUTED_VALUE"""),17219.59)</f>
        <v>17219.59</v>
      </c>
      <c r="J65" s="2">
        <f>IFERROR(__xludf.DUMMYFUNCTION("""COMPUTED_VALUE"""),45737.66666666667)</f>
        <v>45737.66667</v>
      </c>
      <c r="K65" s="1">
        <f>IFERROR(__xludf.DUMMYFUNCTION("""COMPUTED_VALUE"""),17516.9)</f>
        <v>17516.9</v>
      </c>
      <c r="M65" s="2">
        <f>IFERROR(__xludf.DUMMYFUNCTION("""COMPUTED_VALUE"""),45737.66666666667)</f>
        <v>45737.66667</v>
      </c>
      <c r="N65" s="1">
        <f>IFERROR(__xludf.DUMMYFUNCTION("""COMPUTED_VALUE"""),2.922162256E9)</f>
        <v>2922162256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IFERROR(__xludf.DUMMYFUNCTION("""COMPUTED_VALUE"""),17856.19)</f>
        <v>17856.19</v>
      </c>
      <c r="D66" s="2">
        <f>IFERROR(__xludf.DUMMYFUNCTION("""COMPUTED_VALUE"""),45744.66666666667)</f>
        <v>45744.66667</v>
      </c>
      <c r="E66" s="1">
        <f>IFERROR(__xludf.DUMMYFUNCTION("""COMPUTED_VALUE"""),18113.66)</f>
        <v>18113.66</v>
      </c>
      <c r="G66" s="2">
        <f>IFERROR(__xludf.DUMMYFUNCTION("""COMPUTED_VALUE"""),45744.66666666667)</f>
        <v>45744.66667</v>
      </c>
      <c r="H66" s="1">
        <f>IFERROR(__xludf.DUMMYFUNCTION("""COMPUTED_VALUE"""),16202.89)</f>
        <v>16202.89</v>
      </c>
      <c r="J66" s="2">
        <f>IFERROR(__xludf.DUMMYFUNCTION("""COMPUTED_VALUE"""),45744.66666666667)</f>
        <v>45744.66667</v>
      </c>
      <c r="K66" s="1">
        <f>IFERROR(__xludf.DUMMYFUNCTION("""COMPUTED_VALUE"""),16296.82)</f>
        <v>16296.82</v>
      </c>
      <c r="M66" s="2">
        <f>IFERROR(__xludf.DUMMYFUNCTION("""COMPUTED_VALUE"""),45744.66666666667)</f>
        <v>45744.66667</v>
      </c>
      <c r="N66" s="1">
        <f>IFERROR(__xludf.DUMMYFUNCTION("""COMPUTED_VALUE"""),2.348417749E9)</f>
        <v>2348417749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IFERROR(__xludf.DUMMYFUNCTION("""COMPUTED_VALUE"""),15769.04)</f>
        <v>15769.04</v>
      </c>
      <c r="D67" s="2">
        <f>IFERROR(__xludf.DUMMYFUNCTION("""COMPUTED_VALUE"""),45751.66666666667)</f>
        <v>45751.66667</v>
      </c>
      <c r="E67" s="1">
        <f>IFERROR(__xludf.DUMMYFUNCTION("""COMPUTED_VALUE"""),16634.69)</f>
        <v>16634.69</v>
      </c>
      <c r="G67" s="2">
        <f>IFERROR(__xludf.DUMMYFUNCTION("""COMPUTED_VALUE"""),45751.66666666667)</f>
        <v>45751.66667</v>
      </c>
      <c r="H67" s="1">
        <f>IFERROR(__xludf.DUMMYFUNCTION("""COMPUTED_VALUE"""),13564.13)</f>
        <v>13564.13</v>
      </c>
      <c r="J67" s="2">
        <f>IFERROR(__xludf.DUMMYFUNCTION("""COMPUTED_VALUE"""),45751.66666666667)</f>
        <v>45751.66667</v>
      </c>
      <c r="K67" s="1">
        <f>IFERROR(__xludf.DUMMYFUNCTION("""COMPUTED_VALUE"""),13886.65)</f>
        <v>13886.65</v>
      </c>
      <c r="M67" s="2">
        <f>IFERROR(__xludf.DUMMYFUNCTION("""COMPUTED_VALUE"""),45751.66666666667)</f>
        <v>45751.66667</v>
      </c>
      <c r="N67" s="1">
        <f>IFERROR(__xludf.DUMMYFUNCTION("""COMPUTED_VALUE"""),3.464060589E9)</f>
        <v>3464060589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IFERROR(__xludf.DUMMYFUNCTION("""COMPUTED_VALUE"""),13157.29)</f>
        <v>13157.29</v>
      </c>
      <c r="D68" s="2">
        <f>IFERROR(__xludf.DUMMYFUNCTION("""COMPUTED_VALUE"""),45758.66666666667)</f>
        <v>45758.66667</v>
      </c>
      <c r="E68" s="1">
        <f>IFERROR(__xludf.DUMMYFUNCTION("""COMPUTED_VALUE"""),16867.46)</f>
        <v>16867.46</v>
      </c>
      <c r="G68" s="2">
        <f>IFERROR(__xludf.DUMMYFUNCTION("""COMPUTED_VALUE"""),45758.66666666667)</f>
        <v>45758.66667</v>
      </c>
      <c r="H68" s="1">
        <f>IFERROR(__xludf.DUMMYFUNCTION("""COMPUTED_VALUE"""),12938.08)</f>
        <v>12938.08</v>
      </c>
      <c r="J68" s="2">
        <f>IFERROR(__xludf.DUMMYFUNCTION("""COMPUTED_VALUE"""),45758.66666666667)</f>
        <v>45758.66667</v>
      </c>
      <c r="K68" s="1">
        <f>IFERROR(__xludf.DUMMYFUNCTION("""COMPUTED_VALUE"""),16105.01)</f>
        <v>16105.01</v>
      </c>
      <c r="M68" s="2">
        <f>IFERROR(__xludf.DUMMYFUNCTION("""COMPUTED_VALUE"""),45758.66666666667)</f>
        <v>45758.66667</v>
      </c>
      <c r="N68" s="1">
        <f>IFERROR(__xludf.DUMMYFUNCTION("""COMPUTED_VALUE"""),5.213042901E9)</f>
        <v>5213042901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IFERROR(__xludf.DUMMYFUNCTION("""COMPUTED_VALUE"""),16548.25)</f>
        <v>16548.25</v>
      </c>
      <c r="D69" s="2">
        <f>IFERROR(__xludf.DUMMYFUNCTION("""COMPUTED_VALUE"""),45764.66666666667)</f>
        <v>45764.66667</v>
      </c>
      <c r="E69" s="1">
        <f>IFERROR(__xludf.DUMMYFUNCTION("""COMPUTED_VALUE"""),16555.72)</f>
        <v>16555.72</v>
      </c>
      <c r="G69" s="2">
        <f>IFERROR(__xludf.DUMMYFUNCTION("""COMPUTED_VALUE"""),45764.66666666667)</f>
        <v>45764.66667</v>
      </c>
      <c r="H69" s="1">
        <f>IFERROR(__xludf.DUMMYFUNCTION("""COMPUTED_VALUE"""),14810.9)</f>
        <v>14810.9</v>
      </c>
      <c r="J69" s="2">
        <f>IFERROR(__xludf.DUMMYFUNCTION("""COMPUTED_VALUE"""),45764.66666666667)</f>
        <v>45764.66667</v>
      </c>
      <c r="K69" s="1">
        <f>IFERROR(__xludf.DUMMYFUNCTION("""COMPUTED_VALUE"""),15032.53)</f>
        <v>15032.53</v>
      </c>
      <c r="M69" s="2">
        <f>IFERROR(__xludf.DUMMYFUNCTION("""COMPUTED_VALUE"""),45764.66666666667)</f>
        <v>45764.66667</v>
      </c>
      <c r="N69" s="1">
        <f>IFERROR(__xludf.DUMMYFUNCTION("""COMPUTED_VALUE"""),2.29926905E9)</f>
        <v>2299269050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IFERROR(__xludf.DUMMYFUNCTION("""COMPUTED_VALUE"""),14680.51)</f>
        <v>14680.51</v>
      </c>
      <c r="D70" s="2">
        <f>IFERROR(__xludf.DUMMYFUNCTION("""COMPUTED_VALUE"""),45772.66666666667)</f>
        <v>45772.66667</v>
      </c>
      <c r="E70" s="1">
        <f>IFERROR(__xludf.DUMMYFUNCTION("""COMPUTED_VALUE"""),16690.26)</f>
        <v>16690.26</v>
      </c>
      <c r="G70" s="2">
        <f>IFERROR(__xludf.DUMMYFUNCTION("""COMPUTED_VALUE"""),45772.66666666667)</f>
        <v>45772.66667</v>
      </c>
      <c r="H70" s="1">
        <f>IFERROR(__xludf.DUMMYFUNCTION("""COMPUTED_VALUE"""),14226.17)</f>
        <v>14226.17</v>
      </c>
      <c r="J70" s="2">
        <f>IFERROR(__xludf.DUMMYFUNCTION("""COMPUTED_VALUE"""),45772.66666666667)</f>
        <v>45772.66667</v>
      </c>
      <c r="K70" s="1">
        <f>IFERROR(__xludf.DUMMYFUNCTION("""COMPUTED_VALUE"""),16577.63)</f>
        <v>16577.63</v>
      </c>
      <c r="M70" s="2">
        <f>IFERROR(__xludf.DUMMYFUNCTION("""COMPUTED_VALUE"""),45772.66666666667)</f>
        <v>45772.66667</v>
      </c>
      <c r="N70" s="1">
        <f>IFERROR(__xludf.DUMMYFUNCTION("""COMPUTED_VALUE"""),2.765616679E9)</f>
        <v>2765616679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IFERROR(__xludf.DUMMYFUNCTION("""COMPUTED_VALUE"""),16413.31)</f>
        <v>16413.31</v>
      </c>
      <c r="D71" s="2">
        <f>IFERROR(__xludf.DUMMYFUNCTION("""COMPUTED_VALUE"""),45779.66666666667)</f>
        <v>45779.66667</v>
      </c>
      <c r="E71" s="1">
        <f>IFERROR(__xludf.DUMMYFUNCTION("""COMPUTED_VALUE"""),17229.21)</f>
        <v>17229.21</v>
      </c>
      <c r="G71" s="2">
        <f>IFERROR(__xludf.DUMMYFUNCTION("""COMPUTED_VALUE"""),45779.66666666667)</f>
        <v>45779.66667</v>
      </c>
      <c r="H71" s="1">
        <f>IFERROR(__xludf.DUMMYFUNCTION("""COMPUTED_VALUE"""),15728.59)</f>
        <v>15728.59</v>
      </c>
      <c r="J71" s="2">
        <f>IFERROR(__xludf.DUMMYFUNCTION("""COMPUTED_VALUE"""),45779.66666666667)</f>
        <v>45779.66667</v>
      </c>
      <c r="K71" s="1">
        <f>IFERROR(__xludf.DUMMYFUNCTION("""COMPUTED_VALUE"""),17101.39)</f>
        <v>17101.39</v>
      </c>
      <c r="M71" s="2">
        <f>IFERROR(__xludf.DUMMYFUNCTION("""COMPUTED_VALUE"""),45779.66666666667)</f>
        <v>45779.66667</v>
      </c>
      <c r="N71" s="1">
        <f>IFERROR(__xludf.DUMMYFUNCTION("""COMPUTED_VALUE"""),2.267622362E9)</f>
        <v>2267622362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IFERROR(__xludf.DUMMYFUNCTION("""COMPUTED_VALUE"""),16890.82)</f>
        <v>16890.82</v>
      </c>
      <c r="D72" s="2">
        <f>IFERROR(__xludf.DUMMYFUNCTION("""COMPUTED_VALUE"""),45786.66666666667)</f>
        <v>45786.66667</v>
      </c>
      <c r="E72" s="1">
        <f>IFERROR(__xludf.DUMMYFUNCTION("""COMPUTED_VALUE"""),17669.57)</f>
        <v>17669.57</v>
      </c>
      <c r="G72" s="2">
        <f>IFERROR(__xludf.DUMMYFUNCTION("""COMPUTED_VALUE"""),45786.66666666667)</f>
        <v>45786.66667</v>
      </c>
      <c r="H72" s="1">
        <f>IFERROR(__xludf.DUMMYFUNCTION("""COMPUTED_VALUE"""),16575.56)</f>
        <v>16575.56</v>
      </c>
      <c r="J72" s="2">
        <f>IFERROR(__xludf.DUMMYFUNCTION("""COMPUTED_VALUE"""),45786.66666666667)</f>
        <v>45786.66667</v>
      </c>
      <c r="K72" s="1">
        <f>IFERROR(__xludf.DUMMYFUNCTION("""COMPUTED_VALUE"""),17474.23)</f>
        <v>17474.23</v>
      </c>
      <c r="M72" s="2">
        <f>IFERROR(__xludf.DUMMYFUNCTION("""COMPUTED_VALUE"""),45786.66666666667)</f>
        <v>45786.66667</v>
      </c>
      <c r="N72" s="1">
        <f>IFERROR(__xludf.DUMMYFUNCTION("""COMPUTED_VALUE"""),2.093773572E9)</f>
        <v>2093773572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IFERROR(__xludf.DUMMYFUNCTION("""COMPUTED_VALUE"""),18417.71)</f>
        <v>18417.71</v>
      </c>
      <c r="D73" s="2">
        <f>IFERROR(__xludf.DUMMYFUNCTION("""COMPUTED_VALUE"""),45793.66666666667)</f>
        <v>45793.66667</v>
      </c>
      <c r="E73" s="1">
        <f>IFERROR(__xludf.DUMMYFUNCTION("""COMPUTED_VALUE"""),19970.62)</f>
        <v>19970.62</v>
      </c>
      <c r="G73" s="2">
        <f>IFERROR(__xludf.DUMMYFUNCTION("""COMPUTED_VALUE"""),45793.66666666667)</f>
        <v>45793.66667</v>
      </c>
      <c r="H73" s="1">
        <f>IFERROR(__xludf.DUMMYFUNCTION("""COMPUTED_VALUE"""),18180.6)</f>
        <v>18180.6</v>
      </c>
      <c r="J73" s="2">
        <f>IFERROR(__xludf.DUMMYFUNCTION("""COMPUTED_VALUE"""),45793.66666666667)</f>
        <v>45793.66667</v>
      </c>
      <c r="K73" s="1">
        <f>IFERROR(__xludf.DUMMYFUNCTION("""COMPUTED_VALUE"""),19763.8)</f>
        <v>19763.8</v>
      </c>
      <c r="M73" s="2">
        <f>IFERROR(__xludf.DUMMYFUNCTION("""COMPUTED_VALUE"""),45793.66666666667)</f>
        <v>45793.66667</v>
      </c>
      <c r="N73" s="1">
        <f>IFERROR(__xludf.DUMMYFUNCTION("""COMPUTED_VALUE"""),2.820240971E9)</f>
        <v>2820240971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IFERROR(__xludf.DUMMYFUNCTION("""COMPUTED_VALUE"""),19340.41)</f>
        <v>19340.41</v>
      </c>
      <c r="D74" s="2">
        <f>IFERROR(__xludf.DUMMYFUNCTION("""COMPUTED_VALUE"""),45800.66666666667)</f>
        <v>45800.66667</v>
      </c>
      <c r="E74" s="1">
        <f>IFERROR(__xludf.DUMMYFUNCTION("""COMPUTED_VALUE"""),20054.48)</f>
        <v>20054.48</v>
      </c>
      <c r="G74" s="2">
        <f>IFERROR(__xludf.DUMMYFUNCTION("""COMPUTED_VALUE"""),45800.66666666667)</f>
        <v>45800.66667</v>
      </c>
      <c r="H74" s="1">
        <f>IFERROR(__xludf.DUMMYFUNCTION("""COMPUTED_VALUE"""),18867.12)</f>
        <v>18867.12</v>
      </c>
      <c r="J74" s="2">
        <f>IFERROR(__xludf.DUMMYFUNCTION("""COMPUTED_VALUE"""),45800.66666666667)</f>
        <v>45800.66667</v>
      </c>
      <c r="K74" s="1">
        <f>IFERROR(__xludf.DUMMYFUNCTION("""COMPUTED_VALUE"""),19128.28)</f>
        <v>19128.28</v>
      </c>
      <c r="M74" s="2">
        <f>IFERROR(__xludf.DUMMYFUNCTION("""COMPUTED_VALUE"""),45800.66666666667)</f>
        <v>45800.66667</v>
      </c>
      <c r="N74" s="1">
        <f>IFERROR(__xludf.DUMMYFUNCTION("""COMPUTED_VALUE"""),2.149425637E9)</f>
        <v>2149425637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IFERROR(__xludf.DUMMYFUNCTION("""COMPUTED_VALUE"""),19521.66)</f>
        <v>19521.66</v>
      </c>
      <c r="D75" s="2">
        <f>IFERROR(__xludf.DUMMYFUNCTION("""COMPUTED_VALUE"""),45807.66666666667)</f>
        <v>45807.66667</v>
      </c>
      <c r="E75" s="1">
        <f>IFERROR(__xludf.DUMMYFUNCTION("""COMPUTED_VALUE"""),20549.34)</f>
        <v>20549.34</v>
      </c>
      <c r="G75" s="2">
        <f>IFERROR(__xludf.DUMMYFUNCTION("""COMPUTED_VALUE"""),45807.66666666667)</f>
        <v>45807.66667</v>
      </c>
      <c r="H75" s="1">
        <f>IFERROR(__xludf.DUMMYFUNCTION("""COMPUTED_VALUE"""),19327.15)</f>
        <v>19327.15</v>
      </c>
      <c r="J75" s="2">
        <f>IFERROR(__xludf.DUMMYFUNCTION("""COMPUTED_VALUE"""),45807.66666666667)</f>
        <v>45807.66667</v>
      </c>
      <c r="K75" s="1">
        <f>IFERROR(__xludf.DUMMYFUNCTION("""COMPUTED_VALUE"""),19675.42)</f>
        <v>19675.42</v>
      </c>
      <c r="M75" s="2">
        <f>IFERROR(__xludf.DUMMYFUNCTION("""COMPUTED_VALUE"""),45807.66666666667)</f>
        <v>45807.66667</v>
      </c>
      <c r="N75" s="1">
        <f>IFERROR(__xludf.DUMMYFUNCTION("""COMPUTED_VALUE"""),2.288606807E9)</f>
        <v>2288606807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IFERROR(__xludf.DUMMYFUNCTION("""COMPUTED_VALUE"""),19735.08)</f>
        <v>19735.08</v>
      </c>
      <c r="D76" s="2">
        <f>IFERROR(__xludf.DUMMYFUNCTION("""COMPUTED_VALUE"""),45814.66666666667)</f>
        <v>45814.66667</v>
      </c>
      <c r="E76" s="1">
        <f>IFERROR(__xludf.DUMMYFUNCTION("""COMPUTED_VALUE"""),21087.42)</f>
        <v>21087.42</v>
      </c>
      <c r="G76" s="2">
        <f>IFERROR(__xludf.DUMMYFUNCTION("""COMPUTED_VALUE"""),45814.66666666667)</f>
        <v>45814.66667</v>
      </c>
      <c r="H76" s="1">
        <f>IFERROR(__xludf.DUMMYFUNCTION("""COMPUTED_VALUE"""),19735.08)</f>
        <v>19735.08</v>
      </c>
      <c r="J76" s="2">
        <f>IFERROR(__xludf.DUMMYFUNCTION("""COMPUTED_VALUE"""),45814.66666666667)</f>
        <v>45814.66667</v>
      </c>
      <c r="K76" s="1">
        <f>IFERROR(__xludf.DUMMYFUNCTION("""COMPUTED_VALUE"""),20602.09)</f>
        <v>20602.09</v>
      </c>
      <c r="M76" s="2">
        <f>IFERROR(__xludf.DUMMYFUNCTION("""COMPUTED_VALUE"""),45814.66666666667)</f>
        <v>45814.66667</v>
      </c>
      <c r="N76" s="1">
        <f>IFERROR(__xludf.DUMMYFUNCTION("""COMPUTED_VALUE"""),2.323250092E9)</f>
        <v>2323250092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IFERROR(__xludf.DUMMYFUNCTION("""COMPUTED_VALUE"""),20733.94)</f>
        <v>20733.94</v>
      </c>
      <c r="D77" s="2">
        <f>IFERROR(__xludf.DUMMYFUNCTION("""COMPUTED_VALUE"""),45821.66666666667)</f>
        <v>45821.66667</v>
      </c>
      <c r="E77" s="1">
        <f>IFERROR(__xludf.DUMMYFUNCTION("""COMPUTED_VALUE"""),21306.95)</f>
        <v>21306.95</v>
      </c>
      <c r="G77" s="2">
        <f>IFERROR(__xludf.DUMMYFUNCTION("""COMPUTED_VALUE"""),45821.66666666667)</f>
        <v>45821.66667</v>
      </c>
      <c r="H77" s="1">
        <f>IFERROR(__xludf.DUMMYFUNCTION("""COMPUTED_VALUE"""),20663.2)</f>
        <v>20663.2</v>
      </c>
      <c r="J77" s="2">
        <f>IFERROR(__xludf.DUMMYFUNCTION("""COMPUTED_VALUE"""),45821.66666666667)</f>
        <v>45821.66667</v>
      </c>
      <c r="K77" s="1">
        <f>IFERROR(__xludf.DUMMYFUNCTION("""COMPUTED_VALUE"""),20764.61)</f>
        <v>20764.61</v>
      </c>
      <c r="M77" s="2">
        <f>IFERROR(__xludf.DUMMYFUNCTION("""COMPUTED_VALUE"""),45821.66666666667)</f>
        <v>45821.66667</v>
      </c>
      <c r="N77" s="1">
        <f>IFERROR(__xludf.DUMMYFUNCTION("""COMPUTED_VALUE"""),2.368719279E9)</f>
        <v>2368719279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IFERROR(__xludf.DUMMYFUNCTION("""COMPUTED_VALUE"""),20989.34)</f>
        <v>20989.34</v>
      </c>
      <c r="D78" s="2">
        <f>IFERROR(__xludf.DUMMYFUNCTION("""COMPUTED_VALUE"""),45828.66666666667)</f>
        <v>45828.66667</v>
      </c>
      <c r="E78" s="1">
        <f>IFERROR(__xludf.DUMMYFUNCTION("""COMPUTED_VALUE"""),21406.93)</f>
        <v>21406.93</v>
      </c>
      <c r="G78" s="2">
        <f>IFERROR(__xludf.DUMMYFUNCTION("""COMPUTED_VALUE"""),45828.66666666667)</f>
        <v>45828.66667</v>
      </c>
      <c r="H78" s="1">
        <f>IFERROR(__xludf.DUMMYFUNCTION("""COMPUTED_VALUE"""),20832.12)</f>
        <v>20832.12</v>
      </c>
      <c r="J78" s="2">
        <f>IFERROR(__xludf.DUMMYFUNCTION("""COMPUTED_VALUE"""),45828.66666666667)</f>
        <v>45828.66667</v>
      </c>
      <c r="K78" s="1">
        <f>IFERROR(__xludf.DUMMYFUNCTION("""COMPUTED_VALUE"""),21074.09)</f>
        <v>21074.09</v>
      </c>
      <c r="M78" s="2">
        <f>IFERROR(__xludf.DUMMYFUNCTION("""COMPUTED_VALUE"""),45828.66666666667)</f>
        <v>45828.66667</v>
      </c>
      <c r="N78" s="1">
        <f>IFERROR(__xludf.DUMMYFUNCTION("""COMPUTED_VALUE"""),2.232851784E9)</f>
        <v>2232851784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IFERROR(__xludf.DUMMYFUNCTION("""COMPUTED_VALUE"""),20980.38)</f>
        <v>20980.38</v>
      </c>
      <c r="D79" s="2">
        <f>IFERROR(__xludf.DUMMYFUNCTION("""COMPUTED_VALUE"""),45835.66666666667)</f>
        <v>45835.66667</v>
      </c>
      <c r="E79" s="1">
        <f>IFERROR(__xludf.DUMMYFUNCTION("""COMPUTED_VALUE"""),22987.41)</f>
        <v>22987.41</v>
      </c>
      <c r="G79" s="2">
        <f>IFERROR(__xludf.DUMMYFUNCTION("""COMPUTED_VALUE"""),45835.66666666667)</f>
        <v>45835.66667</v>
      </c>
      <c r="H79" s="1">
        <f>IFERROR(__xludf.DUMMYFUNCTION("""COMPUTED_VALUE"""),20806.84)</f>
        <v>20806.84</v>
      </c>
      <c r="J79" s="2">
        <f>IFERROR(__xludf.DUMMYFUNCTION("""COMPUTED_VALUE"""),45835.66666666667)</f>
        <v>45835.66667</v>
      </c>
      <c r="K79" s="1">
        <f>IFERROR(__xludf.DUMMYFUNCTION("""COMPUTED_VALUE"""),22835.35)</f>
        <v>22835.35</v>
      </c>
      <c r="M79" s="2">
        <f>IFERROR(__xludf.DUMMYFUNCTION("""COMPUTED_VALUE"""),45835.66666666667)</f>
        <v>45835.66667</v>
      </c>
      <c r="N79" s="1">
        <f>IFERROR(__xludf.DUMMYFUNCTION("""COMPUTED_VALUE"""),2.750025901E9)</f>
        <v>2750025901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IFERROR(__xludf.DUMMYFUNCTION("""COMPUTED_VALUE"""),22979.76)</f>
        <v>22979.76</v>
      </c>
      <c r="D80" s="2">
        <f>IFERROR(__xludf.DUMMYFUNCTION("""COMPUTED_VALUE"""),45841.54166666667)</f>
        <v>45841.54167</v>
      </c>
      <c r="E80" s="1">
        <f>IFERROR(__xludf.DUMMYFUNCTION("""COMPUTED_VALUE"""),23306.27)</f>
        <v>23306.27</v>
      </c>
      <c r="G80" s="2">
        <f>IFERROR(__xludf.DUMMYFUNCTION("""COMPUTED_VALUE"""),45841.54166666667)</f>
        <v>45841.54167</v>
      </c>
      <c r="H80" s="1">
        <f>IFERROR(__xludf.DUMMYFUNCTION("""COMPUTED_VALUE"""),22143.83)</f>
        <v>22143.83</v>
      </c>
      <c r="J80" s="2">
        <f>IFERROR(__xludf.DUMMYFUNCTION("""COMPUTED_VALUE"""),45841.54166666667)</f>
        <v>45841.54167</v>
      </c>
      <c r="K80" s="1">
        <f>IFERROR(__xludf.DUMMYFUNCTION("""COMPUTED_VALUE"""),23149.49)</f>
        <v>23149.49</v>
      </c>
      <c r="M80" s="2">
        <f>IFERROR(__xludf.DUMMYFUNCTION("""COMPUTED_VALUE"""),45841.54166666667)</f>
        <v>45841.54167</v>
      </c>
      <c r="N80" s="1">
        <f>IFERROR(__xludf.DUMMYFUNCTION("""COMPUTED_VALUE"""),1.813807999E9)</f>
        <v>1813807999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IFERROR(__xludf.DUMMYFUNCTION("""COMPUTED_VALUE"""),22997.13)</f>
        <v>22997.13</v>
      </c>
      <c r="D81" s="2">
        <f>IFERROR(__xludf.DUMMYFUNCTION("""COMPUTED_VALUE"""),45849.66666666667)</f>
        <v>45849.66667</v>
      </c>
      <c r="E81" s="1">
        <f>IFERROR(__xludf.DUMMYFUNCTION("""COMPUTED_VALUE"""),23891.24)</f>
        <v>23891.24</v>
      </c>
      <c r="G81" s="2">
        <f>IFERROR(__xludf.DUMMYFUNCTION("""COMPUTED_VALUE"""),45849.66666666667)</f>
        <v>45849.66667</v>
      </c>
      <c r="H81" s="1">
        <f>IFERROR(__xludf.DUMMYFUNCTION("""COMPUTED_VALUE"""),22859.25)</f>
        <v>22859.25</v>
      </c>
      <c r="J81" s="2">
        <f>IFERROR(__xludf.DUMMYFUNCTION("""COMPUTED_VALUE"""),45849.66666666667)</f>
        <v>45849.66667</v>
      </c>
      <c r="K81" s="1">
        <f>IFERROR(__xludf.DUMMYFUNCTION("""COMPUTED_VALUE"""),23683.72)</f>
        <v>23683.72</v>
      </c>
      <c r="M81" s="2">
        <f>IFERROR(__xludf.DUMMYFUNCTION("""COMPUTED_VALUE"""),45849.66666666667)</f>
        <v>45849.66667</v>
      </c>
      <c r="N81" s="1">
        <f>IFERROR(__xludf.DUMMYFUNCTION("""COMPUTED_VALUE"""),2.049517486E9)</f>
        <v>2049517486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IFERROR(__xludf.DUMMYFUNCTION("""COMPUTED_VALUE"""),23662.2)</f>
        <v>23662.2</v>
      </c>
      <c r="D82" s="2">
        <f>IFERROR(__xludf.DUMMYFUNCTION("""COMPUTED_VALUE"""),45856.66666666667)</f>
        <v>45856.66667</v>
      </c>
      <c r="E82" s="1">
        <f>IFERROR(__xludf.DUMMYFUNCTION("""COMPUTED_VALUE"""),24650.43)</f>
        <v>24650.43</v>
      </c>
      <c r="G82" s="2">
        <f>IFERROR(__xludf.DUMMYFUNCTION("""COMPUTED_VALUE"""),45856.66666666667)</f>
        <v>45856.66667</v>
      </c>
      <c r="H82" s="1">
        <f>IFERROR(__xludf.DUMMYFUNCTION("""COMPUTED_VALUE"""),23234.85)</f>
        <v>23234.85</v>
      </c>
      <c r="J82" s="2">
        <f>IFERROR(__xludf.DUMMYFUNCTION("""COMPUTED_VALUE"""),45856.66666666667)</f>
        <v>45856.66667</v>
      </c>
      <c r="K82" s="1">
        <f>IFERROR(__xludf.DUMMYFUNCTION("""COMPUTED_VALUE"""),24403.6)</f>
        <v>24403.6</v>
      </c>
      <c r="M82" s="2">
        <f>IFERROR(__xludf.DUMMYFUNCTION("""COMPUTED_VALUE"""),45856.66666666667)</f>
        <v>45856.66667</v>
      </c>
      <c r="N82" s="1">
        <f>IFERROR(__xludf.DUMMYFUNCTION("""COMPUTED_VALUE"""),2.091075351E9)</f>
        <v>2091075351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IFERROR(__xludf.DUMMYFUNCTION("""COMPUTED_VALUE"""),24455.08)</f>
        <v>24455.08</v>
      </c>
      <c r="D83" s="2">
        <f>IFERROR(__xludf.DUMMYFUNCTION("""COMPUTED_VALUE"""),45863.66666666667)</f>
        <v>45863.66667</v>
      </c>
      <c r="E83" s="1">
        <f>IFERROR(__xludf.DUMMYFUNCTION("""COMPUTED_VALUE"""),24655.71)</f>
        <v>24655.71</v>
      </c>
      <c r="G83" s="2">
        <f>IFERROR(__xludf.DUMMYFUNCTION("""COMPUTED_VALUE"""),45863.66666666667)</f>
        <v>45863.66667</v>
      </c>
      <c r="H83" s="1">
        <f>IFERROR(__xludf.DUMMYFUNCTION("""COMPUTED_VALUE"""),23532.67)</f>
        <v>23532.67</v>
      </c>
      <c r="J83" s="2">
        <f>IFERROR(__xludf.DUMMYFUNCTION("""COMPUTED_VALUE"""),45863.66666666667)</f>
        <v>45863.66667</v>
      </c>
      <c r="K83" s="1">
        <f>IFERROR(__xludf.DUMMYFUNCTION("""COMPUTED_VALUE"""),24425.38)</f>
        <v>24425.38</v>
      </c>
      <c r="M83" s="2">
        <f>IFERROR(__xludf.DUMMYFUNCTION("""COMPUTED_VALUE"""),45863.66666666667)</f>
        <v>45863.66667</v>
      </c>
      <c r="N83" s="1">
        <f>IFERROR(__xludf.DUMMYFUNCTION("""COMPUTED_VALUE"""),2.2646672E9)</f>
        <v>2264667200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IFERROR(__xludf.DUMMYFUNCTION("""COMPUTED_VALUE"""),24586.75)</f>
        <v>24586.75</v>
      </c>
      <c r="D84" s="2">
        <f>IFERROR(__xludf.DUMMYFUNCTION("""COMPUTED_VALUE"""),45870.66666666667)</f>
        <v>45870.66667</v>
      </c>
      <c r="E84" s="1">
        <f>IFERROR(__xludf.DUMMYFUNCTION("""COMPUTED_VALUE"""),25477.47)</f>
        <v>25477.47</v>
      </c>
      <c r="G84" s="2">
        <f>IFERROR(__xludf.DUMMYFUNCTION("""COMPUTED_VALUE"""),45870.66666666667)</f>
        <v>45870.66667</v>
      </c>
      <c r="H84" s="1">
        <f>IFERROR(__xludf.DUMMYFUNCTION("""COMPUTED_VALUE"""),23870.05)</f>
        <v>23870.05</v>
      </c>
      <c r="J84" s="2">
        <f>IFERROR(__xludf.DUMMYFUNCTION("""COMPUTED_VALUE"""),45870.66666666667)</f>
        <v>45870.66667</v>
      </c>
      <c r="K84" s="1">
        <f>IFERROR(__xludf.DUMMYFUNCTION("""COMPUTED_VALUE"""),24302.97)</f>
        <v>24302.97</v>
      </c>
      <c r="M84" s="2">
        <f>IFERROR(__xludf.DUMMYFUNCTION("""COMPUTED_VALUE"""),45870.66666666667)</f>
        <v>45870.66667</v>
      </c>
      <c r="N84" s="1">
        <f>IFERROR(__xludf.DUMMYFUNCTION("""COMPUTED_VALUE"""),2.601357515E9)</f>
        <v>2601357515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IFERROR(__xludf.DUMMYFUNCTION("""COMPUTED_VALUE"""),24528.12)</f>
        <v>24528.12</v>
      </c>
      <c r="D85" s="2">
        <f>IFERROR(__xludf.DUMMYFUNCTION("""COMPUTED_VALUE"""),45877.66666666667)</f>
        <v>45877.66667</v>
      </c>
      <c r="E85" s="1">
        <f>IFERROR(__xludf.DUMMYFUNCTION("""COMPUTED_VALUE"""),25591.14)</f>
        <v>25591.14</v>
      </c>
      <c r="G85" s="2">
        <f>IFERROR(__xludf.DUMMYFUNCTION("""COMPUTED_VALUE"""),45877.66666666667)</f>
        <v>45877.66667</v>
      </c>
      <c r="H85" s="1">
        <f>IFERROR(__xludf.DUMMYFUNCTION("""COMPUTED_VALUE"""),24455.43)</f>
        <v>24455.43</v>
      </c>
      <c r="J85" s="2">
        <f>IFERROR(__xludf.DUMMYFUNCTION("""COMPUTED_VALUE"""),45877.66666666667)</f>
        <v>45877.66667</v>
      </c>
      <c r="K85" s="1">
        <f>IFERROR(__xludf.DUMMYFUNCTION("""COMPUTED_VALUE"""),25436.03)</f>
        <v>25436.03</v>
      </c>
      <c r="M85" s="2">
        <f>IFERROR(__xludf.DUMMYFUNCTION("""COMPUTED_VALUE"""),45877.66666666667)</f>
        <v>45877.66667</v>
      </c>
      <c r="N85" s="1">
        <f>IFERROR(__xludf.DUMMYFUNCTION("""COMPUTED_VALUE"""),2.324710585E9)</f>
        <v>2324710585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IFERROR(__xludf.DUMMYFUNCTION("""COMPUTED_VALUE"""),25438.26)</f>
        <v>25438.26</v>
      </c>
      <c r="D86" s="2">
        <f>IFERROR(__xludf.DUMMYFUNCTION("""COMPUTED_VALUE"""),45884.66666666667)</f>
        <v>45884.66667</v>
      </c>
      <c r="E86" s="1">
        <f>IFERROR(__xludf.DUMMYFUNCTION("""COMPUTED_VALUE"""),26004.66)</f>
        <v>26004.66</v>
      </c>
      <c r="G86" s="2">
        <f>IFERROR(__xludf.DUMMYFUNCTION("""COMPUTED_VALUE"""),45884.66666666667)</f>
        <v>45884.66667</v>
      </c>
      <c r="H86" s="1">
        <f>IFERROR(__xludf.DUMMYFUNCTION("""COMPUTED_VALUE"""),25152.19)</f>
        <v>25152.19</v>
      </c>
      <c r="J86" s="2">
        <f>IFERROR(__xludf.DUMMYFUNCTION("""COMPUTED_VALUE"""),45884.66666666667)</f>
        <v>45884.66667</v>
      </c>
      <c r="K86" s="1">
        <f>IFERROR(__xludf.DUMMYFUNCTION("""COMPUTED_VALUE"""),25399.1)</f>
        <v>25399.1</v>
      </c>
      <c r="M86" s="2">
        <f>IFERROR(__xludf.DUMMYFUNCTION("""COMPUTED_VALUE"""),45884.66666666667)</f>
        <v>45884.66667</v>
      </c>
      <c r="N86" s="1">
        <f>IFERROR(__xludf.DUMMYFUNCTION("""COMPUTED_VALUE"""),2.739453003E9)</f>
        <v>2739453003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IFERROR(__xludf.DUMMYFUNCTION("""COMPUTED_VALUE"""),25363.15)</f>
        <v>25363.15</v>
      </c>
      <c r="D87" s="2">
        <f>IFERROR(__xludf.DUMMYFUNCTION("""COMPUTED_VALUE"""),45891.66666666667)</f>
        <v>45891.66667</v>
      </c>
      <c r="E87" s="1">
        <f>IFERROR(__xludf.DUMMYFUNCTION("""COMPUTED_VALUE"""),25566.26)</f>
        <v>25566.26</v>
      </c>
      <c r="G87" s="2">
        <f>IFERROR(__xludf.DUMMYFUNCTION("""COMPUTED_VALUE"""),45891.66666666667)</f>
        <v>45891.66667</v>
      </c>
      <c r="H87" s="1">
        <f>IFERROR(__xludf.DUMMYFUNCTION("""COMPUTED_VALUE"""),23857.19)</f>
        <v>23857.19</v>
      </c>
      <c r="J87" s="2">
        <f>IFERROR(__xludf.DUMMYFUNCTION("""COMPUTED_VALUE"""),45891.66666666667)</f>
        <v>45891.66667</v>
      </c>
      <c r="K87" s="1">
        <f>IFERROR(__xludf.DUMMYFUNCTION("""COMPUTED_VALUE"""),25037.28)</f>
        <v>25037.28</v>
      </c>
      <c r="M87" s="2">
        <f>IFERROR(__xludf.DUMMYFUNCTION("""COMPUTED_VALUE"""),45891.66666666667)</f>
        <v>45891.66667</v>
      </c>
      <c r="N87" s="1">
        <f>IFERROR(__xludf.DUMMYFUNCTION("""COMPUTED_VALUE"""),2.708701201E9)</f>
        <v>2708701201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IFERROR(__xludf.DUMMYFUNCTION("""COMPUTED_VALUE"""),25045.93)</f>
        <v>25045.93</v>
      </c>
      <c r="D88" s="2">
        <f>IFERROR(__xludf.DUMMYFUNCTION("""COMPUTED_VALUE"""),45898.66666666667)</f>
        <v>45898.66667</v>
      </c>
      <c r="E88" s="1">
        <f>IFERROR(__xludf.DUMMYFUNCTION("""COMPUTED_VALUE"""),25859.66)</f>
        <v>25859.66</v>
      </c>
      <c r="G88" s="2">
        <f>IFERROR(__xludf.DUMMYFUNCTION("""COMPUTED_VALUE"""),45898.66666666667)</f>
        <v>45898.66667</v>
      </c>
      <c r="H88" s="1">
        <f>IFERROR(__xludf.DUMMYFUNCTION("""COMPUTED_VALUE"""),24541.27)</f>
        <v>24541.27</v>
      </c>
      <c r="J88" s="2">
        <f>IFERROR(__xludf.DUMMYFUNCTION("""COMPUTED_VALUE"""),45898.66666666667)</f>
        <v>45898.66667</v>
      </c>
      <c r="K88" s="1">
        <f>IFERROR(__xludf.DUMMYFUNCTION("""COMPUTED_VALUE"""),24694.48)</f>
        <v>24694.48</v>
      </c>
      <c r="M88" s="2">
        <f>IFERROR(__xludf.DUMMYFUNCTION("""COMPUTED_VALUE"""),45898.66666666667)</f>
        <v>45898.66667</v>
      </c>
      <c r="N88" s="1">
        <f>IFERROR(__xludf.DUMMYFUNCTION("""COMPUTED_VALUE"""),2.433509294E9)</f>
        <v>2433509294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IFERROR(__xludf.DUMMYFUNCTION("""COMPUTED_VALUE"""),24049.88)</f>
        <v>24049.88</v>
      </c>
      <c r="D89" s="2">
        <f>IFERROR(__xludf.DUMMYFUNCTION("""COMPUTED_VALUE"""),45905.66666666667)</f>
        <v>45905.66667</v>
      </c>
      <c r="E89" s="1">
        <f>IFERROR(__xludf.DUMMYFUNCTION("""COMPUTED_VALUE"""),25043.08)</f>
        <v>25043.08</v>
      </c>
      <c r="G89" s="2">
        <f>IFERROR(__xludf.DUMMYFUNCTION("""COMPUTED_VALUE"""),45905.66666666667)</f>
        <v>45905.66667</v>
      </c>
      <c r="H89" s="1">
        <f>IFERROR(__xludf.DUMMYFUNCTION("""COMPUTED_VALUE"""),23916.47)</f>
        <v>23916.47</v>
      </c>
      <c r="J89" s="2">
        <f>IFERROR(__xludf.DUMMYFUNCTION("""COMPUTED_VALUE"""),45905.66666666667)</f>
        <v>45905.66667</v>
      </c>
      <c r="K89" s="1">
        <f>IFERROR(__xludf.DUMMYFUNCTION("""COMPUTED_VALUE"""),24667.21)</f>
        <v>24667.21</v>
      </c>
      <c r="M89" s="2">
        <f>IFERROR(__xludf.DUMMYFUNCTION("""COMPUTED_VALUE"""),45905.66666666667)</f>
        <v>45905.66667</v>
      </c>
      <c r="N89" s="1">
        <f>IFERROR(__xludf.DUMMYFUNCTION("""COMPUTED_VALUE"""),1.832085382E9)</f>
        <v>1832085382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IFERROR(__xludf.DUMMYFUNCTION("""COMPUTED_VALUE"""),24896.59)</f>
        <v>24896.59</v>
      </c>
      <c r="D90" s="2">
        <f>IFERROR(__xludf.DUMMYFUNCTION("""COMPUTED_VALUE"""),45912.66666666667)</f>
        <v>45912.66667</v>
      </c>
      <c r="E90" s="1">
        <f>IFERROR(__xludf.DUMMYFUNCTION("""COMPUTED_VALUE"""),26484.07)</f>
        <v>26484.07</v>
      </c>
      <c r="G90" s="2">
        <f>IFERROR(__xludf.DUMMYFUNCTION("""COMPUTED_VALUE"""),45912.66666666667)</f>
        <v>45912.66667</v>
      </c>
      <c r="H90" s="1">
        <f>IFERROR(__xludf.DUMMYFUNCTION("""COMPUTED_VALUE"""),24743.05)</f>
        <v>24743.05</v>
      </c>
      <c r="J90" s="2">
        <f>IFERROR(__xludf.DUMMYFUNCTION("""COMPUTED_VALUE"""),45912.66666666667)</f>
        <v>45912.66667</v>
      </c>
      <c r="K90" s="1">
        <f>IFERROR(__xludf.DUMMYFUNCTION("""COMPUTED_VALUE"""),26166.78)</f>
        <v>26166.78</v>
      </c>
      <c r="M90" s="2">
        <f>IFERROR(__xludf.DUMMYFUNCTION("""COMPUTED_VALUE"""),45912.66666666667)</f>
        <v>45912.66667</v>
      </c>
      <c r="N90" s="1">
        <f>IFERROR(__xludf.DUMMYFUNCTION("""COMPUTED_VALUE"""),2.148555728E9)</f>
        <v>2148555728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IFERROR(__xludf.DUMMYFUNCTION("""COMPUTED_VALUE"""),25955.57)</f>
        <v>25955.57</v>
      </c>
      <c r="D91" s="2">
        <f>IFERROR(__xludf.DUMMYFUNCTION("""COMPUTED_VALUE"""),45919.66666666667)</f>
        <v>45919.66667</v>
      </c>
      <c r="E91" s="1">
        <f>IFERROR(__xludf.DUMMYFUNCTION("""COMPUTED_VALUE"""),26298.52)</f>
        <v>26298.52</v>
      </c>
      <c r="G91" s="2">
        <f>IFERROR(__xludf.DUMMYFUNCTION("""COMPUTED_VALUE"""),45919.66666666667)</f>
        <v>45919.66667</v>
      </c>
      <c r="H91" s="1">
        <f>IFERROR(__xludf.DUMMYFUNCTION("""COMPUTED_VALUE"""),25176.88)</f>
        <v>25176.88</v>
      </c>
      <c r="J91" s="2">
        <f>IFERROR(__xludf.DUMMYFUNCTION("""COMPUTED_VALUE"""),45919.66666666667)</f>
        <v>45919.66667</v>
      </c>
      <c r="K91" s="1">
        <f>IFERROR(__xludf.DUMMYFUNCTION("""COMPUTED_VALUE"""),26152.99)</f>
        <v>26152.99</v>
      </c>
      <c r="M91" s="2">
        <f>IFERROR(__xludf.DUMMYFUNCTION("""COMPUTED_VALUE"""),45919.66666666667)</f>
        <v>45919.66667</v>
      </c>
      <c r="N91" s="1">
        <f>IFERROR(__xludf.DUMMYFUNCTION("""COMPUTED_VALUE"""),3.162085883E9)</f>
        <v>3162085883</v>
      </c>
    </row>
  </sheetData>
  <drawing r:id="rId1"/>
</worksheet>
</file>