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IFERROR(__xludf.DUMMYFUNCTION("GOOGLEFINANCE(""DJUSST"",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IFERROR(__xludf.DUMMYFUNCTION("GOOGLEFINANCE(""DJUSST"",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IFERROR(__xludf.DUMMYFUNCTION("GOOGLEFINANCE(""DJUSST"",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IFERROR(__xludf.DUMMYFUNCTION("GOOGLEFINANCE(""DJUSST"",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IFERROR(__xludf.DUMMYFUNCTION("GOOGLEFINANCE(""DJUSST"",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IFERROR(__xludf.DUMMYFUNCTION("""COMPUTED_VALUE"""),625.8)</f>
        <v>625.8</v>
      </c>
      <c r="D2" s="2">
        <f>IFERROR(__xludf.DUMMYFUNCTION("""COMPUTED_VALUE"""),45296.66666666667)</f>
        <v>45296.66667</v>
      </c>
      <c r="E2" s="1">
        <f>IFERROR(__xludf.DUMMYFUNCTION("""COMPUTED_VALUE"""),634.19)</f>
        <v>634.19</v>
      </c>
      <c r="G2" s="2">
        <f>IFERROR(__xludf.DUMMYFUNCTION("""COMPUTED_VALUE"""),45296.66666666667)</f>
        <v>45296.66667</v>
      </c>
      <c r="H2" s="1">
        <f>IFERROR(__xludf.DUMMYFUNCTION("""COMPUTED_VALUE"""),610.85)</f>
        <v>610.85</v>
      </c>
      <c r="J2" s="2">
        <f>IFERROR(__xludf.DUMMYFUNCTION("""COMPUTED_VALUE"""),45296.66666666667)</f>
        <v>45296.66667</v>
      </c>
      <c r="K2" s="1">
        <f>IFERROR(__xludf.DUMMYFUNCTION("""COMPUTED_VALUE"""),614.04)</f>
        <v>614.04</v>
      </c>
      <c r="M2" s="2">
        <f>IFERROR(__xludf.DUMMYFUNCTION("""COMPUTED_VALUE"""),45296.66666666667)</f>
        <v>45296.66667</v>
      </c>
      <c r="N2" s="1">
        <f>IFERROR(__xludf.DUMMYFUNCTION("""COMPUTED_VALUE"""),7.9400066E7)</f>
        <v>79400066</v>
      </c>
    </row>
    <row r="3">
      <c r="A3" s="2">
        <f>IFERROR(__xludf.DUMMYFUNCTION("""COMPUTED_VALUE"""),45303.66666666667)</f>
        <v>45303.66667</v>
      </c>
      <c r="B3" s="1">
        <f>IFERROR(__xludf.DUMMYFUNCTION("""COMPUTED_VALUE"""),614.48)</f>
        <v>614.48</v>
      </c>
      <c r="D3" s="2">
        <f>IFERROR(__xludf.DUMMYFUNCTION("""COMPUTED_VALUE"""),45303.66666666667)</f>
        <v>45303.66667</v>
      </c>
      <c r="E3" s="1">
        <f>IFERROR(__xludf.DUMMYFUNCTION("""COMPUTED_VALUE"""),623.9)</f>
        <v>623.9</v>
      </c>
      <c r="G3" s="2">
        <f>IFERROR(__xludf.DUMMYFUNCTION("""COMPUTED_VALUE"""),45303.66666666667)</f>
        <v>45303.66667</v>
      </c>
      <c r="H3" s="1">
        <f>IFERROR(__xludf.DUMMYFUNCTION("""COMPUTED_VALUE"""),600.71)</f>
        <v>600.71</v>
      </c>
      <c r="J3" s="2">
        <f>IFERROR(__xludf.DUMMYFUNCTION("""COMPUTED_VALUE"""),45303.66666666667)</f>
        <v>45303.66667</v>
      </c>
      <c r="K3" s="1">
        <f>IFERROR(__xludf.DUMMYFUNCTION("""COMPUTED_VALUE"""),608.35)</f>
        <v>608.35</v>
      </c>
      <c r="M3" s="2">
        <f>IFERROR(__xludf.DUMMYFUNCTION("""COMPUTED_VALUE"""),45303.66666666667)</f>
        <v>45303.66667</v>
      </c>
      <c r="N3" s="1">
        <f>IFERROR(__xludf.DUMMYFUNCTION("""COMPUTED_VALUE"""),8.6506165E7)</f>
        <v>86506165</v>
      </c>
    </row>
    <row r="4">
      <c r="A4" s="2">
        <f>IFERROR(__xludf.DUMMYFUNCTION("""COMPUTED_VALUE"""),45310.66666666667)</f>
        <v>45310.66667</v>
      </c>
      <c r="B4" s="1">
        <f>IFERROR(__xludf.DUMMYFUNCTION("""COMPUTED_VALUE"""),608.03)</f>
        <v>608.03</v>
      </c>
      <c r="D4" s="2">
        <f>IFERROR(__xludf.DUMMYFUNCTION("""COMPUTED_VALUE"""),45310.66666666667)</f>
        <v>45310.66667</v>
      </c>
      <c r="E4" s="1">
        <f>IFERROR(__xludf.DUMMYFUNCTION("""COMPUTED_VALUE"""),610.26)</f>
        <v>610.26</v>
      </c>
      <c r="G4" s="2">
        <f>IFERROR(__xludf.DUMMYFUNCTION("""COMPUTED_VALUE"""),45310.66666666667)</f>
        <v>45310.66667</v>
      </c>
      <c r="H4" s="1">
        <f>IFERROR(__xludf.DUMMYFUNCTION("""COMPUTED_VALUE"""),596.25)</f>
        <v>596.25</v>
      </c>
      <c r="J4" s="2">
        <f>IFERROR(__xludf.DUMMYFUNCTION("""COMPUTED_VALUE"""),45310.66666666667)</f>
        <v>45310.66667</v>
      </c>
      <c r="K4" s="1">
        <f>IFERROR(__xludf.DUMMYFUNCTION("""COMPUTED_VALUE"""),601.85)</f>
        <v>601.85</v>
      </c>
      <c r="M4" s="2">
        <f>IFERROR(__xludf.DUMMYFUNCTION("""COMPUTED_VALUE"""),45310.66666666667)</f>
        <v>45310.66667</v>
      </c>
      <c r="N4" s="1">
        <f>IFERROR(__xludf.DUMMYFUNCTION("""COMPUTED_VALUE"""),6.005321E7)</f>
        <v>60053210</v>
      </c>
    </row>
    <row r="5">
      <c r="A5" s="2">
        <f>IFERROR(__xludf.DUMMYFUNCTION("""COMPUTED_VALUE"""),45317.66666666667)</f>
        <v>45317.66667</v>
      </c>
      <c r="B5" s="1">
        <f>IFERROR(__xludf.DUMMYFUNCTION("""COMPUTED_VALUE"""),601.34)</f>
        <v>601.34</v>
      </c>
      <c r="D5" s="2">
        <f>IFERROR(__xludf.DUMMYFUNCTION("""COMPUTED_VALUE"""),45317.66666666667)</f>
        <v>45317.66667</v>
      </c>
      <c r="E5" s="1">
        <f>IFERROR(__xludf.DUMMYFUNCTION("""COMPUTED_VALUE"""),629.32)</f>
        <v>629.32</v>
      </c>
      <c r="G5" s="2">
        <f>IFERROR(__xludf.DUMMYFUNCTION("""COMPUTED_VALUE"""),45317.66666666667)</f>
        <v>45317.66667</v>
      </c>
      <c r="H5" s="1">
        <f>IFERROR(__xludf.DUMMYFUNCTION("""COMPUTED_VALUE"""),599.54)</f>
        <v>599.54</v>
      </c>
      <c r="J5" s="2">
        <f>IFERROR(__xludf.DUMMYFUNCTION("""COMPUTED_VALUE"""),45317.66666666667)</f>
        <v>45317.66667</v>
      </c>
      <c r="K5" s="1">
        <f>IFERROR(__xludf.DUMMYFUNCTION("""COMPUTED_VALUE"""),621.99)</f>
        <v>621.99</v>
      </c>
      <c r="M5" s="2">
        <f>IFERROR(__xludf.DUMMYFUNCTION("""COMPUTED_VALUE"""),45317.66666666667)</f>
        <v>45317.66667</v>
      </c>
      <c r="N5" s="1">
        <f>IFERROR(__xludf.DUMMYFUNCTION("""COMPUTED_VALUE"""),8.488599E7)</f>
        <v>84885990</v>
      </c>
    </row>
    <row r="6">
      <c r="A6" s="2">
        <f>IFERROR(__xludf.DUMMYFUNCTION("""COMPUTED_VALUE"""),45324.66666666667)</f>
        <v>45324.66667</v>
      </c>
      <c r="B6" s="1">
        <f>IFERROR(__xludf.DUMMYFUNCTION("""COMPUTED_VALUE"""),622.26)</f>
        <v>622.26</v>
      </c>
      <c r="D6" s="2">
        <f>IFERROR(__xludf.DUMMYFUNCTION("""COMPUTED_VALUE"""),45324.66666666667)</f>
        <v>45324.66667</v>
      </c>
      <c r="E6" s="1">
        <f>IFERROR(__xludf.DUMMYFUNCTION("""COMPUTED_VALUE"""),661.67)</f>
        <v>661.67</v>
      </c>
      <c r="G6" s="2">
        <f>IFERROR(__xludf.DUMMYFUNCTION("""COMPUTED_VALUE"""),45324.66666666667)</f>
        <v>45324.66667</v>
      </c>
      <c r="H6" s="1">
        <f>IFERROR(__xludf.DUMMYFUNCTION("""COMPUTED_VALUE"""),615.23)</f>
        <v>615.23</v>
      </c>
      <c r="J6" s="2">
        <f>IFERROR(__xludf.DUMMYFUNCTION("""COMPUTED_VALUE"""),45324.66666666667)</f>
        <v>45324.66667</v>
      </c>
      <c r="K6" s="1">
        <f>IFERROR(__xludf.DUMMYFUNCTION("""COMPUTED_VALUE"""),643.24)</f>
        <v>643.24</v>
      </c>
      <c r="M6" s="2">
        <f>IFERROR(__xludf.DUMMYFUNCTION("""COMPUTED_VALUE"""),45324.66666666667)</f>
        <v>45324.66667</v>
      </c>
      <c r="N6" s="1">
        <f>IFERROR(__xludf.DUMMYFUNCTION("""COMPUTED_VALUE"""),1.39226805E8)</f>
        <v>139226805</v>
      </c>
    </row>
    <row r="7">
      <c r="A7" s="2">
        <f>IFERROR(__xludf.DUMMYFUNCTION("""COMPUTED_VALUE"""),45331.66666666667)</f>
        <v>45331.66667</v>
      </c>
      <c r="B7" s="1">
        <f>IFERROR(__xludf.DUMMYFUNCTION("""COMPUTED_VALUE"""),641.09)</f>
        <v>641.09</v>
      </c>
      <c r="D7" s="2">
        <f>IFERROR(__xludf.DUMMYFUNCTION("""COMPUTED_VALUE"""),45331.66666666667)</f>
        <v>45331.66667</v>
      </c>
      <c r="E7" s="1">
        <f>IFERROR(__xludf.DUMMYFUNCTION("""COMPUTED_VALUE"""),657.25)</f>
        <v>657.25</v>
      </c>
      <c r="G7" s="2">
        <f>IFERROR(__xludf.DUMMYFUNCTION("""COMPUTED_VALUE"""),45331.66666666667)</f>
        <v>45331.66667</v>
      </c>
      <c r="H7" s="1">
        <f>IFERROR(__xludf.DUMMYFUNCTION("""COMPUTED_VALUE"""),634.09)</f>
        <v>634.09</v>
      </c>
      <c r="J7" s="2">
        <f>IFERROR(__xludf.DUMMYFUNCTION("""COMPUTED_VALUE"""),45331.66666666667)</f>
        <v>45331.66667</v>
      </c>
      <c r="K7" s="1">
        <f>IFERROR(__xludf.DUMMYFUNCTION("""COMPUTED_VALUE"""),656.96)</f>
        <v>656.96</v>
      </c>
      <c r="M7" s="2">
        <f>IFERROR(__xludf.DUMMYFUNCTION("""COMPUTED_VALUE"""),45331.66666666667)</f>
        <v>45331.66667</v>
      </c>
      <c r="N7" s="1">
        <f>IFERROR(__xludf.DUMMYFUNCTION("""COMPUTED_VALUE"""),8.5435937E7)</f>
        <v>85435937</v>
      </c>
    </row>
    <row r="8">
      <c r="A8" s="2">
        <f>IFERROR(__xludf.DUMMYFUNCTION("""COMPUTED_VALUE"""),45338.66666666667)</f>
        <v>45338.66667</v>
      </c>
      <c r="B8" s="1">
        <f>IFERROR(__xludf.DUMMYFUNCTION("""COMPUTED_VALUE"""),656.97)</f>
        <v>656.97</v>
      </c>
      <c r="D8" s="2">
        <f>IFERROR(__xludf.DUMMYFUNCTION("""COMPUTED_VALUE"""),45338.66666666667)</f>
        <v>45338.66667</v>
      </c>
      <c r="E8" s="1">
        <f>IFERROR(__xludf.DUMMYFUNCTION("""COMPUTED_VALUE"""),674.71)</f>
        <v>674.71</v>
      </c>
      <c r="G8" s="2">
        <f>IFERROR(__xludf.DUMMYFUNCTION("""COMPUTED_VALUE"""),45338.66666666667)</f>
        <v>45338.66667</v>
      </c>
      <c r="H8" s="1">
        <f>IFERROR(__xludf.DUMMYFUNCTION("""COMPUTED_VALUE"""),628.19)</f>
        <v>628.19</v>
      </c>
      <c r="J8" s="2">
        <f>IFERROR(__xludf.DUMMYFUNCTION("""COMPUTED_VALUE"""),45338.66666666667)</f>
        <v>45338.66667</v>
      </c>
      <c r="K8" s="1">
        <f>IFERROR(__xludf.DUMMYFUNCTION("""COMPUTED_VALUE"""),663.58)</f>
        <v>663.58</v>
      </c>
      <c r="M8" s="2">
        <f>IFERROR(__xludf.DUMMYFUNCTION("""COMPUTED_VALUE"""),45338.66666666667)</f>
        <v>45338.66667</v>
      </c>
      <c r="N8" s="1">
        <f>IFERROR(__xludf.DUMMYFUNCTION("""COMPUTED_VALUE"""),8.0403523E7)</f>
        <v>80403523</v>
      </c>
    </row>
    <row r="9">
      <c r="A9" s="2">
        <f>IFERROR(__xludf.DUMMYFUNCTION("""COMPUTED_VALUE"""),45345.66666666667)</f>
        <v>45345.66667</v>
      </c>
      <c r="B9" s="1">
        <f>IFERROR(__xludf.DUMMYFUNCTION("""COMPUTED_VALUE"""),656.76)</f>
        <v>656.76</v>
      </c>
      <c r="D9" s="2">
        <f>IFERROR(__xludf.DUMMYFUNCTION("""COMPUTED_VALUE"""),45345.66666666667)</f>
        <v>45345.66667</v>
      </c>
      <c r="E9" s="1">
        <f>IFERROR(__xludf.DUMMYFUNCTION("""COMPUTED_VALUE"""),676.77)</f>
        <v>676.77</v>
      </c>
      <c r="G9" s="2">
        <f>IFERROR(__xludf.DUMMYFUNCTION("""COMPUTED_VALUE"""),45345.66666666667)</f>
        <v>45345.66667</v>
      </c>
      <c r="H9" s="1">
        <f>IFERROR(__xludf.DUMMYFUNCTION("""COMPUTED_VALUE"""),651.49)</f>
        <v>651.49</v>
      </c>
      <c r="J9" s="2">
        <f>IFERROR(__xludf.DUMMYFUNCTION("""COMPUTED_VALUE"""),45345.66666666667)</f>
        <v>45345.66667</v>
      </c>
      <c r="K9" s="1">
        <f>IFERROR(__xludf.DUMMYFUNCTION("""COMPUTED_VALUE"""),675.23)</f>
        <v>675.23</v>
      </c>
      <c r="M9" s="2">
        <f>IFERROR(__xludf.DUMMYFUNCTION("""COMPUTED_VALUE"""),45345.66666666667)</f>
        <v>45345.66667</v>
      </c>
      <c r="N9" s="1">
        <f>IFERROR(__xludf.DUMMYFUNCTION("""COMPUTED_VALUE"""),4.7323039E7)</f>
        <v>47323039</v>
      </c>
    </row>
    <row r="10">
      <c r="A10" s="2">
        <f>IFERROR(__xludf.DUMMYFUNCTION("""COMPUTED_VALUE"""),45352.66666666667)</f>
        <v>45352.66667</v>
      </c>
      <c r="B10" s="1">
        <f>IFERROR(__xludf.DUMMYFUNCTION("""COMPUTED_VALUE"""),674.56)</f>
        <v>674.56</v>
      </c>
      <c r="D10" s="2">
        <f>IFERROR(__xludf.DUMMYFUNCTION("""COMPUTED_VALUE"""),45352.66666666667)</f>
        <v>45352.66667</v>
      </c>
      <c r="E10" s="1">
        <f>IFERROR(__xludf.DUMMYFUNCTION("""COMPUTED_VALUE"""),694.06)</f>
        <v>694.06</v>
      </c>
      <c r="G10" s="2">
        <f>IFERROR(__xludf.DUMMYFUNCTION("""COMPUTED_VALUE"""),45352.66666666667)</f>
        <v>45352.66667</v>
      </c>
      <c r="H10" s="1">
        <f>IFERROR(__xludf.DUMMYFUNCTION("""COMPUTED_VALUE"""),673.06)</f>
        <v>673.06</v>
      </c>
      <c r="J10" s="2">
        <f>IFERROR(__xludf.DUMMYFUNCTION("""COMPUTED_VALUE"""),45352.66666666667)</f>
        <v>45352.66667</v>
      </c>
      <c r="K10" s="1">
        <f>IFERROR(__xludf.DUMMYFUNCTION("""COMPUTED_VALUE"""),683.11)</f>
        <v>683.11</v>
      </c>
      <c r="M10" s="2">
        <f>IFERROR(__xludf.DUMMYFUNCTION("""COMPUTED_VALUE"""),45352.66666666667)</f>
        <v>45352.66667</v>
      </c>
      <c r="N10" s="1">
        <f>IFERROR(__xludf.DUMMYFUNCTION("""COMPUTED_VALUE"""),6.6998593E7)</f>
        <v>66998593</v>
      </c>
    </row>
    <row r="11">
      <c r="A11" s="2">
        <f>IFERROR(__xludf.DUMMYFUNCTION("""COMPUTED_VALUE"""),45359.66666666667)</f>
        <v>45359.66667</v>
      </c>
      <c r="B11" s="1">
        <f>IFERROR(__xludf.DUMMYFUNCTION("""COMPUTED_VALUE"""),683.21)</f>
        <v>683.21</v>
      </c>
      <c r="D11" s="2">
        <f>IFERROR(__xludf.DUMMYFUNCTION("""COMPUTED_VALUE"""),45359.66666666667)</f>
        <v>45359.66667</v>
      </c>
      <c r="E11" s="1">
        <f>IFERROR(__xludf.DUMMYFUNCTION("""COMPUTED_VALUE"""),688.8)</f>
        <v>688.8</v>
      </c>
      <c r="G11" s="2">
        <f>IFERROR(__xludf.DUMMYFUNCTION("""COMPUTED_VALUE"""),45359.66666666667)</f>
        <v>45359.66667</v>
      </c>
      <c r="H11" s="1">
        <f>IFERROR(__xludf.DUMMYFUNCTION("""COMPUTED_VALUE"""),662.14)</f>
        <v>662.14</v>
      </c>
      <c r="J11" s="2">
        <f>IFERROR(__xludf.DUMMYFUNCTION("""COMPUTED_VALUE"""),45359.66666666667)</f>
        <v>45359.66667</v>
      </c>
      <c r="K11" s="1">
        <f>IFERROR(__xludf.DUMMYFUNCTION("""COMPUTED_VALUE"""),673.82)</f>
        <v>673.82</v>
      </c>
      <c r="M11" s="2">
        <f>IFERROR(__xludf.DUMMYFUNCTION("""COMPUTED_VALUE"""),45359.66666666667)</f>
        <v>45359.66667</v>
      </c>
      <c r="N11" s="1">
        <f>IFERROR(__xludf.DUMMYFUNCTION("""COMPUTED_VALUE"""),7.9162475E7)</f>
        <v>79162475</v>
      </c>
    </row>
    <row r="12">
      <c r="A12" s="2">
        <f>IFERROR(__xludf.DUMMYFUNCTION("""COMPUTED_VALUE"""),45366.66666666667)</f>
        <v>45366.66667</v>
      </c>
      <c r="B12" s="1">
        <f>IFERROR(__xludf.DUMMYFUNCTION("""COMPUTED_VALUE"""),672.4)</f>
        <v>672.4</v>
      </c>
      <c r="D12" s="2">
        <f>IFERROR(__xludf.DUMMYFUNCTION("""COMPUTED_VALUE"""),45366.66666666667)</f>
        <v>45366.66667</v>
      </c>
      <c r="E12" s="1">
        <f>IFERROR(__xludf.DUMMYFUNCTION("""COMPUTED_VALUE"""),672.64)</f>
        <v>672.64</v>
      </c>
      <c r="G12" s="2">
        <f>IFERROR(__xludf.DUMMYFUNCTION("""COMPUTED_VALUE"""),45366.66666666667)</f>
        <v>45366.66667</v>
      </c>
      <c r="H12" s="1">
        <f>IFERROR(__xludf.DUMMYFUNCTION("""COMPUTED_VALUE"""),643.0)</f>
        <v>643</v>
      </c>
      <c r="J12" s="2">
        <f>IFERROR(__xludf.DUMMYFUNCTION("""COMPUTED_VALUE"""),45366.66666666667)</f>
        <v>45366.66667</v>
      </c>
      <c r="K12" s="1">
        <f>IFERROR(__xludf.DUMMYFUNCTION("""COMPUTED_VALUE"""),668.51)</f>
        <v>668.51</v>
      </c>
      <c r="M12" s="2">
        <f>IFERROR(__xludf.DUMMYFUNCTION("""COMPUTED_VALUE"""),45366.66666666667)</f>
        <v>45366.66667</v>
      </c>
      <c r="N12" s="1">
        <f>IFERROR(__xludf.DUMMYFUNCTION("""COMPUTED_VALUE"""),1.56750453E8)</f>
        <v>156750453</v>
      </c>
    </row>
    <row r="13">
      <c r="A13" s="2">
        <f>IFERROR(__xludf.DUMMYFUNCTION("""COMPUTED_VALUE"""),45373.66666666667)</f>
        <v>45373.66667</v>
      </c>
      <c r="B13" s="1">
        <f>IFERROR(__xludf.DUMMYFUNCTION("""COMPUTED_VALUE"""),668.77)</f>
        <v>668.77</v>
      </c>
      <c r="D13" s="2">
        <f>IFERROR(__xludf.DUMMYFUNCTION("""COMPUTED_VALUE"""),45373.66666666667)</f>
        <v>45373.66667</v>
      </c>
      <c r="E13" s="1">
        <f>IFERROR(__xludf.DUMMYFUNCTION("""COMPUTED_VALUE"""),704.2)</f>
        <v>704.2</v>
      </c>
      <c r="G13" s="2">
        <f>IFERROR(__xludf.DUMMYFUNCTION("""COMPUTED_VALUE"""),45373.66666666667)</f>
        <v>45373.66667</v>
      </c>
      <c r="H13" s="1">
        <f>IFERROR(__xludf.DUMMYFUNCTION("""COMPUTED_VALUE"""),668.77)</f>
        <v>668.77</v>
      </c>
      <c r="J13" s="2">
        <f>IFERROR(__xludf.DUMMYFUNCTION("""COMPUTED_VALUE"""),45373.66666666667)</f>
        <v>45373.66667</v>
      </c>
      <c r="K13" s="1">
        <f>IFERROR(__xludf.DUMMYFUNCTION("""COMPUTED_VALUE"""),694.78)</f>
        <v>694.78</v>
      </c>
      <c r="M13" s="2">
        <f>IFERROR(__xludf.DUMMYFUNCTION("""COMPUTED_VALUE"""),45373.66666666667)</f>
        <v>45373.66667</v>
      </c>
      <c r="N13" s="1">
        <f>IFERROR(__xludf.DUMMYFUNCTION("""COMPUTED_VALUE"""),7.1517603E7)</f>
        <v>71517603</v>
      </c>
    </row>
    <row r="14">
      <c r="A14" s="2">
        <f>IFERROR(__xludf.DUMMYFUNCTION("""COMPUTED_VALUE"""),45379.66666666667)</f>
        <v>45379.66667</v>
      </c>
      <c r="B14" s="1">
        <f>IFERROR(__xludf.DUMMYFUNCTION("""COMPUTED_VALUE"""),696.25)</f>
        <v>696.25</v>
      </c>
      <c r="D14" s="2">
        <f>IFERROR(__xludf.DUMMYFUNCTION("""COMPUTED_VALUE"""),45379.66666666667)</f>
        <v>45379.66667</v>
      </c>
      <c r="E14" s="1">
        <f>IFERROR(__xludf.DUMMYFUNCTION("""COMPUTED_VALUE"""),713.38)</f>
        <v>713.38</v>
      </c>
      <c r="G14" s="2">
        <f>IFERROR(__xludf.DUMMYFUNCTION("""COMPUTED_VALUE"""),45379.66666666667)</f>
        <v>45379.66667</v>
      </c>
      <c r="H14" s="1">
        <f>IFERROR(__xludf.DUMMYFUNCTION("""COMPUTED_VALUE"""),696.25)</f>
        <v>696.25</v>
      </c>
      <c r="J14" s="2">
        <f>IFERROR(__xludf.DUMMYFUNCTION("""COMPUTED_VALUE"""),45379.66666666667)</f>
        <v>45379.66667</v>
      </c>
      <c r="K14" s="1">
        <f>IFERROR(__xludf.DUMMYFUNCTION("""COMPUTED_VALUE"""),711.72)</f>
        <v>711.72</v>
      </c>
      <c r="M14" s="2">
        <f>IFERROR(__xludf.DUMMYFUNCTION("""COMPUTED_VALUE"""),45379.66666666667)</f>
        <v>45379.66667</v>
      </c>
      <c r="N14" s="1">
        <f>IFERROR(__xludf.DUMMYFUNCTION("""COMPUTED_VALUE"""),5.2837843E7)</f>
        <v>52837843</v>
      </c>
    </row>
    <row r="15">
      <c r="A15" s="2">
        <f>IFERROR(__xludf.DUMMYFUNCTION("""COMPUTED_VALUE"""),45387.66666666667)</f>
        <v>45387.66667</v>
      </c>
      <c r="B15" s="1">
        <f>IFERROR(__xludf.DUMMYFUNCTION("""COMPUTED_VALUE"""),712.51)</f>
        <v>712.51</v>
      </c>
      <c r="D15" s="2">
        <f>IFERROR(__xludf.DUMMYFUNCTION("""COMPUTED_VALUE"""),45387.66666666667)</f>
        <v>45387.66667</v>
      </c>
      <c r="E15" s="1">
        <f>IFERROR(__xludf.DUMMYFUNCTION("""COMPUTED_VALUE"""),723.37)</f>
        <v>723.37</v>
      </c>
      <c r="G15" s="2">
        <f>IFERROR(__xludf.DUMMYFUNCTION("""COMPUTED_VALUE"""),45387.66666666667)</f>
        <v>45387.66667</v>
      </c>
      <c r="H15" s="1">
        <f>IFERROR(__xludf.DUMMYFUNCTION("""COMPUTED_VALUE"""),703.78)</f>
        <v>703.78</v>
      </c>
      <c r="J15" s="2">
        <f>IFERROR(__xludf.DUMMYFUNCTION("""COMPUTED_VALUE"""),45387.66666666667)</f>
        <v>45387.66667</v>
      </c>
      <c r="K15" s="1">
        <f>IFERROR(__xludf.DUMMYFUNCTION("""COMPUTED_VALUE"""),715.93)</f>
        <v>715.93</v>
      </c>
      <c r="M15" s="2">
        <f>IFERROR(__xludf.DUMMYFUNCTION("""COMPUTED_VALUE"""),45387.66666666667)</f>
        <v>45387.66667</v>
      </c>
      <c r="N15" s="1">
        <f>IFERROR(__xludf.DUMMYFUNCTION("""COMPUTED_VALUE"""),5.9263697E7)</f>
        <v>59263697</v>
      </c>
    </row>
    <row r="16">
      <c r="A16" s="2">
        <f>IFERROR(__xludf.DUMMYFUNCTION("""COMPUTED_VALUE"""),45394.66666666667)</f>
        <v>45394.66667</v>
      </c>
      <c r="B16" s="1">
        <f>IFERROR(__xludf.DUMMYFUNCTION("""COMPUTED_VALUE"""),716.4)</f>
        <v>716.4</v>
      </c>
      <c r="D16" s="2">
        <f>IFERROR(__xludf.DUMMYFUNCTION("""COMPUTED_VALUE"""),45394.66666666667)</f>
        <v>45394.66667</v>
      </c>
      <c r="E16" s="1">
        <f>IFERROR(__xludf.DUMMYFUNCTION("""COMPUTED_VALUE"""),721.32)</f>
        <v>721.32</v>
      </c>
      <c r="G16" s="2">
        <f>IFERROR(__xludf.DUMMYFUNCTION("""COMPUTED_VALUE"""),45394.66666666667)</f>
        <v>45394.66667</v>
      </c>
      <c r="H16" s="1">
        <f>IFERROR(__xludf.DUMMYFUNCTION("""COMPUTED_VALUE"""),688.16)</f>
        <v>688.16</v>
      </c>
      <c r="J16" s="2">
        <f>IFERROR(__xludf.DUMMYFUNCTION("""COMPUTED_VALUE"""),45394.66666666667)</f>
        <v>45394.66667</v>
      </c>
      <c r="K16" s="1">
        <f>IFERROR(__xludf.DUMMYFUNCTION("""COMPUTED_VALUE"""),691.63)</f>
        <v>691.63</v>
      </c>
      <c r="M16" s="2">
        <f>IFERROR(__xludf.DUMMYFUNCTION("""COMPUTED_VALUE"""),45394.66666666667)</f>
        <v>45394.66667</v>
      </c>
      <c r="N16" s="1">
        <f>IFERROR(__xludf.DUMMYFUNCTION("""COMPUTED_VALUE"""),6.5657109E7)</f>
        <v>65657109</v>
      </c>
    </row>
    <row r="17">
      <c r="A17" s="2">
        <f>IFERROR(__xludf.DUMMYFUNCTION("""COMPUTED_VALUE"""),45401.66666666667)</f>
        <v>45401.66667</v>
      </c>
      <c r="B17" s="1">
        <f>IFERROR(__xludf.DUMMYFUNCTION("""COMPUTED_VALUE"""),693.81)</f>
        <v>693.81</v>
      </c>
      <c r="D17" s="2">
        <f>IFERROR(__xludf.DUMMYFUNCTION("""COMPUTED_VALUE"""),45401.66666666667)</f>
        <v>45401.66667</v>
      </c>
      <c r="E17" s="1">
        <f>IFERROR(__xludf.DUMMYFUNCTION("""COMPUTED_VALUE"""),702.46)</f>
        <v>702.46</v>
      </c>
      <c r="G17" s="2">
        <f>IFERROR(__xludf.DUMMYFUNCTION("""COMPUTED_VALUE"""),45401.66666666667)</f>
        <v>45401.66667</v>
      </c>
      <c r="H17" s="1">
        <f>IFERROR(__xludf.DUMMYFUNCTION("""COMPUTED_VALUE"""),668.22)</f>
        <v>668.22</v>
      </c>
      <c r="J17" s="2">
        <f>IFERROR(__xludf.DUMMYFUNCTION("""COMPUTED_VALUE"""),45401.66666666667)</f>
        <v>45401.66667</v>
      </c>
      <c r="K17" s="1">
        <f>IFERROR(__xludf.DUMMYFUNCTION("""COMPUTED_VALUE"""),675.19)</f>
        <v>675.19</v>
      </c>
      <c r="M17" s="2">
        <f>IFERROR(__xludf.DUMMYFUNCTION("""COMPUTED_VALUE"""),45401.66666666667)</f>
        <v>45401.66667</v>
      </c>
      <c r="N17" s="1">
        <f>IFERROR(__xludf.DUMMYFUNCTION("""COMPUTED_VALUE"""),6.8336367E7)</f>
        <v>68336367</v>
      </c>
    </row>
    <row r="18">
      <c r="A18" s="2">
        <f>IFERROR(__xludf.DUMMYFUNCTION("""COMPUTED_VALUE"""),45408.66666666667)</f>
        <v>45408.66667</v>
      </c>
      <c r="B18" s="1">
        <f>IFERROR(__xludf.DUMMYFUNCTION("""COMPUTED_VALUE"""),674.44)</f>
        <v>674.44</v>
      </c>
      <c r="D18" s="2">
        <f>IFERROR(__xludf.DUMMYFUNCTION("""COMPUTED_VALUE"""),45408.66666666667)</f>
        <v>45408.66667</v>
      </c>
      <c r="E18" s="1">
        <f>IFERROR(__xludf.DUMMYFUNCTION("""COMPUTED_VALUE"""),682.32)</f>
        <v>682.32</v>
      </c>
      <c r="G18" s="2">
        <f>IFERROR(__xludf.DUMMYFUNCTION("""COMPUTED_VALUE"""),45408.66666666667)</f>
        <v>45408.66667</v>
      </c>
      <c r="H18" s="1">
        <f>IFERROR(__xludf.DUMMYFUNCTION("""COMPUTED_VALUE"""),610.73)</f>
        <v>610.73</v>
      </c>
      <c r="J18" s="2">
        <f>IFERROR(__xludf.DUMMYFUNCTION("""COMPUTED_VALUE"""),45408.66666666667)</f>
        <v>45408.66667</v>
      </c>
      <c r="K18" s="1">
        <f>IFERROR(__xludf.DUMMYFUNCTION("""COMPUTED_VALUE"""),627.2)</f>
        <v>627.2</v>
      </c>
      <c r="M18" s="2">
        <f>IFERROR(__xludf.DUMMYFUNCTION("""COMPUTED_VALUE"""),45408.66666666667)</f>
        <v>45408.66667</v>
      </c>
      <c r="N18" s="1">
        <f>IFERROR(__xludf.DUMMYFUNCTION("""COMPUTED_VALUE"""),1.2221336E8)</f>
        <v>122213360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IFERROR(__xludf.DUMMYFUNCTION("""COMPUTED_VALUE"""),628.42)</f>
        <v>628.42</v>
      </c>
      <c r="D19" s="2">
        <f>IFERROR(__xludf.DUMMYFUNCTION("""COMPUTED_VALUE"""),45415.66666666667)</f>
        <v>45415.66667</v>
      </c>
      <c r="E19" s="1">
        <f>IFERROR(__xludf.DUMMYFUNCTION("""COMPUTED_VALUE"""),631.46)</f>
        <v>631.46</v>
      </c>
      <c r="G19" s="2">
        <f>IFERROR(__xludf.DUMMYFUNCTION("""COMPUTED_VALUE"""),45415.66666666667)</f>
        <v>45415.66667</v>
      </c>
      <c r="H19" s="1">
        <f>IFERROR(__xludf.DUMMYFUNCTION("""COMPUTED_VALUE"""),603.68)</f>
        <v>603.68</v>
      </c>
      <c r="J19" s="2">
        <f>IFERROR(__xludf.DUMMYFUNCTION("""COMPUTED_VALUE"""),45415.66666666667)</f>
        <v>45415.66667</v>
      </c>
      <c r="K19" s="1">
        <f>IFERROR(__xludf.DUMMYFUNCTION("""COMPUTED_VALUE"""),625.57)</f>
        <v>625.57</v>
      </c>
      <c r="M19" s="2">
        <f>IFERROR(__xludf.DUMMYFUNCTION("""COMPUTED_VALUE"""),45415.66666666667)</f>
        <v>45415.66667</v>
      </c>
      <c r="N19" s="1">
        <f>IFERROR(__xludf.DUMMYFUNCTION("""COMPUTED_VALUE"""),8.6299773E7)</f>
        <v>86299773</v>
      </c>
    </row>
    <row r="20">
      <c r="A20" s="2">
        <f>IFERROR(__xludf.DUMMYFUNCTION("""COMPUTED_VALUE"""),45422.66666666667)</f>
        <v>45422.66667</v>
      </c>
      <c r="B20" s="1">
        <f>IFERROR(__xludf.DUMMYFUNCTION("""COMPUTED_VALUE"""),629.01)</f>
        <v>629.01</v>
      </c>
      <c r="D20" s="2">
        <f>IFERROR(__xludf.DUMMYFUNCTION("""COMPUTED_VALUE"""),45422.66666666667)</f>
        <v>45422.66667</v>
      </c>
      <c r="E20" s="1">
        <f>IFERROR(__xludf.DUMMYFUNCTION("""COMPUTED_VALUE"""),633.6)</f>
        <v>633.6</v>
      </c>
      <c r="G20" s="2">
        <f>IFERROR(__xludf.DUMMYFUNCTION("""COMPUTED_VALUE"""),45422.66666666667)</f>
        <v>45422.66667</v>
      </c>
      <c r="H20" s="1">
        <f>IFERROR(__xludf.DUMMYFUNCTION("""COMPUTED_VALUE"""),615.24)</f>
        <v>615.24</v>
      </c>
      <c r="J20" s="2">
        <f>IFERROR(__xludf.DUMMYFUNCTION("""COMPUTED_VALUE"""),45422.66666666667)</f>
        <v>45422.66667</v>
      </c>
      <c r="K20" s="1">
        <f>IFERROR(__xludf.DUMMYFUNCTION("""COMPUTED_VALUE"""),629.52)</f>
        <v>629.52</v>
      </c>
      <c r="M20" s="2">
        <f>IFERROR(__xludf.DUMMYFUNCTION("""COMPUTED_VALUE"""),45422.66666666667)</f>
        <v>45422.66667</v>
      </c>
      <c r="N20" s="1">
        <f>IFERROR(__xludf.DUMMYFUNCTION("""COMPUTED_VALUE"""),6.2614528E7)</f>
        <v>62614528</v>
      </c>
    </row>
    <row r="21">
      <c r="A21" s="2">
        <f>IFERROR(__xludf.DUMMYFUNCTION("""COMPUTED_VALUE"""),45429.66666666667)</f>
        <v>45429.66667</v>
      </c>
      <c r="B21" s="1">
        <f>IFERROR(__xludf.DUMMYFUNCTION("""COMPUTED_VALUE"""),630.23)</f>
        <v>630.23</v>
      </c>
      <c r="D21" s="2">
        <f>IFERROR(__xludf.DUMMYFUNCTION("""COMPUTED_VALUE"""),45429.66666666667)</f>
        <v>45429.66667</v>
      </c>
      <c r="E21" s="1">
        <f>IFERROR(__xludf.DUMMYFUNCTION("""COMPUTED_VALUE"""),638.87)</f>
        <v>638.87</v>
      </c>
      <c r="G21" s="2">
        <f>IFERROR(__xludf.DUMMYFUNCTION("""COMPUTED_VALUE"""),45429.66666666667)</f>
        <v>45429.66667</v>
      </c>
      <c r="H21" s="1">
        <f>IFERROR(__xludf.DUMMYFUNCTION("""COMPUTED_VALUE"""),622.66)</f>
        <v>622.66</v>
      </c>
      <c r="J21" s="2">
        <f>IFERROR(__xludf.DUMMYFUNCTION("""COMPUTED_VALUE"""),45429.66666666667)</f>
        <v>45429.66667</v>
      </c>
      <c r="K21" s="1">
        <f>IFERROR(__xludf.DUMMYFUNCTION("""COMPUTED_VALUE"""),624.63)</f>
        <v>624.63</v>
      </c>
      <c r="M21" s="2">
        <f>IFERROR(__xludf.DUMMYFUNCTION("""COMPUTED_VALUE"""),45429.66666666667)</f>
        <v>45429.66667</v>
      </c>
      <c r="N21" s="1">
        <f>IFERROR(__xludf.DUMMYFUNCTION("""COMPUTED_VALUE"""),5.5301405E7)</f>
        <v>55301405</v>
      </c>
    </row>
    <row r="22">
      <c r="A22" s="2">
        <f>IFERROR(__xludf.DUMMYFUNCTION("""COMPUTED_VALUE"""),45436.66666666667)</f>
        <v>45436.66667</v>
      </c>
      <c r="B22" s="1">
        <f>IFERROR(__xludf.DUMMYFUNCTION("""COMPUTED_VALUE"""),625.94)</f>
        <v>625.94</v>
      </c>
      <c r="D22" s="2">
        <f>IFERROR(__xludf.DUMMYFUNCTION("""COMPUTED_VALUE"""),45436.66666666667)</f>
        <v>45436.66667</v>
      </c>
      <c r="E22" s="1">
        <f>IFERROR(__xludf.DUMMYFUNCTION("""COMPUTED_VALUE"""),629.72)</f>
        <v>629.72</v>
      </c>
      <c r="G22" s="2">
        <f>IFERROR(__xludf.DUMMYFUNCTION("""COMPUTED_VALUE"""),45436.66666666667)</f>
        <v>45436.66667</v>
      </c>
      <c r="H22" s="1">
        <f>IFERROR(__xludf.DUMMYFUNCTION("""COMPUTED_VALUE"""),617.63)</f>
        <v>617.63</v>
      </c>
      <c r="J22" s="2">
        <f>IFERROR(__xludf.DUMMYFUNCTION("""COMPUTED_VALUE"""),45436.66666666667)</f>
        <v>45436.66667</v>
      </c>
      <c r="K22" s="1">
        <f>IFERROR(__xludf.DUMMYFUNCTION("""COMPUTED_VALUE"""),621.66)</f>
        <v>621.66</v>
      </c>
      <c r="M22" s="2">
        <f>IFERROR(__xludf.DUMMYFUNCTION("""COMPUTED_VALUE"""),45436.66666666667)</f>
        <v>45436.66667</v>
      </c>
      <c r="N22" s="1">
        <f>IFERROR(__xludf.DUMMYFUNCTION("""COMPUTED_VALUE"""),5.9292146E7)</f>
        <v>59292146</v>
      </c>
    </row>
    <row r="23">
      <c r="A23" s="2">
        <f>IFERROR(__xludf.DUMMYFUNCTION("""COMPUTED_VALUE"""),45443.66666666667)</f>
        <v>45443.66667</v>
      </c>
      <c r="B23" s="1">
        <f>IFERROR(__xludf.DUMMYFUNCTION("""COMPUTED_VALUE"""),622.38)</f>
        <v>622.38</v>
      </c>
      <c r="D23" s="2">
        <f>IFERROR(__xludf.DUMMYFUNCTION("""COMPUTED_VALUE"""),45443.66666666667)</f>
        <v>45443.66667</v>
      </c>
      <c r="E23" s="1">
        <f>IFERROR(__xludf.DUMMYFUNCTION("""COMPUTED_VALUE"""),623.41)</f>
        <v>623.41</v>
      </c>
      <c r="G23" s="2">
        <f>IFERROR(__xludf.DUMMYFUNCTION("""COMPUTED_VALUE"""),45443.66666666667)</f>
        <v>45443.66667</v>
      </c>
      <c r="H23" s="1">
        <f>IFERROR(__xludf.DUMMYFUNCTION("""COMPUTED_VALUE"""),608.34)</f>
        <v>608.34</v>
      </c>
      <c r="J23" s="2">
        <f>IFERROR(__xludf.DUMMYFUNCTION("""COMPUTED_VALUE"""),45443.66666666667)</f>
        <v>45443.66667</v>
      </c>
      <c r="K23" s="1">
        <f>IFERROR(__xludf.DUMMYFUNCTION("""COMPUTED_VALUE"""),622.26)</f>
        <v>622.26</v>
      </c>
      <c r="M23" s="2">
        <f>IFERROR(__xludf.DUMMYFUNCTION("""COMPUTED_VALUE"""),45443.66666666667)</f>
        <v>45443.66667</v>
      </c>
      <c r="N23" s="1">
        <f>IFERROR(__xludf.DUMMYFUNCTION("""COMPUTED_VALUE"""),5.8713095E7)</f>
        <v>58713095</v>
      </c>
    </row>
    <row r="24">
      <c r="A24" s="2">
        <f>IFERROR(__xludf.DUMMYFUNCTION("""COMPUTED_VALUE"""),45450.66666666667)</f>
        <v>45450.66667</v>
      </c>
      <c r="B24" s="1">
        <f>IFERROR(__xludf.DUMMYFUNCTION("""COMPUTED_VALUE"""),622.51)</f>
        <v>622.51</v>
      </c>
      <c r="D24" s="2">
        <f>IFERROR(__xludf.DUMMYFUNCTION("""COMPUTED_VALUE"""),45450.66666666667)</f>
        <v>45450.66667</v>
      </c>
      <c r="E24" s="1">
        <f>IFERROR(__xludf.DUMMYFUNCTION("""COMPUTED_VALUE"""),623.39)</f>
        <v>623.39</v>
      </c>
      <c r="G24" s="2">
        <f>IFERROR(__xludf.DUMMYFUNCTION("""COMPUTED_VALUE"""),45450.66666666667)</f>
        <v>45450.66667</v>
      </c>
      <c r="H24" s="1">
        <f>IFERROR(__xludf.DUMMYFUNCTION("""COMPUTED_VALUE"""),588.26)</f>
        <v>588.26</v>
      </c>
      <c r="J24" s="2">
        <f>IFERROR(__xludf.DUMMYFUNCTION("""COMPUTED_VALUE"""),45450.66666666667)</f>
        <v>45450.66667</v>
      </c>
      <c r="K24" s="1">
        <f>IFERROR(__xludf.DUMMYFUNCTION("""COMPUTED_VALUE"""),590.76)</f>
        <v>590.76</v>
      </c>
      <c r="M24" s="2">
        <f>IFERROR(__xludf.DUMMYFUNCTION("""COMPUTED_VALUE"""),45450.66666666667)</f>
        <v>45450.66667</v>
      </c>
      <c r="N24" s="1">
        <f>IFERROR(__xludf.DUMMYFUNCTION("""COMPUTED_VALUE"""),6.7700347E7)</f>
        <v>67700347</v>
      </c>
    </row>
    <row r="25">
      <c r="A25" s="2">
        <f>IFERROR(__xludf.DUMMYFUNCTION("""COMPUTED_VALUE"""),45457.66666666667)</f>
        <v>45457.66667</v>
      </c>
      <c r="B25" s="1">
        <f>IFERROR(__xludf.DUMMYFUNCTION("""COMPUTED_VALUE"""),589.65)</f>
        <v>589.65</v>
      </c>
      <c r="D25" s="2">
        <f>IFERROR(__xludf.DUMMYFUNCTION("""COMPUTED_VALUE"""),45457.66666666667)</f>
        <v>45457.66667</v>
      </c>
      <c r="E25" s="1">
        <f>IFERROR(__xludf.DUMMYFUNCTION("""COMPUTED_VALUE"""),589.71)</f>
        <v>589.71</v>
      </c>
      <c r="G25" s="2">
        <f>IFERROR(__xludf.DUMMYFUNCTION("""COMPUTED_VALUE"""),45457.66666666667)</f>
        <v>45457.66667</v>
      </c>
      <c r="H25" s="1">
        <f>IFERROR(__xludf.DUMMYFUNCTION("""COMPUTED_VALUE"""),555.32)</f>
        <v>555.32</v>
      </c>
      <c r="J25" s="2">
        <f>IFERROR(__xludf.DUMMYFUNCTION("""COMPUTED_VALUE"""),45457.66666666667)</f>
        <v>45457.66667</v>
      </c>
      <c r="K25" s="1">
        <f>IFERROR(__xludf.DUMMYFUNCTION("""COMPUTED_VALUE"""),566.97)</f>
        <v>566.97</v>
      </c>
      <c r="M25" s="2">
        <f>IFERROR(__xludf.DUMMYFUNCTION("""COMPUTED_VALUE"""),45457.66666666667)</f>
        <v>45457.66667</v>
      </c>
      <c r="N25" s="1">
        <f>IFERROR(__xludf.DUMMYFUNCTION("""COMPUTED_VALUE"""),9.0063912E7)</f>
        <v>90063912</v>
      </c>
    </row>
    <row r="26">
      <c r="A26" s="2">
        <f>IFERROR(__xludf.DUMMYFUNCTION("""COMPUTED_VALUE"""),45464.66666666667)</f>
        <v>45464.66667</v>
      </c>
      <c r="B26" s="1">
        <f>IFERROR(__xludf.DUMMYFUNCTION("""COMPUTED_VALUE"""),565.64)</f>
        <v>565.64</v>
      </c>
      <c r="D26" s="2">
        <f>IFERROR(__xludf.DUMMYFUNCTION("""COMPUTED_VALUE"""),45464.66666666667)</f>
        <v>45464.66667</v>
      </c>
      <c r="E26" s="1">
        <f>IFERROR(__xludf.DUMMYFUNCTION("""COMPUTED_VALUE"""),586.4)</f>
        <v>586.4</v>
      </c>
      <c r="G26" s="2">
        <f>IFERROR(__xludf.DUMMYFUNCTION("""COMPUTED_VALUE"""),45464.66666666667)</f>
        <v>45464.66667</v>
      </c>
      <c r="H26" s="1">
        <f>IFERROR(__xludf.DUMMYFUNCTION("""COMPUTED_VALUE"""),563.16)</f>
        <v>563.16</v>
      </c>
      <c r="J26" s="2">
        <f>IFERROR(__xludf.DUMMYFUNCTION("""COMPUTED_VALUE"""),45464.66666666667)</f>
        <v>45464.66667</v>
      </c>
      <c r="K26" s="1">
        <f>IFERROR(__xludf.DUMMYFUNCTION("""COMPUTED_VALUE"""),582.6)</f>
        <v>582.6</v>
      </c>
      <c r="M26" s="2">
        <f>IFERROR(__xludf.DUMMYFUNCTION("""COMPUTED_VALUE"""),45464.66666666667)</f>
        <v>45464.66667</v>
      </c>
      <c r="N26" s="1">
        <f>IFERROR(__xludf.DUMMYFUNCTION("""COMPUTED_VALUE"""),1.01687779E8)</f>
        <v>101687779</v>
      </c>
    </row>
    <row r="27">
      <c r="A27" s="2">
        <f>IFERROR(__xludf.DUMMYFUNCTION("""COMPUTED_VALUE"""),45471.66666666667)</f>
        <v>45471.66667</v>
      </c>
      <c r="B27" s="1">
        <f>IFERROR(__xludf.DUMMYFUNCTION("""COMPUTED_VALUE"""),582.5)</f>
        <v>582.5</v>
      </c>
      <c r="D27" s="2">
        <f>IFERROR(__xludf.DUMMYFUNCTION("""COMPUTED_VALUE"""),45471.66666666667)</f>
        <v>45471.66667</v>
      </c>
      <c r="E27" s="1">
        <f>IFERROR(__xludf.DUMMYFUNCTION("""COMPUTED_VALUE"""),596.51)</f>
        <v>596.51</v>
      </c>
      <c r="G27" s="2">
        <f>IFERROR(__xludf.DUMMYFUNCTION("""COMPUTED_VALUE"""),45471.66666666667)</f>
        <v>45471.66667</v>
      </c>
      <c r="H27" s="1">
        <f>IFERROR(__xludf.DUMMYFUNCTION("""COMPUTED_VALUE"""),561.27)</f>
        <v>561.27</v>
      </c>
      <c r="J27" s="2">
        <f>IFERROR(__xludf.DUMMYFUNCTION("""COMPUTED_VALUE"""),45471.66666666667)</f>
        <v>45471.66667</v>
      </c>
      <c r="K27" s="1">
        <f>IFERROR(__xludf.DUMMYFUNCTION("""COMPUTED_VALUE"""),589.58)</f>
        <v>589.58</v>
      </c>
      <c r="M27" s="2">
        <f>IFERROR(__xludf.DUMMYFUNCTION("""COMPUTED_VALUE"""),45471.66666666667)</f>
        <v>45471.66667</v>
      </c>
      <c r="N27" s="1">
        <f>IFERROR(__xludf.DUMMYFUNCTION("""COMPUTED_VALUE"""),1.02947889E8)</f>
        <v>102947889</v>
      </c>
    </row>
    <row r="28">
      <c r="A28" s="2">
        <f>IFERROR(__xludf.DUMMYFUNCTION("""COMPUTED_VALUE"""),45478.66666666667)</f>
        <v>45478.66667</v>
      </c>
      <c r="B28" s="1">
        <f>IFERROR(__xludf.DUMMYFUNCTION("""COMPUTED_VALUE"""),589.98)</f>
        <v>589.98</v>
      </c>
      <c r="D28" s="2">
        <f>IFERROR(__xludf.DUMMYFUNCTION("""COMPUTED_VALUE"""),45478.66666666667)</f>
        <v>45478.66667</v>
      </c>
      <c r="E28" s="1">
        <f>IFERROR(__xludf.DUMMYFUNCTION("""COMPUTED_VALUE"""),592.74)</f>
        <v>592.74</v>
      </c>
      <c r="G28" s="2">
        <f>IFERROR(__xludf.DUMMYFUNCTION("""COMPUTED_VALUE"""),45478.66666666667)</f>
        <v>45478.66667</v>
      </c>
      <c r="H28" s="1">
        <f>IFERROR(__xludf.DUMMYFUNCTION("""COMPUTED_VALUE"""),575.12)</f>
        <v>575.12</v>
      </c>
      <c r="J28" s="2">
        <f>IFERROR(__xludf.DUMMYFUNCTION("""COMPUTED_VALUE"""),45478.66666666667)</f>
        <v>45478.66667</v>
      </c>
      <c r="K28" s="1">
        <f>IFERROR(__xludf.DUMMYFUNCTION("""COMPUTED_VALUE"""),577.17)</f>
        <v>577.17</v>
      </c>
      <c r="M28" s="2">
        <f>IFERROR(__xludf.DUMMYFUNCTION("""COMPUTED_VALUE"""),45478.66666666667)</f>
        <v>45478.66667</v>
      </c>
      <c r="N28" s="1">
        <f>IFERROR(__xludf.DUMMYFUNCTION("""COMPUTED_VALUE"""),5.3560616E7)</f>
        <v>53560616</v>
      </c>
    </row>
    <row r="29">
      <c r="A29" s="2">
        <f>IFERROR(__xludf.DUMMYFUNCTION("""COMPUTED_VALUE"""),45485.66666666667)</f>
        <v>45485.66667</v>
      </c>
      <c r="B29" s="1">
        <f>IFERROR(__xludf.DUMMYFUNCTION("""COMPUTED_VALUE"""),577.22)</f>
        <v>577.22</v>
      </c>
      <c r="D29" s="2">
        <f>IFERROR(__xludf.DUMMYFUNCTION("""COMPUTED_VALUE"""),45485.66666666667)</f>
        <v>45485.66667</v>
      </c>
      <c r="E29" s="1">
        <f>IFERROR(__xludf.DUMMYFUNCTION("""COMPUTED_VALUE"""),607.52)</f>
        <v>607.52</v>
      </c>
      <c r="G29" s="2">
        <f>IFERROR(__xludf.DUMMYFUNCTION("""COMPUTED_VALUE"""),45485.66666666667)</f>
        <v>45485.66667</v>
      </c>
      <c r="H29" s="1">
        <f>IFERROR(__xludf.DUMMYFUNCTION("""COMPUTED_VALUE"""),568.82)</f>
        <v>568.82</v>
      </c>
      <c r="J29" s="2">
        <f>IFERROR(__xludf.DUMMYFUNCTION("""COMPUTED_VALUE"""),45485.66666666667)</f>
        <v>45485.66667</v>
      </c>
      <c r="K29" s="1">
        <f>IFERROR(__xludf.DUMMYFUNCTION("""COMPUTED_VALUE"""),602.48)</f>
        <v>602.48</v>
      </c>
      <c r="M29" s="2">
        <f>IFERROR(__xludf.DUMMYFUNCTION("""COMPUTED_VALUE"""),45485.66666666667)</f>
        <v>45485.66667</v>
      </c>
      <c r="N29" s="1">
        <f>IFERROR(__xludf.DUMMYFUNCTION("""COMPUTED_VALUE"""),6.1818692E7)</f>
        <v>61818692</v>
      </c>
    </row>
    <row r="30">
      <c r="A30" s="2">
        <f>IFERROR(__xludf.DUMMYFUNCTION("""COMPUTED_VALUE"""),45492.66666666667)</f>
        <v>45492.66667</v>
      </c>
      <c r="B30" s="1">
        <f>IFERROR(__xludf.DUMMYFUNCTION("""COMPUTED_VALUE"""),603.68)</f>
        <v>603.68</v>
      </c>
      <c r="D30" s="2">
        <f>IFERROR(__xludf.DUMMYFUNCTION("""COMPUTED_VALUE"""),45492.66666666667)</f>
        <v>45492.66667</v>
      </c>
      <c r="E30" s="1">
        <f>IFERROR(__xludf.DUMMYFUNCTION("""COMPUTED_VALUE"""),623.5)</f>
        <v>623.5</v>
      </c>
      <c r="G30" s="2">
        <f>IFERROR(__xludf.DUMMYFUNCTION("""COMPUTED_VALUE"""),45492.66666666667)</f>
        <v>45492.66667</v>
      </c>
      <c r="H30" s="1">
        <f>IFERROR(__xludf.DUMMYFUNCTION("""COMPUTED_VALUE"""),601.22)</f>
        <v>601.22</v>
      </c>
      <c r="J30" s="2">
        <f>IFERROR(__xludf.DUMMYFUNCTION("""COMPUTED_VALUE"""),45492.66666666667)</f>
        <v>45492.66667</v>
      </c>
      <c r="K30" s="1">
        <f>IFERROR(__xludf.DUMMYFUNCTION("""COMPUTED_VALUE"""),603.45)</f>
        <v>603.45</v>
      </c>
      <c r="M30" s="2">
        <f>IFERROR(__xludf.DUMMYFUNCTION("""COMPUTED_VALUE"""),45492.66666666667)</f>
        <v>45492.66667</v>
      </c>
      <c r="N30" s="1">
        <f>IFERROR(__xludf.DUMMYFUNCTION("""COMPUTED_VALUE"""),8.9937549E7)</f>
        <v>89937549</v>
      </c>
    </row>
    <row r="31">
      <c r="A31" s="2">
        <f>IFERROR(__xludf.DUMMYFUNCTION("""COMPUTED_VALUE"""),45499.66666666667)</f>
        <v>45499.66667</v>
      </c>
      <c r="B31" s="1">
        <f>IFERROR(__xludf.DUMMYFUNCTION("""COMPUTED_VALUE"""),603.46)</f>
        <v>603.46</v>
      </c>
      <c r="D31" s="2">
        <f>IFERROR(__xludf.DUMMYFUNCTION("""COMPUTED_VALUE"""),45499.66666666667)</f>
        <v>45499.66667</v>
      </c>
      <c r="E31" s="1">
        <f>IFERROR(__xludf.DUMMYFUNCTION("""COMPUTED_VALUE"""),614.09)</f>
        <v>614.09</v>
      </c>
      <c r="G31" s="2">
        <f>IFERROR(__xludf.DUMMYFUNCTION("""COMPUTED_VALUE"""),45499.66666666667)</f>
        <v>45499.66667</v>
      </c>
      <c r="H31" s="1">
        <f>IFERROR(__xludf.DUMMYFUNCTION("""COMPUTED_VALUE"""),584.23)</f>
        <v>584.23</v>
      </c>
      <c r="J31" s="2">
        <f>IFERROR(__xludf.DUMMYFUNCTION("""COMPUTED_VALUE"""),45499.66666666667)</f>
        <v>45499.66667</v>
      </c>
      <c r="K31" s="1">
        <f>IFERROR(__xludf.DUMMYFUNCTION("""COMPUTED_VALUE"""),609.35)</f>
        <v>609.35</v>
      </c>
      <c r="M31" s="2">
        <f>IFERROR(__xludf.DUMMYFUNCTION("""COMPUTED_VALUE"""),45499.66666666667)</f>
        <v>45499.66667</v>
      </c>
      <c r="N31" s="1">
        <f>IFERROR(__xludf.DUMMYFUNCTION("""COMPUTED_VALUE"""),9.1109829E7)</f>
        <v>91109829</v>
      </c>
    </row>
    <row r="32">
      <c r="A32" s="2">
        <f>IFERROR(__xludf.DUMMYFUNCTION("""COMPUTED_VALUE"""),45506.66666666667)</f>
        <v>45506.66667</v>
      </c>
      <c r="B32" s="1">
        <f>IFERROR(__xludf.DUMMYFUNCTION("""COMPUTED_VALUE"""),608.29)</f>
        <v>608.29</v>
      </c>
      <c r="D32" s="2">
        <f>IFERROR(__xludf.DUMMYFUNCTION("""COMPUTED_VALUE"""),45506.66666666667)</f>
        <v>45506.66667</v>
      </c>
      <c r="E32" s="1">
        <f>IFERROR(__xludf.DUMMYFUNCTION("""COMPUTED_VALUE"""),625.25)</f>
        <v>625.25</v>
      </c>
      <c r="G32" s="2">
        <f>IFERROR(__xludf.DUMMYFUNCTION("""COMPUTED_VALUE"""),45506.66666666667)</f>
        <v>45506.66667</v>
      </c>
      <c r="H32" s="1">
        <f>IFERROR(__xludf.DUMMYFUNCTION("""COMPUTED_VALUE"""),565.05)</f>
        <v>565.05</v>
      </c>
      <c r="J32" s="2">
        <f>IFERROR(__xludf.DUMMYFUNCTION("""COMPUTED_VALUE"""),45506.66666666667)</f>
        <v>45506.66667</v>
      </c>
      <c r="K32" s="1">
        <f>IFERROR(__xludf.DUMMYFUNCTION("""COMPUTED_VALUE"""),571.27)</f>
        <v>571.27</v>
      </c>
      <c r="M32" s="2">
        <f>IFERROR(__xludf.DUMMYFUNCTION("""COMPUTED_VALUE"""),45506.66666666667)</f>
        <v>45506.66667</v>
      </c>
      <c r="N32" s="1">
        <f>IFERROR(__xludf.DUMMYFUNCTION("""COMPUTED_VALUE"""),7.6430054E7)</f>
        <v>76430054</v>
      </c>
    </row>
    <row r="33">
      <c r="A33" s="2">
        <f>IFERROR(__xludf.DUMMYFUNCTION("""COMPUTED_VALUE"""),45513.66666666667)</f>
        <v>45513.66667</v>
      </c>
      <c r="B33" s="1">
        <f>IFERROR(__xludf.DUMMYFUNCTION("""COMPUTED_VALUE"""),560.73)</f>
        <v>560.73</v>
      </c>
      <c r="D33" s="2">
        <f>IFERROR(__xludf.DUMMYFUNCTION("""COMPUTED_VALUE"""),45513.66666666667)</f>
        <v>45513.66667</v>
      </c>
      <c r="E33" s="1">
        <f>IFERROR(__xludf.DUMMYFUNCTION("""COMPUTED_VALUE"""),579.88)</f>
        <v>579.88</v>
      </c>
      <c r="G33" s="2">
        <f>IFERROR(__xludf.DUMMYFUNCTION("""COMPUTED_VALUE"""),45513.66666666667)</f>
        <v>45513.66667</v>
      </c>
      <c r="H33" s="1">
        <f>IFERROR(__xludf.DUMMYFUNCTION("""COMPUTED_VALUE"""),547.7)</f>
        <v>547.7</v>
      </c>
      <c r="J33" s="2">
        <f>IFERROR(__xludf.DUMMYFUNCTION("""COMPUTED_VALUE"""),45513.66666666667)</f>
        <v>45513.66667</v>
      </c>
      <c r="K33" s="1">
        <f>IFERROR(__xludf.DUMMYFUNCTION("""COMPUTED_VALUE"""),557.68)</f>
        <v>557.68</v>
      </c>
      <c r="M33" s="2">
        <f>IFERROR(__xludf.DUMMYFUNCTION("""COMPUTED_VALUE"""),45513.66666666667)</f>
        <v>45513.66667</v>
      </c>
      <c r="N33" s="1">
        <f>IFERROR(__xludf.DUMMYFUNCTION("""COMPUTED_VALUE"""),7.1990621E7)</f>
        <v>71990621</v>
      </c>
    </row>
    <row r="34">
      <c r="A34" s="2">
        <f>IFERROR(__xludf.DUMMYFUNCTION("""COMPUTED_VALUE"""),45520.66666666667)</f>
        <v>45520.66667</v>
      </c>
      <c r="B34" s="1">
        <f>IFERROR(__xludf.DUMMYFUNCTION("""COMPUTED_VALUE"""),557.69)</f>
        <v>557.69</v>
      </c>
      <c r="D34" s="2">
        <f>IFERROR(__xludf.DUMMYFUNCTION("""COMPUTED_VALUE"""),45520.66666666667)</f>
        <v>45520.66667</v>
      </c>
      <c r="E34" s="1">
        <f>IFERROR(__xludf.DUMMYFUNCTION("""COMPUTED_VALUE"""),562.55)</f>
        <v>562.55</v>
      </c>
      <c r="G34" s="2">
        <f>IFERROR(__xludf.DUMMYFUNCTION("""COMPUTED_VALUE"""),45520.66666666667)</f>
        <v>45520.66667</v>
      </c>
      <c r="H34" s="1">
        <f>IFERROR(__xludf.DUMMYFUNCTION("""COMPUTED_VALUE"""),539.88)</f>
        <v>539.88</v>
      </c>
      <c r="J34" s="2">
        <f>IFERROR(__xludf.DUMMYFUNCTION("""COMPUTED_VALUE"""),45520.66666666667)</f>
        <v>45520.66667</v>
      </c>
      <c r="K34" s="1">
        <f>IFERROR(__xludf.DUMMYFUNCTION("""COMPUTED_VALUE"""),554.3)</f>
        <v>554.3</v>
      </c>
      <c r="M34" s="2">
        <f>IFERROR(__xludf.DUMMYFUNCTION("""COMPUTED_VALUE"""),45520.66666666667)</f>
        <v>45520.66667</v>
      </c>
      <c r="N34" s="1">
        <f>IFERROR(__xludf.DUMMYFUNCTION("""COMPUTED_VALUE"""),7.340329E7)</f>
        <v>73403290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IFERROR(__xludf.DUMMYFUNCTION("""COMPUTED_VALUE"""),555.09)</f>
        <v>555.09</v>
      </c>
      <c r="D35" s="2">
        <f>IFERROR(__xludf.DUMMYFUNCTION("""COMPUTED_VALUE"""),45527.66666666667)</f>
        <v>45527.66667</v>
      </c>
      <c r="E35" s="1">
        <f>IFERROR(__xludf.DUMMYFUNCTION("""COMPUTED_VALUE"""),559.79)</f>
        <v>559.79</v>
      </c>
      <c r="G35" s="2">
        <f>IFERROR(__xludf.DUMMYFUNCTION("""COMPUTED_VALUE"""),45527.66666666667)</f>
        <v>45527.66667</v>
      </c>
      <c r="H35" s="1">
        <f>IFERROR(__xludf.DUMMYFUNCTION("""COMPUTED_VALUE"""),542.6)</f>
        <v>542.6</v>
      </c>
      <c r="J35" s="2">
        <f>IFERROR(__xludf.DUMMYFUNCTION("""COMPUTED_VALUE"""),45527.66666666667)</f>
        <v>45527.66667</v>
      </c>
      <c r="K35" s="1">
        <f>IFERROR(__xludf.DUMMYFUNCTION("""COMPUTED_VALUE"""),557.51)</f>
        <v>557.51</v>
      </c>
      <c r="M35" s="2">
        <f>IFERROR(__xludf.DUMMYFUNCTION("""COMPUTED_VALUE"""),45527.66666666667)</f>
        <v>45527.66667</v>
      </c>
      <c r="N35" s="1">
        <f>IFERROR(__xludf.DUMMYFUNCTION("""COMPUTED_VALUE"""),8.3237254E7)</f>
        <v>83237254</v>
      </c>
    </row>
    <row r="36">
      <c r="A36" s="2">
        <f>IFERROR(__xludf.DUMMYFUNCTION("""COMPUTED_VALUE"""),45534.66666666667)</f>
        <v>45534.66667</v>
      </c>
      <c r="B36" s="1">
        <f>IFERROR(__xludf.DUMMYFUNCTION("""COMPUTED_VALUE"""),558.88)</f>
        <v>558.88</v>
      </c>
      <c r="D36" s="2">
        <f>IFERROR(__xludf.DUMMYFUNCTION("""COMPUTED_VALUE"""),45534.66666666667)</f>
        <v>45534.66667</v>
      </c>
      <c r="E36" s="1">
        <f>IFERROR(__xludf.DUMMYFUNCTION("""COMPUTED_VALUE"""),572.21)</f>
        <v>572.21</v>
      </c>
      <c r="G36" s="2">
        <f>IFERROR(__xludf.DUMMYFUNCTION("""COMPUTED_VALUE"""),45534.66666666667)</f>
        <v>45534.66667</v>
      </c>
      <c r="H36" s="1">
        <f>IFERROR(__xludf.DUMMYFUNCTION("""COMPUTED_VALUE"""),551.73)</f>
        <v>551.73</v>
      </c>
      <c r="J36" s="2">
        <f>IFERROR(__xludf.DUMMYFUNCTION("""COMPUTED_VALUE"""),45534.66666666667)</f>
        <v>45534.66667</v>
      </c>
      <c r="K36" s="1">
        <f>IFERROR(__xludf.DUMMYFUNCTION("""COMPUTED_VALUE"""),564.04)</f>
        <v>564.04</v>
      </c>
      <c r="M36" s="2">
        <f>IFERROR(__xludf.DUMMYFUNCTION("""COMPUTED_VALUE"""),45534.66666666667)</f>
        <v>45534.66667</v>
      </c>
      <c r="N36" s="1">
        <f>IFERROR(__xludf.DUMMYFUNCTION("""COMPUTED_VALUE"""),1.1976895E8)</f>
        <v>119768950</v>
      </c>
    </row>
    <row r="37">
      <c r="A37" s="2">
        <f>IFERROR(__xludf.DUMMYFUNCTION("""COMPUTED_VALUE"""),45541.66666666667)</f>
        <v>45541.66667</v>
      </c>
      <c r="B37" s="1">
        <f>IFERROR(__xludf.DUMMYFUNCTION("""COMPUTED_VALUE"""),559.42)</f>
        <v>559.42</v>
      </c>
      <c r="D37" s="2">
        <f>IFERROR(__xludf.DUMMYFUNCTION("""COMPUTED_VALUE"""),45541.66666666667)</f>
        <v>45541.66667</v>
      </c>
      <c r="E37" s="1">
        <f>IFERROR(__xludf.DUMMYFUNCTION("""COMPUTED_VALUE"""),559.42)</f>
        <v>559.42</v>
      </c>
      <c r="G37" s="2">
        <f>IFERROR(__xludf.DUMMYFUNCTION("""COMPUTED_VALUE"""),45541.66666666667)</f>
        <v>45541.66667</v>
      </c>
      <c r="H37" s="1">
        <f>IFERROR(__xludf.DUMMYFUNCTION("""COMPUTED_VALUE"""),511.52)</f>
        <v>511.52</v>
      </c>
      <c r="J37" s="2">
        <f>IFERROR(__xludf.DUMMYFUNCTION("""COMPUTED_VALUE"""),45541.66666666667)</f>
        <v>45541.66667</v>
      </c>
      <c r="K37" s="1">
        <f>IFERROR(__xludf.DUMMYFUNCTION("""COMPUTED_VALUE"""),515.2)</f>
        <v>515.2</v>
      </c>
      <c r="M37" s="2">
        <f>IFERROR(__xludf.DUMMYFUNCTION("""COMPUTED_VALUE"""),45541.66666666667)</f>
        <v>45541.66667</v>
      </c>
      <c r="N37" s="1">
        <f>IFERROR(__xludf.DUMMYFUNCTION("""COMPUTED_VALUE"""),1.93984368E8)</f>
        <v>193984368</v>
      </c>
    </row>
    <row r="38">
      <c r="A38" s="2">
        <f>IFERROR(__xludf.DUMMYFUNCTION("""COMPUTED_VALUE"""),45548.66666666667)</f>
        <v>45548.66667</v>
      </c>
      <c r="B38" s="1">
        <f>IFERROR(__xludf.DUMMYFUNCTION("""COMPUTED_VALUE"""),520.88)</f>
        <v>520.88</v>
      </c>
      <c r="D38" s="2">
        <f>IFERROR(__xludf.DUMMYFUNCTION("""COMPUTED_VALUE"""),45548.66666666667)</f>
        <v>45548.66667</v>
      </c>
      <c r="E38" s="1">
        <f>IFERROR(__xludf.DUMMYFUNCTION("""COMPUTED_VALUE"""),542.14)</f>
        <v>542.14</v>
      </c>
      <c r="G38" s="2">
        <f>IFERROR(__xludf.DUMMYFUNCTION("""COMPUTED_VALUE"""),45548.66666666667)</f>
        <v>45548.66667</v>
      </c>
      <c r="H38" s="1">
        <f>IFERROR(__xludf.DUMMYFUNCTION("""COMPUTED_VALUE"""),493.34)</f>
        <v>493.34</v>
      </c>
      <c r="J38" s="2">
        <f>IFERROR(__xludf.DUMMYFUNCTION("""COMPUTED_VALUE"""),45548.66666666667)</f>
        <v>45548.66667</v>
      </c>
      <c r="K38" s="1">
        <f>IFERROR(__xludf.DUMMYFUNCTION("""COMPUTED_VALUE"""),534.93)</f>
        <v>534.93</v>
      </c>
      <c r="M38" s="2">
        <f>IFERROR(__xludf.DUMMYFUNCTION("""COMPUTED_VALUE"""),45548.66666666667)</f>
        <v>45548.66667</v>
      </c>
      <c r="N38" s="1">
        <f>IFERROR(__xludf.DUMMYFUNCTION("""COMPUTED_VALUE"""),1.70433914E8)</f>
        <v>170433914</v>
      </c>
    </row>
    <row r="39">
      <c r="A39" s="2">
        <f>IFERROR(__xludf.DUMMYFUNCTION("""COMPUTED_VALUE"""),45555.66666666667)</f>
        <v>45555.66667</v>
      </c>
      <c r="B39" s="1">
        <f>IFERROR(__xludf.DUMMYFUNCTION("""COMPUTED_VALUE"""),536.37)</f>
        <v>536.37</v>
      </c>
      <c r="D39" s="2">
        <f>IFERROR(__xludf.DUMMYFUNCTION("""COMPUTED_VALUE"""),45555.66666666667)</f>
        <v>45555.66667</v>
      </c>
      <c r="E39" s="1">
        <f>IFERROR(__xludf.DUMMYFUNCTION("""COMPUTED_VALUE"""),558.41)</f>
        <v>558.41</v>
      </c>
      <c r="G39" s="2">
        <f>IFERROR(__xludf.DUMMYFUNCTION("""COMPUTED_VALUE"""),45555.66666666667)</f>
        <v>45555.66667</v>
      </c>
      <c r="H39" s="1">
        <f>IFERROR(__xludf.DUMMYFUNCTION("""COMPUTED_VALUE"""),526.77)</f>
        <v>526.77</v>
      </c>
      <c r="J39" s="2">
        <f>IFERROR(__xludf.DUMMYFUNCTION("""COMPUTED_VALUE"""),45555.66666666667)</f>
        <v>45555.66667</v>
      </c>
      <c r="K39" s="1">
        <f>IFERROR(__xludf.DUMMYFUNCTION("""COMPUTED_VALUE"""),551.51)</f>
        <v>551.51</v>
      </c>
      <c r="M39" s="2">
        <f>IFERROR(__xludf.DUMMYFUNCTION("""COMPUTED_VALUE"""),45555.66666666667)</f>
        <v>45555.66667</v>
      </c>
      <c r="N39" s="1">
        <f>IFERROR(__xludf.DUMMYFUNCTION("""COMPUTED_VALUE"""),1.45993878E8)</f>
        <v>145993878</v>
      </c>
    </row>
    <row r="40">
      <c r="A40" s="2">
        <f>IFERROR(__xludf.DUMMYFUNCTION("""COMPUTED_VALUE"""),45562.66666666667)</f>
        <v>45562.66667</v>
      </c>
      <c r="B40" s="1">
        <f>IFERROR(__xludf.DUMMYFUNCTION("""COMPUTED_VALUE"""),552.9)</f>
        <v>552.9</v>
      </c>
      <c r="D40" s="2">
        <f>IFERROR(__xludf.DUMMYFUNCTION("""COMPUTED_VALUE"""),45562.66666666667)</f>
        <v>45562.66667</v>
      </c>
      <c r="E40" s="1">
        <f>IFERROR(__xludf.DUMMYFUNCTION("""COMPUTED_VALUE"""),575.31)</f>
        <v>575.31</v>
      </c>
      <c r="G40" s="2">
        <f>IFERROR(__xludf.DUMMYFUNCTION("""COMPUTED_VALUE"""),45562.66666666667)</f>
        <v>45562.66667</v>
      </c>
      <c r="H40" s="1">
        <f>IFERROR(__xludf.DUMMYFUNCTION("""COMPUTED_VALUE"""),548.82)</f>
        <v>548.82</v>
      </c>
      <c r="J40" s="2">
        <f>IFERROR(__xludf.DUMMYFUNCTION("""COMPUTED_VALUE"""),45562.66666666667)</f>
        <v>45562.66667</v>
      </c>
      <c r="K40" s="1">
        <f>IFERROR(__xludf.DUMMYFUNCTION("""COMPUTED_VALUE"""),565.78)</f>
        <v>565.78</v>
      </c>
      <c r="M40" s="2">
        <f>IFERROR(__xludf.DUMMYFUNCTION("""COMPUTED_VALUE"""),45562.66666666667)</f>
        <v>45562.66667</v>
      </c>
      <c r="N40" s="1">
        <f>IFERROR(__xludf.DUMMYFUNCTION("""COMPUTED_VALUE"""),1.17251519E8)</f>
        <v>117251519</v>
      </c>
    </row>
    <row r="41">
      <c r="A41" s="2">
        <f>IFERROR(__xludf.DUMMYFUNCTION("""COMPUTED_VALUE"""),45569.66666666667)</f>
        <v>45569.66667</v>
      </c>
      <c r="B41" s="1">
        <f>IFERROR(__xludf.DUMMYFUNCTION("""COMPUTED_VALUE"""),565.05)</f>
        <v>565.05</v>
      </c>
      <c r="D41" s="2">
        <f>IFERROR(__xludf.DUMMYFUNCTION("""COMPUTED_VALUE"""),45569.66666666667)</f>
        <v>45569.66667</v>
      </c>
      <c r="E41" s="1">
        <f>IFERROR(__xludf.DUMMYFUNCTION("""COMPUTED_VALUE"""),576.43)</f>
        <v>576.43</v>
      </c>
      <c r="G41" s="2">
        <f>IFERROR(__xludf.DUMMYFUNCTION("""COMPUTED_VALUE"""),45569.66666666667)</f>
        <v>45569.66667</v>
      </c>
      <c r="H41" s="1">
        <f>IFERROR(__xludf.DUMMYFUNCTION("""COMPUTED_VALUE"""),557.82)</f>
        <v>557.82</v>
      </c>
      <c r="J41" s="2">
        <f>IFERROR(__xludf.DUMMYFUNCTION("""COMPUTED_VALUE"""),45569.66666666667)</f>
        <v>45569.66667</v>
      </c>
      <c r="K41" s="1">
        <f>IFERROR(__xludf.DUMMYFUNCTION("""COMPUTED_VALUE"""),565.33)</f>
        <v>565.33</v>
      </c>
      <c r="M41" s="2">
        <f>IFERROR(__xludf.DUMMYFUNCTION("""COMPUTED_VALUE"""),45569.66666666667)</f>
        <v>45569.66667</v>
      </c>
      <c r="N41" s="1">
        <f>IFERROR(__xludf.DUMMYFUNCTION("""COMPUTED_VALUE"""),8.4414926E7)</f>
        <v>84414926</v>
      </c>
    </row>
    <row r="42">
      <c r="A42" s="2">
        <f>IFERROR(__xludf.DUMMYFUNCTION("""COMPUTED_VALUE"""),45576.66666666667)</f>
        <v>45576.66667</v>
      </c>
      <c r="B42" s="1">
        <f>IFERROR(__xludf.DUMMYFUNCTION("""COMPUTED_VALUE"""),563.01)</f>
        <v>563.01</v>
      </c>
      <c r="D42" s="2">
        <f>IFERROR(__xludf.DUMMYFUNCTION("""COMPUTED_VALUE"""),45576.66666666667)</f>
        <v>45576.66667</v>
      </c>
      <c r="E42" s="1">
        <f>IFERROR(__xludf.DUMMYFUNCTION("""COMPUTED_VALUE"""),573.97)</f>
        <v>573.97</v>
      </c>
      <c r="G42" s="2">
        <f>IFERROR(__xludf.DUMMYFUNCTION("""COMPUTED_VALUE"""),45576.66666666667)</f>
        <v>45576.66667</v>
      </c>
      <c r="H42" s="1">
        <f>IFERROR(__xludf.DUMMYFUNCTION("""COMPUTED_VALUE"""),553.34)</f>
        <v>553.34</v>
      </c>
      <c r="J42" s="2">
        <f>IFERROR(__xludf.DUMMYFUNCTION("""COMPUTED_VALUE"""),45576.66666666667)</f>
        <v>45576.66667</v>
      </c>
      <c r="K42" s="1">
        <f>IFERROR(__xludf.DUMMYFUNCTION("""COMPUTED_VALUE"""),571.23)</f>
        <v>571.23</v>
      </c>
      <c r="M42" s="2">
        <f>IFERROR(__xludf.DUMMYFUNCTION("""COMPUTED_VALUE"""),45576.66666666667)</f>
        <v>45576.66667</v>
      </c>
      <c r="N42" s="1">
        <f>IFERROR(__xludf.DUMMYFUNCTION("""COMPUTED_VALUE"""),8.4013233E7)</f>
        <v>84013233</v>
      </c>
    </row>
    <row r="43">
      <c r="A43" s="2">
        <f>IFERROR(__xludf.DUMMYFUNCTION("""COMPUTED_VALUE"""),45583.66666666667)</f>
        <v>45583.66667</v>
      </c>
      <c r="B43" s="1">
        <f>IFERROR(__xludf.DUMMYFUNCTION("""COMPUTED_VALUE"""),568.76)</f>
        <v>568.76</v>
      </c>
      <c r="D43" s="2">
        <f>IFERROR(__xludf.DUMMYFUNCTION("""COMPUTED_VALUE"""),45583.66666666667)</f>
        <v>45583.66667</v>
      </c>
      <c r="E43" s="1">
        <f>IFERROR(__xludf.DUMMYFUNCTION("""COMPUTED_VALUE"""),596.36)</f>
        <v>596.36</v>
      </c>
      <c r="G43" s="2">
        <f>IFERROR(__xludf.DUMMYFUNCTION("""COMPUTED_VALUE"""),45583.66666666667)</f>
        <v>45583.66667</v>
      </c>
      <c r="H43" s="1">
        <f>IFERROR(__xludf.DUMMYFUNCTION("""COMPUTED_VALUE"""),563.38)</f>
        <v>563.38</v>
      </c>
      <c r="J43" s="2">
        <f>IFERROR(__xludf.DUMMYFUNCTION("""COMPUTED_VALUE"""),45583.66666666667)</f>
        <v>45583.66667</v>
      </c>
      <c r="K43" s="1">
        <f>IFERROR(__xludf.DUMMYFUNCTION("""COMPUTED_VALUE"""),592.45)</f>
        <v>592.45</v>
      </c>
      <c r="M43" s="2">
        <f>IFERROR(__xludf.DUMMYFUNCTION("""COMPUTED_VALUE"""),45583.66666666667)</f>
        <v>45583.66667</v>
      </c>
      <c r="N43" s="1">
        <f>IFERROR(__xludf.DUMMYFUNCTION("""COMPUTED_VALUE"""),8.0463384E7)</f>
        <v>80463384</v>
      </c>
    </row>
    <row r="44">
      <c r="A44" s="2">
        <f>IFERROR(__xludf.DUMMYFUNCTION("""COMPUTED_VALUE"""),45590.66666666667)</f>
        <v>45590.66667</v>
      </c>
      <c r="B44" s="1">
        <f>IFERROR(__xludf.DUMMYFUNCTION("""COMPUTED_VALUE"""),593.28)</f>
        <v>593.28</v>
      </c>
      <c r="D44" s="2">
        <f>IFERROR(__xludf.DUMMYFUNCTION("""COMPUTED_VALUE"""),45590.66666666667)</f>
        <v>45590.66667</v>
      </c>
      <c r="E44" s="1">
        <f>IFERROR(__xludf.DUMMYFUNCTION("""COMPUTED_VALUE"""),594.68)</f>
        <v>594.68</v>
      </c>
      <c r="G44" s="2">
        <f>IFERROR(__xludf.DUMMYFUNCTION("""COMPUTED_VALUE"""),45590.66666666667)</f>
        <v>45590.66667</v>
      </c>
      <c r="H44" s="1">
        <f>IFERROR(__xludf.DUMMYFUNCTION("""COMPUTED_VALUE"""),553.47)</f>
        <v>553.47</v>
      </c>
      <c r="J44" s="2">
        <f>IFERROR(__xludf.DUMMYFUNCTION("""COMPUTED_VALUE"""),45590.66666666667)</f>
        <v>45590.66667</v>
      </c>
      <c r="K44" s="1">
        <f>IFERROR(__xludf.DUMMYFUNCTION("""COMPUTED_VALUE"""),554.39)</f>
        <v>554.39</v>
      </c>
      <c r="M44" s="2">
        <f>IFERROR(__xludf.DUMMYFUNCTION("""COMPUTED_VALUE"""),45590.66666666667)</f>
        <v>45590.66667</v>
      </c>
      <c r="N44" s="1">
        <f>IFERROR(__xludf.DUMMYFUNCTION("""COMPUTED_VALUE"""),8.7787286E7)</f>
        <v>87787286</v>
      </c>
    </row>
    <row r="45">
      <c r="A45" s="2">
        <f>IFERROR(__xludf.DUMMYFUNCTION("""COMPUTED_VALUE"""),45597.66666666667)</f>
        <v>45597.66667</v>
      </c>
      <c r="B45" s="1">
        <f>IFERROR(__xludf.DUMMYFUNCTION("""COMPUTED_VALUE"""),555.32)</f>
        <v>555.32</v>
      </c>
      <c r="D45" s="2">
        <f>IFERROR(__xludf.DUMMYFUNCTION("""COMPUTED_VALUE"""),45597.66666666667)</f>
        <v>45597.66667</v>
      </c>
      <c r="E45" s="1">
        <f>IFERROR(__xludf.DUMMYFUNCTION("""COMPUTED_VALUE"""),577.66)</f>
        <v>577.66</v>
      </c>
      <c r="G45" s="2">
        <f>IFERROR(__xludf.DUMMYFUNCTION("""COMPUTED_VALUE"""),45597.66666666667)</f>
        <v>45597.66667</v>
      </c>
      <c r="H45" s="1">
        <f>IFERROR(__xludf.DUMMYFUNCTION("""COMPUTED_VALUE"""),550.72)</f>
        <v>550.72</v>
      </c>
      <c r="J45" s="2">
        <f>IFERROR(__xludf.DUMMYFUNCTION("""COMPUTED_VALUE"""),45597.66666666667)</f>
        <v>45597.66667</v>
      </c>
      <c r="K45" s="1">
        <f>IFERROR(__xludf.DUMMYFUNCTION("""COMPUTED_VALUE"""),558.0)</f>
        <v>558</v>
      </c>
      <c r="M45" s="2">
        <f>IFERROR(__xludf.DUMMYFUNCTION("""COMPUTED_VALUE"""),45597.66666666667)</f>
        <v>45597.66667</v>
      </c>
      <c r="N45" s="1">
        <f>IFERROR(__xludf.DUMMYFUNCTION("""COMPUTED_VALUE"""),1.04745194E8)</f>
        <v>104745194</v>
      </c>
    </row>
    <row r="46">
      <c r="A46" s="2">
        <f>IFERROR(__xludf.DUMMYFUNCTION("""COMPUTED_VALUE"""),45604.66666666667)</f>
        <v>45604.66667</v>
      </c>
      <c r="B46" s="1">
        <f>IFERROR(__xludf.DUMMYFUNCTION("""COMPUTED_VALUE"""),557.98)</f>
        <v>557.98</v>
      </c>
      <c r="D46" s="2">
        <f>IFERROR(__xludf.DUMMYFUNCTION("""COMPUTED_VALUE"""),45604.66666666667)</f>
        <v>45604.66667</v>
      </c>
      <c r="E46" s="1">
        <f>IFERROR(__xludf.DUMMYFUNCTION("""COMPUTED_VALUE"""),642.02)</f>
        <v>642.02</v>
      </c>
      <c r="G46" s="2">
        <f>IFERROR(__xludf.DUMMYFUNCTION("""COMPUTED_VALUE"""),45604.66666666667)</f>
        <v>45604.66667</v>
      </c>
      <c r="H46" s="1">
        <f>IFERROR(__xludf.DUMMYFUNCTION("""COMPUTED_VALUE"""),551.28)</f>
        <v>551.28</v>
      </c>
      <c r="J46" s="2">
        <f>IFERROR(__xludf.DUMMYFUNCTION("""COMPUTED_VALUE"""),45604.66666666667)</f>
        <v>45604.66667</v>
      </c>
      <c r="K46" s="1">
        <f>IFERROR(__xludf.DUMMYFUNCTION("""COMPUTED_VALUE"""),612.69)</f>
        <v>612.69</v>
      </c>
      <c r="M46" s="2">
        <f>IFERROR(__xludf.DUMMYFUNCTION("""COMPUTED_VALUE"""),45604.66666666667)</f>
        <v>45604.66667</v>
      </c>
      <c r="N46" s="1">
        <f>IFERROR(__xludf.DUMMYFUNCTION("""COMPUTED_VALUE"""),2.04237883E8)</f>
        <v>204237883</v>
      </c>
    </row>
    <row r="47">
      <c r="A47" s="2">
        <f>IFERROR(__xludf.DUMMYFUNCTION("""COMPUTED_VALUE"""),45611.66666666667)</f>
        <v>45611.66667</v>
      </c>
      <c r="B47" s="1">
        <f>IFERROR(__xludf.DUMMYFUNCTION("""COMPUTED_VALUE"""),614.91)</f>
        <v>614.91</v>
      </c>
      <c r="D47" s="2">
        <f>IFERROR(__xludf.DUMMYFUNCTION("""COMPUTED_VALUE"""),45611.66666666667)</f>
        <v>45611.66667</v>
      </c>
      <c r="E47" s="1">
        <f>IFERROR(__xludf.DUMMYFUNCTION("""COMPUTED_VALUE"""),618.97)</f>
        <v>618.97</v>
      </c>
      <c r="G47" s="2">
        <f>IFERROR(__xludf.DUMMYFUNCTION("""COMPUTED_VALUE"""),45611.66666666667)</f>
        <v>45611.66667</v>
      </c>
      <c r="H47" s="1">
        <f>IFERROR(__xludf.DUMMYFUNCTION("""COMPUTED_VALUE"""),567.01)</f>
        <v>567.01</v>
      </c>
      <c r="J47" s="2">
        <f>IFERROR(__xludf.DUMMYFUNCTION("""COMPUTED_VALUE"""),45611.66666666667)</f>
        <v>45611.66667</v>
      </c>
      <c r="K47" s="1">
        <f>IFERROR(__xludf.DUMMYFUNCTION("""COMPUTED_VALUE"""),570.38)</f>
        <v>570.38</v>
      </c>
      <c r="M47" s="2">
        <f>IFERROR(__xludf.DUMMYFUNCTION("""COMPUTED_VALUE"""),45611.66666666667)</f>
        <v>45611.66667</v>
      </c>
      <c r="N47" s="1">
        <f>IFERROR(__xludf.DUMMYFUNCTION("""COMPUTED_VALUE"""),1.32233486E8)</f>
        <v>132233486</v>
      </c>
    </row>
    <row r="48">
      <c r="A48" s="2">
        <f>IFERROR(__xludf.DUMMYFUNCTION("""COMPUTED_VALUE"""),45618.66666666667)</f>
        <v>45618.66667</v>
      </c>
      <c r="B48" s="1">
        <f>IFERROR(__xludf.DUMMYFUNCTION("""COMPUTED_VALUE"""),569.99)</f>
        <v>569.99</v>
      </c>
      <c r="D48" s="2">
        <f>IFERROR(__xludf.DUMMYFUNCTION("""COMPUTED_VALUE"""),45618.66666666667)</f>
        <v>45618.66667</v>
      </c>
      <c r="E48" s="1">
        <f>IFERROR(__xludf.DUMMYFUNCTION("""COMPUTED_VALUE"""),601.05)</f>
        <v>601.05</v>
      </c>
      <c r="G48" s="2">
        <f>IFERROR(__xludf.DUMMYFUNCTION("""COMPUTED_VALUE"""),45618.66666666667)</f>
        <v>45618.66667</v>
      </c>
      <c r="H48" s="1">
        <f>IFERROR(__xludf.DUMMYFUNCTION("""COMPUTED_VALUE"""),566.63)</f>
        <v>566.63</v>
      </c>
      <c r="J48" s="2">
        <f>IFERROR(__xludf.DUMMYFUNCTION("""COMPUTED_VALUE"""),45618.66666666667)</f>
        <v>45618.66667</v>
      </c>
      <c r="K48" s="1">
        <f>IFERROR(__xludf.DUMMYFUNCTION("""COMPUTED_VALUE"""),594.76)</f>
        <v>594.76</v>
      </c>
      <c r="M48" s="2">
        <f>IFERROR(__xludf.DUMMYFUNCTION("""COMPUTED_VALUE"""),45618.66666666667)</f>
        <v>45618.66667</v>
      </c>
      <c r="N48" s="1">
        <f>IFERROR(__xludf.DUMMYFUNCTION("""COMPUTED_VALUE"""),1.1776697E8)</f>
        <v>117766970</v>
      </c>
    </row>
    <row r="49">
      <c r="A49" s="2">
        <f>IFERROR(__xludf.DUMMYFUNCTION("""COMPUTED_VALUE"""),45625.54166666667)</f>
        <v>45625.54167</v>
      </c>
      <c r="B49" s="1">
        <f>IFERROR(__xludf.DUMMYFUNCTION("""COMPUTED_VALUE"""),595.71)</f>
        <v>595.71</v>
      </c>
      <c r="D49" s="2">
        <f>IFERROR(__xludf.DUMMYFUNCTION("""COMPUTED_VALUE"""),45625.54166666667)</f>
        <v>45625.54167</v>
      </c>
      <c r="E49" s="1">
        <f>IFERROR(__xludf.DUMMYFUNCTION("""COMPUTED_VALUE"""),608.22)</f>
        <v>608.22</v>
      </c>
      <c r="G49" s="2">
        <f>IFERROR(__xludf.DUMMYFUNCTION("""COMPUTED_VALUE"""),45625.54166666667)</f>
        <v>45625.54167</v>
      </c>
      <c r="H49" s="1">
        <f>IFERROR(__xludf.DUMMYFUNCTION("""COMPUTED_VALUE"""),595.64)</f>
        <v>595.64</v>
      </c>
      <c r="J49" s="2">
        <f>IFERROR(__xludf.DUMMYFUNCTION("""COMPUTED_VALUE"""),45625.54166666667)</f>
        <v>45625.54167</v>
      </c>
      <c r="K49" s="1">
        <f>IFERROR(__xludf.DUMMYFUNCTION("""COMPUTED_VALUE"""),603.71)</f>
        <v>603.71</v>
      </c>
      <c r="M49" s="2">
        <f>IFERROR(__xludf.DUMMYFUNCTION("""COMPUTED_VALUE"""),45625.54166666667)</f>
        <v>45625.54167</v>
      </c>
      <c r="N49" s="1">
        <f>IFERROR(__xludf.DUMMYFUNCTION("""COMPUTED_VALUE"""),7.4950623E7)</f>
        <v>74950623</v>
      </c>
    </row>
    <row r="50">
      <c r="A50" s="2">
        <f>IFERROR(__xludf.DUMMYFUNCTION("""COMPUTED_VALUE"""),45632.66666666667)</f>
        <v>45632.66667</v>
      </c>
      <c r="B50" s="1">
        <f>IFERROR(__xludf.DUMMYFUNCTION("""COMPUTED_VALUE"""),605.88)</f>
        <v>605.88</v>
      </c>
      <c r="D50" s="2">
        <f>IFERROR(__xludf.DUMMYFUNCTION("""COMPUTED_VALUE"""),45632.66666666667)</f>
        <v>45632.66667</v>
      </c>
      <c r="E50" s="1">
        <f>IFERROR(__xludf.DUMMYFUNCTION("""COMPUTED_VALUE"""),611.64)</f>
        <v>611.64</v>
      </c>
      <c r="G50" s="2">
        <f>IFERROR(__xludf.DUMMYFUNCTION("""COMPUTED_VALUE"""),45632.66666666667)</f>
        <v>45632.66667</v>
      </c>
      <c r="H50" s="1">
        <f>IFERROR(__xludf.DUMMYFUNCTION("""COMPUTED_VALUE"""),566.36)</f>
        <v>566.36</v>
      </c>
      <c r="J50" s="2">
        <f>IFERROR(__xludf.DUMMYFUNCTION("""COMPUTED_VALUE"""),45632.66666666667)</f>
        <v>45632.66667</v>
      </c>
      <c r="K50" s="1">
        <f>IFERROR(__xludf.DUMMYFUNCTION("""COMPUTED_VALUE"""),568.16)</f>
        <v>568.16</v>
      </c>
      <c r="M50" s="2">
        <f>IFERROR(__xludf.DUMMYFUNCTION("""COMPUTED_VALUE"""),45632.66666666667)</f>
        <v>45632.66667</v>
      </c>
      <c r="N50" s="1">
        <f>IFERROR(__xludf.DUMMYFUNCTION("""COMPUTED_VALUE"""),1.15371475E8)</f>
        <v>115371475</v>
      </c>
    </row>
    <row r="51">
      <c r="A51" s="2">
        <f>IFERROR(__xludf.DUMMYFUNCTION("""COMPUTED_VALUE"""),45639.66666666667)</f>
        <v>45639.66667</v>
      </c>
      <c r="B51" s="1">
        <f>IFERROR(__xludf.DUMMYFUNCTION("""COMPUTED_VALUE"""),570.52)</f>
        <v>570.52</v>
      </c>
      <c r="D51" s="2">
        <f>IFERROR(__xludf.DUMMYFUNCTION("""COMPUTED_VALUE"""),45639.66666666667)</f>
        <v>45639.66667</v>
      </c>
      <c r="E51" s="1">
        <f>IFERROR(__xludf.DUMMYFUNCTION("""COMPUTED_VALUE"""),582.36)</f>
        <v>582.36</v>
      </c>
      <c r="G51" s="2">
        <f>IFERROR(__xludf.DUMMYFUNCTION("""COMPUTED_VALUE"""),45639.66666666667)</f>
        <v>45639.66667</v>
      </c>
      <c r="H51" s="1">
        <f>IFERROR(__xludf.DUMMYFUNCTION("""COMPUTED_VALUE"""),512.72)</f>
        <v>512.72</v>
      </c>
      <c r="J51" s="2">
        <f>IFERROR(__xludf.DUMMYFUNCTION("""COMPUTED_VALUE"""),45639.66666666667)</f>
        <v>45639.66667</v>
      </c>
      <c r="K51" s="1">
        <f>IFERROR(__xludf.DUMMYFUNCTION("""COMPUTED_VALUE"""),513.94)</f>
        <v>513.94</v>
      </c>
      <c r="M51" s="2">
        <f>IFERROR(__xludf.DUMMYFUNCTION("""COMPUTED_VALUE"""),45639.66666666667)</f>
        <v>45639.66667</v>
      </c>
      <c r="N51" s="1">
        <f>IFERROR(__xludf.DUMMYFUNCTION("""COMPUTED_VALUE"""),1.67018402E8)</f>
        <v>167018402</v>
      </c>
    </row>
    <row r="52">
      <c r="A52" s="2">
        <f>IFERROR(__xludf.DUMMYFUNCTION("""COMPUTED_VALUE"""),45646.66666666667)</f>
        <v>45646.66667</v>
      </c>
      <c r="B52" s="1">
        <f>IFERROR(__xludf.DUMMYFUNCTION("""COMPUTED_VALUE"""),511.53)</f>
        <v>511.53</v>
      </c>
      <c r="D52" s="2">
        <f>IFERROR(__xludf.DUMMYFUNCTION("""COMPUTED_VALUE"""),45646.66666666667)</f>
        <v>45646.66667</v>
      </c>
      <c r="E52" s="1">
        <f>IFERROR(__xludf.DUMMYFUNCTION("""COMPUTED_VALUE"""),515.21)</f>
        <v>515.21</v>
      </c>
      <c r="G52" s="2">
        <f>IFERROR(__xludf.DUMMYFUNCTION("""COMPUTED_VALUE"""),45646.66666666667)</f>
        <v>45646.66667</v>
      </c>
      <c r="H52" s="1">
        <f>IFERROR(__xludf.DUMMYFUNCTION("""COMPUTED_VALUE"""),469.48)</f>
        <v>469.48</v>
      </c>
      <c r="J52" s="2">
        <f>IFERROR(__xludf.DUMMYFUNCTION("""COMPUTED_VALUE"""),45646.66666666667)</f>
        <v>45646.66667</v>
      </c>
      <c r="K52" s="1">
        <f>IFERROR(__xludf.DUMMYFUNCTION("""COMPUTED_VALUE"""),476.89)</f>
        <v>476.89</v>
      </c>
      <c r="M52" s="2">
        <f>IFERROR(__xludf.DUMMYFUNCTION("""COMPUTED_VALUE"""),45646.66666666667)</f>
        <v>45646.66667</v>
      </c>
      <c r="N52" s="1">
        <f>IFERROR(__xludf.DUMMYFUNCTION("""COMPUTED_VALUE"""),2.14559949E8)</f>
        <v>214559949</v>
      </c>
    </row>
    <row r="53">
      <c r="A53" s="2">
        <f>IFERROR(__xludf.DUMMYFUNCTION("""COMPUTED_VALUE"""),45653.66666666667)</f>
        <v>45653.66667</v>
      </c>
      <c r="B53" s="1">
        <f>IFERROR(__xludf.DUMMYFUNCTION("""COMPUTED_VALUE"""),476.98)</f>
        <v>476.98</v>
      </c>
      <c r="D53" s="2">
        <f>IFERROR(__xludf.DUMMYFUNCTION("""COMPUTED_VALUE"""),45653.66666666667)</f>
        <v>45653.66667</v>
      </c>
      <c r="E53" s="1">
        <f>IFERROR(__xludf.DUMMYFUNCTION("""COMPUTED_VALUE"""),488.88)</f>
        <v>488.88</v>
      </c>
      <c r="G53" s="2">
        <f>IFERROR(__xludf.DUMMYFUNCTION("""COMPUTED_VALUE"""),45653.66666666667)</f>
        <v>45653.66667</v>
      </c>
      <c r="H53" s="1">
        <f>IFERROR(__xludf.DUMMYFUNCTION("""COMPUTED_VALUE"""),472.32)</f>
        <v>472.32</v>
      </c>
      <c r="J53" s="2">
        <f>IFERROR(__xludf.DUMMYFUNCTION("""COMPUTED_VALUE"""),45653.66666666667)</f>
        <v>45653.66667</v>
      </c>
      <c r="K53" s="1">
        <f>IFERROR(__xludf.DUMMYFUNCTION("""COMPUTED_VALUE"""),479.73)</f>
        <v>479.73</v>
      </c>
      <c r="M53" s="2">
        <f>IFERROR(__xludf.DUMMYFUNCTION("""COMPUTED_VALUE"""),45653.66666666667)</f>
        <v>45653.66667</v>
      </c>
      <c r="N53" s="1">
        <f>IFERROR(__xludf.DUMMYFUNCTION("""COMPUTED_VALUE"""),7.2334715E7)</f>
        <v>72334715</v>
      </c>
    </row>
    <row r="54">
      <c r="A54" s="2">
        <f>IFERROR(__xludf.DUMMYFUNCTION("""COMPUTED_VALUE"""),45660.66666666667)</f>
        <v>45660.66667</v>
      </c>
      <c r="B54" s="1">
        <f>IFERROR(__xludf.DUMMYFUNCTION("""COMPUTED_VALUE"""),477.63)</f>
        <v>477.63</v>
      </c>
      <c r="D54" s="2">
        <f>IFERROR(__xludf.DUMMYFUNCTION("""COMPUTED_VALUE"""),45660.66666666667)</f>
        <v>45660.66667</v>
      </c>
      <c r="E54" s="1">
        <f>IFERROR(__xludf.DUMMYFUNCTION("""COMPUTED_VALUE"""),487.47)</f>
        <v>487.47</v>
      </c>
      <c r="G54" s="2">
        <f>IFERROR(__xludf.DUMMYFUNCTION("""COMPUTED_VALUE"""),45660.66666666667)</f>
        <v>45660.66667</v>
      </c>
      <c r="H54" s="1">
        <f>IFERROR(__xludf.DUMMYFUNCTION("""COMPUTED_VALUE"""),465.07)</f>
        <v>465.07</v>
      </c>
      <c r="J54" s="2">
        <f>IFERROR(__xludf.DUMMYFUNCTION("""COMPUTED_VALUE"""),45660.66666666667)</f>
        <v>45660.66667</v>
      </c>
      <c r="K54" s="1">
        <f>IFERROR(__xludf.DUMMYFUNCTION("""COMPUTED_VALUE"""),474.12)</f>
        <v>474.12</v>
      </c>
      <c r="M54" s="2">
        <f>IFERROR(__xludf.DUMMYFUNCTION("""COMPUTED_VALUE"""),45660.66666666667)</f>
        <v>45660.66667</v>
      </c>
      <c r="N54" s="1">
        <f>IFERROR(__xludf.DUMMYFUNCTION("""COMPUTED_VALUE"""),1.38100464E8)</f>
        <v>138100464</v>
      </c>
    </row>
    <row r="55">
      <c r="A55" s="2">
        <f>IFERROR(__xludf.DUMMYFUNCTION("""COMPUTED_VALUE"""),45667.66666666667)</f>
        <v>45667.66667</v>
      </c>
      <c r="B55" s="1">
        <f>IFERROR(__xludf.DUMMYFUNCTION("""COMPUTED_VALUE"""),478.73)</f>
        <v>478.73</v>
      </c>
      <c r="D55" s="2">
        <f>IFERROR(__xludf.DUMMYFUNCTION("""COMPUTED_VALUE"""),45667.66666666667)</f>
        <v>45667.66667</v>
      </c>
      <c r="E55" s="1">
        <f>IFERROR(__xludf.DUMMYFUNCTION("""COMPUTED_VALUE"""),501.28)</f>
        <v>501.28</v>
      </c>
      <c r="G55" s="2">
        <f>IFERROR(__xludf.DUMMYFUNCTION("""COMPUTED_VALUE"""),45667.66666666667)</f>
        <v>45667.66667</v>
      </c>
      <c r="H55" s="1">
        <f>IFERROR(__xludf.DUMMYFUNCTION("""COMPUTED_VALUE"""),477.16)</f>
        <v>477.16</v>
      </c>
      <c r="J55" s="2">
        <f>IFERROR(__xludf.DUMMYFUNCTION("""COMPUTED_VALUE"""),45667.66666666667)</f>
        <v>45667.66667</v>
      </c>
      <c r="K55" s="1">
        <f>IFERROR(__xludf.DUMMYFUNCTION("""COMPUTED_VALUE"""),483.97)</f>
        <v>483.97</v>
      </c>
      <c r="M55" s="2">
        <f>IFERROR(__xludf.DUMMYFUNCTION("""COMPUTED_VALUE"""),45667.66666666667)</f>
        <v>45667.66667</v>
      </c>
      <c r="N55" s="1">
        <f>IFERROR(__xludf.DUMMYFUNCTION("""COMPUTED_VALUE"""),1.36360494E8)</f>
        <v>136360494</v>
      </c>
    </row>
    <row r="56">
      <c r="A56" s="2">
        <f>IFERROR(__xludf.DUMMYFUNCTION("""COMPUTED_VALUE"""),45674.66666666667)</f>
        <v>45674.66667</v>
      </c>
      <c r="B56" s="1">
        <f>IFERROR(__xludf.DUMMYFUNCTION("""COMPUTED_VALUE"""),484.31)</f>
        <v>484.31</v>
      </c>
      <c r="D56" s="2">
        <f>IFERROR(__xludf.DUMMYFUNCTION("""COMPUTED_VALUE"""),45674.66666666667)</f>
        <v>45674.66667</v>
      </c>
      <c r="E56" s="1">
        <f>IFERROR(__xludf.DUMMYFUNCTION("""COMPUTED_VALUE"""),520.01)</f>
        <v>520.01</v>
      </c>
      <c r="G56" s="2">
        <f>IFERROR(__xludf.DUMMYFUNCTION("""COMPUTED_VALUE"""),45674.66666666667)</f>
        <v>45674.66667</v>
      </c>
      <c r="H56" s="1">
        <f>IFERROR(__xludf.DUMMYFUNCTION("""COMPUTED_VALUE"""),482.27)</f>
        <v>482.27</v>
      </c>
      <c r="J56" s="2">
        <f>IFERROR(__xludf.DUMMYFUNCTION("""COMPUTED_VALUE"""),45674.66666666667)</f>
        <v>45674.66667</v>
      </c>
      <c r="K56" s="1">
        <f>IFERROR(__xludf.DUMMYFUNCTION("""COMPUTED_VALUE"""),514.28)</f>
        <v>514.28</v>
      </c>
      <c r="M56" s="2">
        <f>IFERROR(__xludf.DUMMYFUNCTION("""COMPUTED_VALUE"""),45674.66666666667)</f>
        <v>45674.66667</v>
      </c>
      <c r="N56" s="1">
        <f>IFERROR(__xludf.DUMMYFUNCTION("""COMPUTED_VALUE"""),1.42898017E8)</f>
        <v>142898017</v>
      </c>
    </row>
    <row r="57">
      <c r="A57" s="2">
        <f>IFERROR(__xludf.DUMMYFUNCTION("""COMPUTED_VALUE"""),45681.66666666667)</f>
        <v>45681.66667</v>
      </c>
      <c r="B57" s="1">
        <f>IFERROR(__xludf.DUMMYFUNCTION("""COMPUTED_VALUE"""),515.98)</f>
        <v>515.98</v>
      </c>
      <c r="D57" s="2">
        <f>IFERROR(__xludf.DUMMYFUNCTION("""COMPUTED_VALUE"""),45681.66666666667)</f>
        <v>45681.66667</v>
      </c>
      <c r="E57" s="1">
        <f>IFERROR(__xludf.DUMMYFUNCTION("""COMPUTED_VALUE"""),524.95)</f>
        <v>524.95</v>
      </c>
      <c r="G57" s="2">
        <f>IFERROR(__xludf.DUMMYFUNCTION("""COMPUTED_VALUE"""),45681.66666666667)</f>
        <v>45681.66667</v>
      </c>
      <c r="H57" s="1">
        <f>IFERROR(__xludf.DUMMYFUNCTION("""COMPUTED_VALUE"""),502.67)</f>
        <v>502.67</v>
      </c>
      <c r="J57" s="2">
        <f>IFERROR(__xludf.DUMMYFUNCTION("""COMPUTED_VALUE"""),45681.66666666667)</f>
        <v>45681.66667</v>
      </c>
      <c r="K57" s="1">
        <f>IFERROR(__xludf.DUMMYFUNCTION("""COMPUTED_VALUE"""),510.82)</f>
        <v>510.82</v>
      </c>
      <c r="M57" s="2">
        <f>IFERROR(__xludf.DUMMYFUNCTION("""COMPUTED_VALUE"""),45681.66666666667)</f>
        <v>45681.66667</v>
      </c>
      <c r="N57" s="1">
        <f>IFERROR(__xludf.DUMMYFUNCTION("""COMPUTED_VALUE"""),8.2859071E7)</f>
        <v>82859071</v>
      </c>
    </row>
    <row r="58">
      <c r="A58" s="2">
        <f>IFERROR(__xludf.DUMMYFUNCTION("""COMPUTED_VALUE"""),45688.66666666667)</f>
        <v>45688.66667</v>
      </c>
      <c r="B58" s="1">
        <f>IFERROR(__xludf.DUMMYFUNCTION("""COMPUTED_VALUE"""),509.25)</f>
        <v>509.25</v>
      </c>
      <c r="D58" s="2">
        <f>IFERROR(__xludf.DUMMYFUNCTION("""COMPUTED_VALUE"""),45688.66666666667)</f>
        <v>45688.66667</v>
      </c>
      <c r="E58" s="1">
        <f>IFERROR(__xludf.DUMMYFUNCTION("""COMPUTED_VALUE"""),533.27)</f>
        <v>533.27</v>
      </c>
      <c r="G58" s="2">
        <f>IFERROR(__xludf.DUMMYFUNCTION("""COMPUTED_VALUE"""),45688.66666666667)</f>
        <v>45688.66667</v>
      </c>
      <c r="H58" s="1">
        <f>IFERROR(__xludf.DUMMYFUNCTION("""COMPUTED_VALUE"""),503.92)</f>
        <v>503.92</v>
      </c>
      <c r="J58" s="2">
        <f>IFERROR(__xludf.DUMMYFUNCTION("""COMPUTED_VALUE"""),45688.66666666667)</f>
        <v>45688.66667</v>
      </c>
      <c r="K58" s="1">
        <f>IFERROR(__xludf.DUMMYFUNCTION("""COMPUTED_VALUE"""),521.41)</f>
        <v>521.41</v>
      </c>
      <c r="M58" s="2">
        <f>IFERROR(__xludf.DUMMYFUNCTION("""COMPUTED_VALUE"""),45688.66666666667)</f>
        <v>45688.66667</v>
      </c>
      <c r="N58" s="1">
        <f>IFERROR(__xludf.DUMMYFUNCTION("""COMPUTED_VALUE"""),1.15944055E8)</f>
        <v>115944055</v>
      </c>
    </row>
    <row r="59">
      <c r="A59" s="2">
        <f>IFERROR(__xludf.DUMMYFUNCTION("""COMPUTED_VALUE"""),45695.66666666667)</f>
        <v>45695.66667</v>
      </c>
      <c r="B59" s="1">
        <f>IFERROR(__xludf.DUMMYFUNCTION("""COMPUTED_VALUE"""),519.59)</f>
        <v>519.59</v>
      </c>
      <c r="D59" s="2">
        <f>IFERROR(__xludf.DUMMYFUNCTION("""COMPUTED_VALUE"""),45695.66666666667)</f>
        <v>45695.66667</v>
      </c>
      <c r="E59" s="1">
        <f>IFERROR(__xludf.DUMMYFUNCTION("""COMPUTED_VALUE"""),545.68)</f>
        <v>545.68</v>
      </c>
      <c r="G59" s="2">
        <f>IFERROR(__xludf.DUMMYFUNCTION("""COMPUTED_VALUE"""),45695.66666666667)</f>
        <v>45695.66667</v>
      </c>
      <c r="H59" s="1">
        <f>IFERROR(__xludf.DUMMYFUNCTION("""COMPUTED_VALUE"""),511.32)</f>
        <v>511.32</v>
      </c>
      <c r="J59" s="2">
        <f>IFERROR(__xludf.DUMMYFUNCTION("""COMPUTED_VALUE"""),45695.66666666667)</f>
        <v>45695.66667</v>
      </c>
      <c r="K59" s="1">
        <f>IFERROR(__xludf.DUMMYFUNCTION("""COMPUTED_VALUE"""),525.66)</f>
        <v>525.66</v>
      </c>
      <c r="M59" s="2">
        <f>IFERROR(__xludf.DUMMYFUNCTION("""COMPUTED_VALUE"""),45695.66666666667)</f>
        <v>45695.66667</v>
      </c>
      <c r="N59" s="1">
        <f>IFERROR(__xludf.DUMMYFUNCTION("""COMPUTED_VALUE"""),1.75269174E8)</f>
        <v>175269174</v>
      </c>
    </row>
    <row r="60">
      <c r="A60" s="2">
        <f>IFERROR(__xludf.DUMMYFUNCTION("""COMPUTED_VALUE"""),45702.66666666667)</f>
        <v>45702.66667</v>
      </c>
      <c r="B60" s="1">
        <f>IFERROR(__xludf.DUMMYFUNCTION("""COMPUTED_VALUE"""),533.59)</f>
        <v>533.59</v>
      </c>
      <c r="D60" s="2">
        <f>IFERROR(__xludf.DUMMYFUNCTION("""COMPUTED_VALUE"""),45702.66666666667)</f>
        <v>45702.66667</v>
      </c>
      <c r="E60" s="1">
        <f>IFERROR(__xludf.DUMMYFUNCTION("""COMPUTED_VALUE"""),562.22)</f>
        <v>562.22</v>
      </c>
      <c r="G60" s="2">
        <f>IFERROR(__xludf.DUMMYFUNCTION("""COMPUTED_VALUE"""),45702.66666666667)</f>
        <v>45702.66667</v>
      </c>
      <c r="H60" s="1">
        <f>IFERROR(__xludf.DUMMYFUNCTION("""COMPUTED_VALUE"""),533.59)</f>
        <v>533.59</v>
      </c>
      <c r="J60" s="2">
        <f>IFERROR(__xludf.DUMMYFUNCTION("""COMPUTED_VALUE"""),45702.66666666667)</f>
        <v>45702.66667</v>
      </c>
      <c r="K60" s="1">
        <f>IFERROR(__xludf.DUMMYFUNCTION("""COMPUTED_VALUE"""),554.07)</f>
        <v>554.07</v>
      </c>
      <c r="M60" s="2">
        <f>IFERROR(__xludf.DUMMYFUNCTION("""COMPUTED_VALUE"""),45702.66666666667)</f>
        <v>45702.66667</v>
      </c>
      <c r="N60" s="1">
        <f>IFERROR(__xludf.DUMMYFUNCTION("""COMPUTED_VALUE"""),2.36375211E8)</f>
        <v>236375211</v>
      </c>
    </row>
    <row r="61">
      <c r="A61" s="2">
        <f>IFERROR(__xludf.DUMMYFUNCTION("""COMPUTED_VALUE"""),45709.66666666667)</f>
        <v>45709.66667</v>
      </c>
      <c r="B61" s="1">
        <f>IFERROR(__xludf.DUMMYFUNCTION("""COMPUTED_VALUE"""),555.05)</f>
        <v>555.05</v>
      </c>
      <c r="D61" s="2">
        <f>IFERROR(__xludf.DUMMYFUNCTION("""COMPUTED_VALUE"""),45709.66666666667)</f>
        <v>45709.66667</v>
      </c>
      <c r="E61" s="1">
        <f>IFERROR(__xludf.DUMMYFUNCTION("""COMPUTED_VALUE"""),569.07)</f>
        <v>569.07</v>
      </c>
      <c r="G61" s="2">
        <f>IFERROR(__xludf.DUMMYFUNCTION("""COMPUTED_VALUE"""),45709.66666666667)</f>
        <v>45709.66667</v>
      </c>
      <c r="H61" s="1">
        <f>IFERROR(__xludf.DUMMYFUNCTION("""COMPUTED_VALUE"""),539.79)</f>
        <v>539.79</v>
      </c>
      <c r="J61" s="2">
        <f>IFERROR(__xludf.DUMMYFUNCTION("""COMPUTED_VALUE"""),45709.66666666667)</f>
        <v>45709.66667</v>
      </c>
      <c r="K61" s="1">
        <f>IFERROR(__xludf.DUMMYFUNCTION("""COMPUTED_VALUE"""),541.04)</f>
        <v>541.04</v>
      </c>
      <c r="M61" s="2">
        <f>IFERROR(__xludf.DUMMYFUNCTION("""COMPUTED_VALUE"""),45709.66666666667)</f>
        <v>45709.66667</v>
      </c>
      <c r="N61" s="1">
        <f>IFERROR(__xludf.DUMMYFUNCTION("""COMPUTED_VALUE"""),9.9862971E7)</f>
        <v>99862971</v>
      </c>
    </row>
    <row r="62">
      <c r="A62" s="2">
        <f>IFERROR(__xludf.DUMMYFUNCTION("""COMPUTED_VALUE"""),45716.66666666667)</f>
        <v>45716.66667</v>
      </c>
      <c r="B62" s="1">
        <f>IFERROR(__xludf.DUMMYFUNCTION("""COMPUTED_VALUE"""),545.35)</f>
        <v>545.35</v>
      </c>
      <c r="D62" s="2">
        <f>IFERROR(__xludf.DUMMYFUNCTION("""COMPUTED_VALUE"""),45716.66666666667)</f>
        <v>45716.66667</v>
      </c>
      <c r="E62" s="1">
        <f>IFERROR(__xludf.DUMMYFUNCTION("""COMPUTED_VALUE"""),553.87)</f>
        <v>553.87</v>
      </c>
      <c r="G62" s="2">
        <f>IFERROR(__xludf.DUMMYFUNCTION("""COMPUTED_VALUE"""),45716.66666666667)</f>
        <v>45716.66667</v>
      </c>
      <c r="H62" s="1">
        <f>IFERROR(__xludf.DUMMYFUNCTION("""COMPUTED_VALUE"""),534.06)</f>
        <v>534.06</v>
      </c>
      <c r="J62" s="2">
        <f>IFERROR(__xludf.DUMMYFUNCTION("""COMPUTED_VALUE"""),45716.66666666667)</f>
        <v>45716.66667</v>
      </c>
      <c r="K62" s="1">
        <f>IFERROR(__xludf.DUMMYFUNCTION("""COMPUTED_VALUE"""),548.41)</f>
        <v>548.41</v>
      </c>
      <c r="M62" s="2">
        <f>IFERROR(__xludf.DUMMYFUNCTION("""COMPUTED_VALUE"""),45716.66666666667)</f>
        <v>45716.66667</v>
      </c>
      <c r="N62" s="1">
        <f>IFERROR(__xludf.DUMMYFUNCTION("""COMPUTED_VALUE"""),1.64855213E8)</f>
        <v>164855213</v>
      </c>
    </row>
    <row r="63">
      <c r="A63" s="2">
        <f>IFERROR(__xludf.DUMMYFUNCTION("""COMPUTED_VALUE"""),45723.66666666667)</f>
        <v>45723.66667</v>
      </c>
      <c r="B63" s="1">
        <f>IFERROR(__xludf.DUMMYFUNCTION("""COMPUTED_VALUE"""),555.93)</f>
        <v>555.93</v>
      </c>
      <c r="D63" s="2">
        <f>IFERROR(__xludf.DUMMYFUNCTION("""COMPUTED_VALUE"""),45723.66666666667)</f>
        <v>45723.66667</v>
      </c>
      <c r="E63" s="1">
        <f>IFERROR(__xludf.DUMMYFUNCTION("""COMPUTED_VALUE"""),558.31)</f>
        <v>558.31</v>
      </c>
      <c r="G63" s="2">
        <f>IFERROR(__xludf.DUMMYFUNCTION("""COMPUTED_VALUE"""),45723.66666666667)</f>
        <v>45723.66667</v>
      </c>
      <c r="H63" s="1">
        <f>IFERROR(__xludf.DUMMYFUNCTION("""COMPUTED_VALUE"""),504.14)</f>
        <v>504.14</v>
      </c>
      <c r="J63" s="2">
        <f>IFERROR(__xludf.DUMMYFUNCTION("""COMPUTED_VALUE"""),45723.66666666667)</f>
        <v>45723.66667</v>
      </c>
      <c r="K63" s="1">
        <f>IFERROR(__xludf.DUMMYFUNCTION("""COMPUTED_VALUE"""),520.58)</f>
        <v>520.58</v>
      </c>
      <c r="M63" s="2">
        <f>IFERROR(__xludf.DUMMYFUNCTION("""COMPUTED_VALUE"""),45723.66666666667)</f>
        <v>45723.66667</v>
      </c>
      <c r="N63" s="1">
        <f>IFERROR(__xludf.DUMMYFUNCTION("""COMPUTED_VALUE"""),1.75133489E8)</f>
        <v>175133489</v>
      </c>
    </row>
    <row r="64">
      <c r="A64" s="2">
        <f>IFERROR(__xludf.DUMMYFUNCTION("""COMPUTED_VALUE"""),45730.66666666667)</f>
        <v>45730.66667</v>
      </c>
      <c r="B64" s="1">
        <f>IFERROR(__xludf.DUMMYFUNCTION("""COMPUTED_VALUE"""),516.92)</f>
        <v>516.92</v>
      </c>
      <c r="D64" s="2">
        <f>IFERROR(__xludf.DUMMYFUNCTION("""COMPUTED_VALUE"""),45730.66666666667)</f>
        <v>45730.66667</v>
      </c>
      <c r="E64" s="1">
        <f>IFERROR(__xludf.DUMMYFUNCTION("""COMPUTED_VALUE"""),522.45)</f>
        <v>522.45</v>
      </c>
      <c r="G64" s="2">
        <f>IFERROR(__xludf.DUMMYFUNCTION("""COMPUTED_VALUE"""),45730.66666666667)</f>
        <v>45730.66667</v>
      </c>
      <c r="H64" s="1">
        <f>IFERROR(__xludf.DUMMYFUNCTION("""COMPUTED_VALUE"""),489.74)</f>
        <v>489.74</v>
      </c>
      <c r="J64" s="2">
        <f>IFERROR(__xludf.DUMMYFUNCTION("""COMPUTED_VALUE"""),45730.66666666667)</f>
        <v>45730.66667</v>
      </c>
      <c r="K64" s="1">
        <f>IFERROR(__xludf.DUMMYFUNCTION("""COMPUTED_VALUE"""),520.59)</f>
        <v>520.59</v>
      </c>
      <c r="M64" s="2">
        <f>IFERROR(__xludf.DUMMYFUNCTION("""COMPUTED_VALUE"""),45730.66666666667)</f>
        <v>45730.66667</v>
      </c>
      <c r="N64" s="1">
        <f>IFERROR(__xludf.DUMMYFUNCTION("""COMPUTED_VALUE"""),2.17723047E8)</f>
        <v>217723047</v>
      </c>
    </row>
    <row r="65">
      <c r="A65" s="2">
        <f>IFERROR(__xludf.DUMMYFUNCTION("""COMPUTED_VALUE"""),45737.66666666667)</f>
        <v>45737.66667</v>
      </c>
      <c r="B65" s="1">
        <f>IFERROR(__xludf.DUMMYFUNCTION("""COMPUTED_VALUE"""),520.48)</f>
        <v>520.48</v>
      </c>
      <c r="D65" s="2">
        <f>IFERROR(__xludf.DUMMYFUNCTION("""COMPUTED_VALUE"""),45737.66666666667)</f>
        <v>45737.66667</v>
      </c>
      <c r="E65" s="1">
        <f>IFERROR(__xludf.DUMMYFUNCTION("""COMPUTED_VALUE"""),523.7)</f>
        <v>523.7</v>
      </c>
      <c r="G65" s="2">
        <f>IFERROR(__xludf.DUMMYFUNCTION("""COMPUTED_VALUE"""),45737.66666666667)</f>
        <v>45737.66667</v>
      </c>
      <c r="H65" s="1">
        <f>IFERROR(__xludf.DUMMYFUNCTION("""COMPUTED_VALUE"""),495.03)</f>
        <v>495.03</v>
      </c>
      <c r="J65" s="2">
        <f>IFERROR(__xludf.DUMMYFUNCTION("""COMPUTED_VALUE"""),45737.66666666667)</f>
        <v>45737.66667</v>
      </c>
      <c r="K65" s="1">
        <f>IFERROR(__xludf.DUMMYFUNCTION("""COMPUTED_VALUE"""),502.15)</f>
        <v>502.15</v>
      </c>
      <c r="M65" s="2">
        <f>IFERROR(__xludf.DUMMYFUNCTION("""COMPUTED_VALUE"""),45737.66666666667)</f>
        <v>45737.66667</v>
      </c>
      <c r="N65" s="1">
        <f>IFERROR(__xludf.DUMMYFUNCTION("""COMPUTED_VALUE"""),2.1083418E8)</f>
        <v>210834180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IFERROR(__xludf.DUMMYFUNCTION("""COMPUTED_VALUE"""),507.51)</f>
        <v>507.51</v>
      </c>
      <c r="D66" s="2">
        <f>IFERROR(__xludf.DUMMYFUNCTION("""COMPUTED_VALUE"""),45744.66666666667)</f>
        <v>45744.66667</v>
      </c>
      <c r="E66" s="1">
        <f>IFERROR(__xludf.DUMMYFUNCTION("""COMPUTED_VALUE"""),530.18)</f>
        <v>530.18</v>
      </c>
      <c r="G66" s="2">
        <f>IFERROR(__xludf.DUMMYFUNCTION("""COMPUTED_VALUE"""),45744.66666666667)</f>
        <v>45744.66667</v>
      </c>
      <c r="H66" s="1">
        <f>IFERROR(__xludf.DUMMYFUNCTION("""COMPUTED_VALUE"""),504.07)</f>
        <v>504.07</v>
      </c>
      <c r="J66" s="2">
        <f>IFERROR(__xludf.DUMMYFUNCTION("""COMPUTED_VALUE"""),45744.66666666667)</f>
        <v>45744.66667</v>
      </c>
      <c r="K66" s="1">
        <f>IFERROR(__xludf.DUMMYFUNCTION("""COMPUTED_VALUE"""),504.89)</f>
        <v>504.89</v>
      </c>
      <c r="M66" s="2">
        <f>IFERROR(__xludf.DUMMYFUNCTION("""COMPUTED_VALUE"""),45744.66666666667)</f>
        <v>45744.66667</v>
      </c>
      <c r="N66" s="1">
        <f>IFERROR(__xludf.DUMMYFUNCTION("""COMPUTED_VALUE"""),1.77844909E8)</f>
        <v>177844909</v>
      </c>
    </row>
    <row r="67">
      <c r="A67" s="2">
        <f>IFERROR(__xludf.DUMMYFUNCTION("""COMPUTED_VALUE"""),45751.66666666667)</f>
        <v>45751.66667</v>
      </c>
      <c r="B67" s="1">
        <f>IFERROR(__xludf.DUMMYFUNCTION("""COMPUTED_VALUE"""),501.36)</f>
        <v>501.36</v>
      </c>
      <c r="D67" s="2">
        <f>IFERROR(__xludf.DUMMYFUNCTION("""COMPUTED_VALUE"""),45751.66666666667)</f>
        <v>45751.66667</v>
      </c>
      <c r="E67" s="1">
        <f>IFERROR(__xludf.DUMMYFUNCTION("""COMPUTED_VALUE"""),515.43)</f>
        <v>515.43</v>
      </c>
      <c r="G67" s="2">
        <f>IFERROR(__xludf.DUMMYFUNCTION("""COMPUTED_VALUE"""),45751.66666666667)</f>
        <v>45751.66667</v>
      </c>
      <c r="H67" s="1">
        <f>IFERROR(__xludf.DUMMYFUNCTION("""COMPUTED_VALUE"""),424.42)</f>
        <v>424.42</v>
      </c>
      <c r="J67" s="2">
        <f>IFERROR(__xludf.DUMMYFUNCTION("""COMPUTED_VALUE"""),45751.66666666667)</f>
        <v>45751.66667</v>
      </c>
      <c r="K67" s="1">
        <f>IFERROR(__xludf.DUMMYFUNCTION("""COMPUTED_VALUE"""),440.65)</f>
        <v>440.65</v>
      </c>
      <c r="M67" s="2">
        <f>IFERROR(__xludf.DUMMYFUNCTION("""COMPUTED_VALUE"""),45751.66666666667)</f>
        <v>45751.66667</v>
      </c>
      <c r="N67" s="1">
        <f>IFERROR(__xludf.DUMMYFUNCTION("""COMPUTED_VALUE"""),2.42364064E8)</f>
        <v>242364064</v>
      </c>
    </row>
    <row r="68">
      <c r="A68" s="2">
        <f>IFERROR(__xludf.DUMMYFUNCTION("""COMPUTED_VALUE"""),45758.66666666667)</f>
        <v>45758.66667</v>
      </c>
      <c r="B68" s="1">
        <f>IFERROR(__xludf.DUMMYFUNCTION("""COMPUTED_VALUE"""),434.09)</f>
        <v>434.09</v>
      </c>
      <c r="D68" s="2">
        <f>IFERROR(__xludf.DUMMYFUNCTION("""COMPUTED_VALUE"""),45758.66666666667)</f>
        <v>45758.66667</v>
      </c>
      <c r="E68" s="1">
        <f>IFERROR(__xludf.DUMMYFUNCTION("""COMPUTED_VALUE"""),494.67)</f>
        <v>494.67</v>
      </c>
      <c r="G68" s="2">
        <f>IFERROR(__xludf.DUMMYFUNCTION("""COMPUTED_VALUE"""),45758.66666666667)</f>
        <v>45758.66667</v>
      </c>
      <c r="H68" s="1">
        <f>IFERROR(__xludf.DUMMYFUNCTION("""COMPUTED_VALUE"""),416.26)</f>
        <v>416.26</v>
      </c>
      <c r="J68" s="2">
        <f>IFERROR(__xludf.DUMMYFUNCTION("""COMPUTED_VALUE"""),45758.66666666667)</f>
        <v>45758.66667</v>
      </c>
      <c r="K68" s="1">
        <f>IFERROR(__xludf.DUMMYFUNCTION("""COMPUTED_VALUE"""),472.15)</f>
        <v>472.15</v>
      </c>
      <c r="M68" s="2">
        <f>IFERROR(__xludf.DUMMYFUNCTION("""COMPUTED_VALUE"""),45758.66666666667)</f>
        <v>45758.66667</v>
      </c>
      <c r="N68" s="1">
        <f>IFERROR(__xludf.DUMMYFUNCTION("""COMPUTED_VALUE"""),2.75996612E8)</f>
        <v>275996612</v>
      </c>
    </row>
    <row r="69">
      <c r="A69" s="2">
        <f>IFERROR(__xludf.DUMMYFUNCTION("""COMPUTED_VALUE"""),45764.66666666667)</f>
        <v>45764.66667</v>
      </c>
      <c r="B69" s="1">
        <f>IFERROR(__xludf.DUMMYFUNCTION("""COMPUTED_VALUE"""),475.98)</f>
        <v>475.98</v>
      </c>
      <c r="D69" s="2">
        <f>IFERROR(__xludf.DUMMYFUNCTION("""COMPUTED_VALUE"""),45764.66666666667)</f>
        <v>45764.66667</v>
      </c>
      <c r="E69" s="1">
        <f>IFERROR(__xludf.DUMMYFUNCTION("""COMPUTED_VALUE"""),482.61)</f>
        <v>482.61</v>
      </c>
      <c r="G69" s="2">
        <f>IFERROR(__xludf.DUMMYFUNCTION("""COMPUTED_VALUE"""),45764.66666666667)</f>
        <v>45764.66667</v>
      </c>
      <c r="H69" s="1">
        <f>IFERROR(__xludf.DUMMYFUNCTION("""COMPUTED_VALUE"""),460.16)</f>
        <v>460.16</v>
      </c>
      <c r="J69" s="2">
        <f>IFERROR(__xludf.DUMMYFUNCTION("""COMPUTED_VALUE"""),45764.66666666667)</f>
        <v>45764.66667</v>
      </c>
      <c r="K69" s="1">
        <f>IFERROR(__xludf.DUMMYFUNCTION("""COMPUTED_VALUE"""),469.94)</f>
        <v>469.94</v>
      </c>
      <c r="M69" s="2">
        <f>IFERROR(__xludf.DUMMYFUNCTION("""COMPUTED_VALUE"""),45764.66666666667)</f>
        <v>45764.66667</v>
      </c>
      <c r="N69" s="1">
        <f>IFERROR(__xludf.DUMMYFUNCTION("""COMPUTED_VALUE"""),9.6664732E7)</f>
        <v>96664732</v>
      </c>
    </row>
    <row r="70">
      <c r="A70" s="2">
        <f>IFERROR(__xludf.DUMMYFUNCTION("""COMPUTED_VALUE"""),45772.66666666667)</f>
        <v>45772.66667</v>
      </c>
      <c r="B70" s="1">
        <f>IFERROR(__xludf.DUMMYFUNCTION("""COMPUTED_VALUE"""),468.75)</f>
        <v>468.75</v>
      </c>
      <c r="D70" s="2">
        <f>IFERROR(__xludf.DUMMYFUNCTION("""COMPUTED_VALUE"""),45772.66666666667)</f>
        <v>45772.66667</v>
      </c>
      <c r="E70" s="1">
        <f>IFERROR(__xludf.DUMMYFUNCTION("""COMPUTED_VALUE"""),497.64)</f>
        <v>497.64</v>
      </c>
      <c r="G70" s="2">
        <f>IFERROR(__xludf.DUMMYFUNCTION("""COMPUTED_VALUE"""),45772.66666666667)</f>
        <v>45772.66667</v>
      </c>
      <c r="H70" s="1">
        <f>IFERROR(__xludf.DUMMYFUNCTION("""COMPUTED_VALUE"""),451.06)</f>
        <v>451.06</v>
      </c>
      <c r="J70" s="2">
        <f>IFERROR(__xludf.DUMMYFUNCTION("""COMPUTED_VALUE"""),45772.66666666667)</f>
        <v>45772.66667</v>
      </c>
      <c r="K70" s="1">
        <f>IFERROR(__xludf.DUMMYFUNCTION("""COMPUTED_VALUE"""),496.93)</f>
        <v>496.93</v>
      </c>
      <c r="M70" s="2">
        <f>IFERROR(__xludf.DUMMYFUNCTION("""COMPUTED_VALUE"""),45772.66666666667)</f>
        <v>45772.66667</v>
      </c>
      <c r="N70" s="1">
        <f>IFERROR(__xludf.DUMMYFUNCTION("""COMPUTED_VALUE"""),1.29848851E8)</f>
        <v>129848851</v>
      </c>
    </row>
    <row r="71">
      <c r="A71" s="2">
        <f>IFERROR(__xludf.DUMMYFUNCTION("""COMPUTED_VALUE"""),45779.66666666667)</f>
        <v>45779.66667</v>
      </c>
      <c r="B71" s="1">
        <f>IFERROR(__xludf.DUMMYFUNCTION("""COMPUTED_VALUE"""),498.25)</f>
        <v>498.25</v>
      </c>
      <c r="D71" s="2">
        <f>IFERROR(__xludf.DUMMYFUNCTION("""COMPUTED_VALUE"""),45779.66666666667)</f>
        <v>45779.66667</v>
      </c>
      <c r="E71" s="1">
        <f>IFERROR(__xludf.DUMMYFUNCTION("""COMPUTED_VALUE"""),528.74)</f>
        <v>528.74</v>
      </c>
      <c r="G71" s="2">
        <f>IFERROR(__xludf.DUMMYFUNCTION("""COMPUTED_VALUE"""),45779.66666666667)</f>
        <v>45779.66667</v>
      </c>
      <c r="H71" s="1">
        <f>IFERROR(__xludf.DUMMYFUNCTION("""COMPUTED_VALUE"""),492.83)</f>
        <v>492.83</v>
      </c>
      <c r="J71" s="2">
        <f>IFERROR(__xludf.DUMMYFUNCTION("""COMPUTED_VALUE"""),45779.66666666667)</f>
        <v>45779.66667</v>
      </c>
      <c r="K71" s="1">
        <f>IFERROR(__xludf.DUMMYFUNCTION("""COMPUTED_VALUE"""),525.39)</f>
        <v>525.39</v>
      </c>
      <c r="M71" s="2">
        <f>IFERROR(__xludf.DUMMYFUNCTION("""COMPUTED_VALUE"""),45779.66666666667)</f>
        <v>45779.66667</v>
      </c>
      <c r="N71" s="1">
        <f>IFERROR(__xludf.DUMMYFUNCTION("""COMPUTED_VALUE"""),1.38852755E8)</f>
        <v>138852755</v>
      </c>
    </row>
    <row r="72">
      <c r="A72" s="2">
        <f>IFERROR(__xludf.DUMMYFUNCTION("""COMPUTED_VALUE"""),45786.66666666667)</f>
        <v>45786.66667</v>
      </c>
      <c r="B72" s="1">
        <f>IFERROR(__xludf.DUMMYFUNCTION("""COMPUTED_VALUE"""),521.91)</f>
        <v>521.91</v>
      </c>
      <c r="D72" s="2">
        <f>IFERROR(__xludf.DUMMYFUNCTION("""COMPUTED_VALUE"""),45786.66666666667)</f>
        <v>45786.66667</v>
      </c>
      <c r="E72" s="1">
        <f>IFERROR(__xludf.DUMMYFUNCTION("""COMPUTED_VALUE"""),524.39)</f>
        <v>524.39</v>
      </c>
      <c r="G72" s="2">
        <f>IFERROR(__xludf.DUMMYFUNCTION("""COMPUTED_VALUE"""),45786.66666666667)</f>
        <v>45786.66667</v>
      </c>
      <c r="H72" s="1">
        <f>IFERROR(__xludf.DUMMYFUNCTION("""COMPUTED_VALUE"""),495.21)</f>
        <v>495.21</v>
      </c>
      <c r="J72" s="2">
        <f>IFERROR(__xludf.DUMMYFUNCTION("""COMPUTED_VALUE"""),45786.66666666667)</f>
        <v>45786.66667</v>
      </c>
      <c r="K72" s="1">
        <f>IFERROR(__xludf.DUMMYFUNCTION("""COMPUTED_VALUE"""),501.41)</f>
        <v>501.41</v>
      </c>
      <c r="M72" s="2">
        <f>IFERROR(__xludf.DUMMYFUNCTION("""COMPUTED_VALUE"""),45786.66666666667)</f>
        <v>45786.66667</v>
      </c>
      <c r="N72" s="1">
        <f>IFERROR(__xludf.DUMMYFUNCTION("""COMPUTED_VALUE"""),1.71053049E8)</f>
        <v>171053049</v>
      </c>
    </row>
    <row r="73">
      <c r="A73" s="2">
        <f>IFERROR(__xludf.DUMMYFUNCTION("""COMPUTED_VALUE"""),45793.66666666667)</f>
        <v>45793.66667</v>
      </c>
      <c r="B73" s="1">
        <f>IFERROR(__xludf.DUMMYFUNCTION("""COMPUTED_VALUE"""),516.41)</f>
        <v>516.41</v>
      </c>
      <c r="D73" s="2">
        <f>IFERROR(__xludf.DUMMYFUNCTION("""COMPUTED_VALUE"""),45793.66666666667)</f>
        <v>45793.66667</v>
      </c>
      <c r="E73" s="1">
        <f>IFERROR(__xludf.DUMMYFUNCTION("""COMPUTED_VALUE"""),524.23)</f>
        <v>524.23</v>
      </c>
      <c r="G73" s="2">
        <f>IFERROR(__xludf.DUMMYFUNCTION("""COMPUTED_VALUE"""),45793.66666666667)</f>
        <v>45793.66667</v>
      </c>
      <c r="H73" s="1">
        <f>IFERROR(__xludf.DUMMYFUNCTION("""COMPUTED_VALUE"""),501.81)</f>
        <v>501.81</v>
      </c>
      <c r="J73" s="2">
        <f>IFERROR(__xludf.DUMMYFUNCTION("""COMPUTED_VALUE"""),45793.66666666667)</f>
        <v>45793.66667</v>
      </c>
      <c r="K73" s="1">
        <f>IFERROR(__xludf.DUMMYFUNCTION("""COMPUTED_VALUE"""),509.52)</f>
        <v>509.52</v>
      </c>
      <c r="M73" s="2">
        <f>IFERROR(__xludf.DUMMYFUNCTION("""COMPUTED_VALUE"""),45793.66666666667)</f>
        <v>45793.66667</v>
      </c>
      <c r="N73" s="1">
        <f>IFERROR(__xludf.DUMMYFUNCTION("""COMPUTED_VALUE"""),1.67065255E8)</f>
        <v>167065255</v>
      </c>
    </row>
    <row r="74">
      <c r="A74" s="2">
        <f>IFERROR(__xludf.DUMMYFUNCTION("""COMPUTED_VALUE"""),45800.66666666667)</f>
        <v>45800.66667</v>
      </c>
      <c r="B74" s="1">
        <f>IFERROR(__xludf.DUMMYFUNCTION("""COMPUTED_VALUE"""),505.54)</f>
        <v>505.54</v>
      </c>
      <c r="D74" s="2">
        <f>IFERROR(__xludf.DUMMYFUNCTION("""COMPUTED_VALUE"""),45800.66666666667)</f>
        <v>45800.66667</v>
      </c>
      <c r="E74" s="1">
        <f>IFERROR(__xludf.DUMMYFUNCTION("""COMPUTED_VALUE"""),511.96)</f>
        <v>511.96</v>
      </c>
      <c r="G74" s="2">
        <f>IFERROR(__xludf.DUMMYFUNCTION("""COMPUTED_VALUE"""),45800.66666666667)</f>
        <v>45800.66667</v>
      </c>
      <c r="H74" s="1">
        <f>IFERROR(__xludf.DUMMYFUNCTION("""COMPUTED_VALUE"""),489.34)</f>
        <v>489.34</v>
      </c>
      <c r="J74" s="2">
        <f>IFERROR(__xludf.DUMMYFUNCTION("""COMPUTED_VALUE"""),45800.66666666667)</f>
        <v>45800.66667</v>
      </c>
      <c r="K74" s="1">
        <f>IFERROR(__xludf.DUMMYFUNCTION("""COMPUTED_VALUE"""),497.39)</f>
        <v>497.39</v>
      </c>
      <c r="M74" s="2">
        <f>IFERROR(__xludf.DUMMYFUNCTION("""COMPUTED_VALUE"""),45800.66666666667)</f>
        <v>45800.66667</v>
      </c>
      <c r="N74" s="1">
        <f>IFERROR(__xludf.DUMMYFUNCTION("""COMPUTED_VALUE"""),2.20939825E8)</f>
        <v>220939825</v>
      </c>
    </row>
    <row r="75">
      <c r="A75" s="2">
        <f>IFERROR(__xludf.DUMMYFUNCTION("""COMPUTED_VALUE"""),45807.66666666667)</f>
        <v>45807.66667</v>
      </c>
      <c r="B75" s="1">
        <f>IFERROR(__xludf.DUMMYFUNCTION("""COMPUTED_VALUE"""),498.55)</f>
        <v>498.55</v>
      </c>
      <c r="D75" s="2">
        <f>IFERROR(__xludf.DUMMYFUNCTION("""COMPUTED_VALUE"""),45807.66666666667)</f>
        <v>45807.66667</v>
      </c>
      <c r="E75" s="1">
        <f>IFERROR(__xludf.DUMMYFUNCTION("""COMPUTED_VALUE"""),508.06)</f>
        <v>508.06</v>
      </c>
      <c r="G75" s="2">
        <f>IFERROR(__xludf.DUMMYFUNCTION("""COMPUTED_VALUE"""),45807.66666666667)</f>
        <v>45807.66667</v>
      </c>
      <c r="H75" s="1">
        <f>IFERROR(__xludf.DUMMYFUNCTION("""COMPUTED_VALUE"""),487.31)</f>
        <v>487.31</v>
      </c>
      <c r="J75" s="2">
        <f>IFERROR(__xludf.DUMMYFUNCTION("""COMPUTED_VALUE"""),45807.66666666667)</f>
        <v>45807.66667</v>
      </c>
      <c r="K75" s="1">
        <f>IFERROR(__xludf.DUMMYFUNCTION("""COMPUTED_VALUE"""),497.87)</f>
        <v>497.87</v>
      </c>
      <c r="M75" s="2">
        <f>IFERROR(__xludf.DUMMYFUNCTION("""COMPUTED_VALUE"""),45807.66666666667)</f>
        <v>45807.66667</v>
      </c>
      <c r="N75" s="1">
        <f>IFERROR(__xludf.DUMMYFUNCTION("""COMPUTED_VALUE"""),2.67314562E8)</f>
        <v>267314562</v>
      </c>
    </row>
    <row r="76">
      <c r="A76" s="2">
        <f>IFERROR(__xludf.DUMMYFUNCTION("""COMPUTED_VALUE"""),45814.66666666667)</f>
        <v>45814.66667</v>
      </c>
      <c r="B76" s="1">
        <f>IFERROR(__xludf.DUMMYFUNCTION("""COMPUTED_VALUE"""),513.11)</f>
        <v>513.11</v>
      </c>
      <c r="D76" s="2">
        <f>IFERROR(__xludf.DUMMYFUNCTION("""COMPUTED_VALUE"""),45814.66666666667)</f>
        <v>45814.66667</v>
      </c>
      <c r="E76" s="1">
        <f>IFERROR(__xludf.DUMMYFUNCTION("""COMPUTED_VALUE"""),552.19)</f>
        <v>552.19</v>
      </c>
      <c r="G76" s="2">
        <f>IFERROR(__xludf.DUMMYFUNCTION("""COMPUTED_VALUE"""),45814.66666666667)</f>
        <v>45814.66667</v>
      </c>
      <c r="H76" s="1">
        <f>IFERROR(__xludf.DUMMYFUNCTION("""COMPUTED_VALUE"""),513.11)</f>
        <v>513.11</v>
      </c>
      <c r="J76" s="2">
        <f>IFERROR(__xludf.DUMMYFUNCTION("""COMPUTED_VALUE"""),45814.66666666667)</f>
        <v>45814.66667</v>
      </c>
      <c r="K76" s="1">
        <f>IFERROR(__xludf.DUMMYFUNCTION("""COMPUTED_VALUE"""),538.19)</f>
        <v>538.19</v>
      </c>
      <c r="M76" s="2">
        <f>IFERROR(__xludf.DUMMYFUNCTION("""COMPUTED_VALUE"""),45814.66666666667)</f>
        <v>45814.66667</v>
      </c>
      <c r="N76" s="1">
        <f>IFERROR(__xludf.DUMMYFUNCTION("""COMPUTED_VALUE"""),4.49179252E8)</f>
        <v>449179252</v>
      </c>
    </row>
    <row r="77">
      <c r="A77" s="2">
        <f>IFERROR(__xludf.DUMMYFUNCTION("""COMPUTED_VALUE"""),45821.66666666667)</f>
        <v>45821.66667</v>
      </c>
      <c r="B77" s="1">
        <f>IFERROR(__xludf.DUMMYFUNCTION("""COMPUTED_VALUE"""),538.77)</f>
        <v>538.77</v>
      </c>
      <c r="D77" s="2">
        <f>IFERROR(__xludf.DUMMYFUNCTION("""COMPUTED_VALUE"""),45821.66666666667)</f>
        <v>45821.66667</v>
      </c>
      <c r="E77" s="1">
        <f>IFERROR(__xludf.DUMMYFUNCTION("""COMPUTED_VALUE"""),547.85)</f>
        <v>547.85</v>
      </c>
      <c r="G77" s="2">
        <f>IFERROR(__xludf.DUMMYFUNCTION("""COMPUTED_VALUE"""),45821.66666666667)</f>
        <v>45821.66667</v>
      </c>
      <c r="H77" s="1">
        <f>IFERROR(__xludf.DUMMYFUNCTION("""COMPUTED_VALUE"""),521.34)</f>
        <v>521.34</v>
      </c>
      <c r="J77" s="2">
        <f>IFERROR(__xludf.DUMMYFUNCTION("""COMPUTED_VALUE"""),45821.66666666667)</f>
        <v>45821.66667</v>
      </c>
      <c r="K77" s="1">
        <f>IFERROR(__xludf.DUMMYFUNCTION("""COMPUTED_VALUE"""),534.62)</f>
        <v>534.62</v>
      </c>
      <c r="M77" s="2">
        <f>IFERROR(__xludf.DUMMYFUNCTION("""COMPUTED_VALUE"""),45821.66666666667)</f>
        <v>45821.66667</v>
      </c>
      <c r="N77" s="1">
        <f>IFERROR(__xludf.DUMMYFUNCTION("""COMPUTED_VALUE"""),2.36519116E8)</f>
        <v>236519116</v>
      </c>
    </row>
    <row r="78">
      <c r="A78" s="2">
        <f>IFERROR(__xludf.DUMMYFUNCTION("""COMPUTED_VALUE"""),45828.66666666667)</f>
        <v>45828.66667</v>
      </c>
      <c r="B78" s="1">
        <f>IFERROR(__xludf.DUMMYFUNCTION("""COMPUTED_VALUE"""),540.97)</f>
        <v>540.97</v>
      </c>
      <c r="D78" s="2">
        <f>IFERROR(__xludf.DUMMYFUNCTION("""COMPUTED_VALUE"""),45828.66666666667)</f>
        <v>45828.66667</v>
      </c>
      <c r="E78" s="1">
        <f>IFERROR(__xludf.DUMMYFUNCTION("""COMPUTED_VALUE"""),553.09)</f>
        <v>553.09</v>
      </c>
      <c r="G78" s="2">
        <f>IFERROR(__xludf.DUMMYFUNCTION("""COMPUTED_VALUE"""),45828.66666666667)</f>
        <v>45828.66667</v>
      </c>
      <c r="H78" s="1">
        <f>IFERROR(__xludf.DUMMYFUNCTION("""COMPUTED_VALUE"""),530.75)</f>
        <v>530.75</v>
      </c>
      <c r="J78" s="2">
        <f>IFERROR(__xludf.DUMMYFUNCTION("""COMPUTED_VALUE"""),45828.66666666667)</f>
        <v>45828.66667</v>
      </c>
      <c r="K78" s="1">
        <f>IFERROR(__xludf.DUMMYFUNCTION("""COMPUTED_VALUE"""),533.89)</f>
        <v>533.89</v>
      </c>
      <c r="M78" s="2">
        <f>IFERROR(__xludf.DUMMYFUNCTION("""COMPUTED_VALUE"""),45828.66666666667)</f>
        <v>45828.66667</v>
      </c>
      <c r="N78" s="1">
        <f>IFERROR(__xludf.DUMMYFUNCTION("""COMPUTED_VALUE"""),2.22202491E8)</f>
        <v>222202491</v>
      </c>
    </row>
    <row r="79">
      <c r="A79" s="2">
        <f>IFERROR(__xludf.DUMMYFUNCTION("""COMPUTED_VALUE"""),45835.66666666667)</f>
        <v>45835.66667</v>
      </c>
      <c r="B79" s="1">
        <f>IFERROR(__xludf.DUMMYFUNCTION("""COMPUTED_VALUE"""),532.27)</f>
        <v>532.27</v>
      </c>
      <c r="D79" s="2">
        <f>IFERROR(__xludf.DUMMYFUNCTION("""COMPUTED_VALUE"""),45835.66666666667)</f>
        <v>45835.66667</v>
      </c>
      <c r="E79" s="1">
        <f>IFERROR(__xludf.DUMMYFUNCTION("""COMPUTED_VALUE"""),558.39)</f>
        <v>558.39</v>
      </c>
      <c r="G79" s="2">
        <f>IFERROR(__xludf.DUMMYFUNCTION("""COMPUTED_VALUE"""),45835.66666666667)</f>
        <v>45835.66667</v>
      </c>
      <c r="H79" s="1">
        <f>IFERROR(__xludf.DUMMYFUNCTION("""COMPUTED_VALUE"""),529.33)</f>
        <v>529.33</v>
      </c>
      <c r="J79" s="2">
        <f>IFERROR(__xludf.DUMMYFUNCTION("""COMPUTED_VALUE"""),45835.66666666667)</f>
        <v>45835.66667</v>
      </c>
      <c r="K79" s="1">
        <f>IFERROR(__xludf.DUMMYFUNCTION("""COMPUTED_VALUE"""),557.3)</f>
        <v>557.3</v>
      </c>
      <c r="M79" s="2">
        <f>IFERROR(__xludf.DUMMYFUNCTION("""COMPUTED_VALUE"""),45835.66666666667)</f>
        <v>45835.66667</v>
      </c>
      <c r="N79" s="1">
        <f>IFERROR(__xludf.DUMMYFUNCTION("""COMPUTED_VALUE"""),1.68320879E8)</f>
        <v>168320879</v>
      </c>
    </row>
    <row r="80">
      <c r="A80" s="2">
        <f>IFERROR(__xludf.DUMMYFUNCTION("""COMPUTED_VALUE"""),45841.54166666667)</f>
        <v>45841.54167</v>
      </c>
      <c r="B80" s="1">
        <f>IFERROR(__xludf.DUMMYFUNCTION("""COMPUTED_VALUE"""),556.78)</f>
        <v>556.78</v>
      </c>
      <c r="D80" s="2">
        <f>IFERROR(__xludf.DUMMYFUNCTION("""COMPUTED_VALUE"""),45841.54166666667)</f>
        <v>45841.54167</v>
      </c>
      <c r="E80" s="1">
        <f>IFERROR(__xludf.DUMMYFUNCTION("""COMPUTED_VALUE"""),585.41)</f>
        <v>585.41</v>
      </c>
      <c r="G80" s="2">
        <f>IFERROR(__xludf.DUMMYFUNCTION("""COMPUTED_VALUE"""),45841.54166666667)</f>
        <v>45841.54167</v>
      </c>
      <c r="H80" s="1">
        <f>IFERROR(__xludf.DUMMYFUNCTION("""COMPUTED_VALUE"""),543.85)</f>
        <v>543.85</v>
      </c>
      <c r="J80" s="2">
        <f>IFERROR(__xludf.DUMMYFUNCTION("""COMPUTED_VALUE"""),45841.54166666667)</f>
        <v>45841.54167</v>
      </c>
      <c r="K80" s="1">
        <f>IFERROR(__xludf.DUMMYFUNCTION("""COMPUTED_VALUE"""),581.65)</f>
        <v>581.65</v>
      </c>
      <c r="M80" s="2">
        <f>IFERROR(__xludf.DUMMYFUNCTION("""COMPUTED_VALUE"""),45841.54166666667)</f>
        <v>45841.54167</v>
      </c>
      <c r="N80" s="1">
        <f>IFERROR(__xludf.DUMMYFUNCTION("""COMPUTED_VALUE"""),1.64203656E8)</f>
        <v>164203656</v>
      </c>
    </row>
    <row r="81">
      <c r="A81" s="2">
        <f>IFERROR(__xludf.DUMMYFUNCTION("""COMPUTED_VALUE"""),45849.66666666667)</f>
        <v>45849.66667</v>
      </c>
      <c r="B81" s="1">
        <f>IFERROR(__xludf.DUMMYFUNCTION("""COMPUTED_VALUE"""),580.07)</f>
        <v>580.07</v>
      </c>
      <c r="D81" s="2">
        <f>IFERROR(__xludf.DUMMYFUNCTION("""COMPUTED_VALUE"""),45849.66666666667)</f>
        <v>45849.66667</v>
      </c>
      <c r="E81" s="1">
        <f>IFERROR(__xludf.DUMMYFUNCTION("""COMPUTED_VALUE"""),607.34)</f>
        <v>607.34</v>
      </c>
      <c r="G81" s="2">
        <f>IFERROR(__xludf.DUMMYFUNCTION("""COMPUTED_VALUE"""),45849.66666666667)</f>
        <v>45849.66667</v>
      </c>
      <c r="H81" s="1">
        <f>IFERROR(__xludf.DUMMYFUNCTION("""COMPUTED_VALUE"""),572.97)</f>
        <v>572.97</v>
      </c>
      <c r="J81" s="2">
        <f>IFERROR(__xludf.DUMMYFUNCTION("""COMPUTED_VALUE"""),45849.66666666667)</f>
        <v>45849.66667</v>
      </c>
      <c r="K81" s="1">
        <f>IFERROR(__xludf.DUMMYFUNCTION("""COMPUTED_VALUE"""),595.54)</f>
        <v>595.54</v>
      </c>
      <c r="M81" s="2">
        <f>IFERROR(__xludf.DUMMYFUNCTION("""COMPUTED_VALUE"""),45849.66666666667)</f>
        <v>45849.66667</v>
      </c>
      <c r="N81" s="1">
        <f>IFERROR(__xludf.DUMMYFUNCTION("""COMPUTED_VALUE"""),1.62513604E8)</f>
        <v>162513604</v>
      </c>
    </row>
    <row r="82">
      <c r="A82" s="2">
        <f>IFERROR(__xludf.DUMMYFUNCTION("""COMPUTED_VALUE"""),45856.66666666667)</f>
        <v>45856.66667</v>
      </c>
      <c r="B82" s="1">
        <f>IFERROR(__xludf.DUMMYFUNCTION("""COMPUTED_VALUE"""),593.33)</f>
        <v>593.33</v>
      </c>
      <c r="D82" s="2">
        <f>IFERROR(__xludf.DUMMYFUNCTION("""COMPUTED_VALUE"""),45856.66666666667)</f>
        <v>45856.66667</v>
      </c>
      <c r="E82" s="1">
        <f>IFERROR(__xludf.DUMMYFUNCTION("""COMPUTED_VALUE"""),594.3)</f>
        <v>594.3</v>
      </c>
      <c r="G82" s="2">
        <f>IFERROR(__xludf.DUMMYFUNCTION("""COMPUTED_VALUE"""),45856.66666666667)</f>
        <v>45856.66667</v>
      </c>
      <c r="H82" s="1">
        <f>IFERROR(__xludf.DUMMYFUNCTION("""COMPUTED_VALUE"""),566.07)</f>
        <v>566.07</v>
      </c>
      <c r="J82" s="2">
        <f>IFERROR(__xludf.DUMMYFUNCTION("""COMPUTED_VALUE"""),45856.66666666667)</f>
        <v>45856.66667</v>
      </c>
      <c r="K82" s="1">
        <f>IFERROR(__xludf.DUMMYFUNCTION("""COMPUTED_VALUE"""),591.03)</f>
        <v>591.03</v>
      </c>
      <c r="M82" s="2">
        <f>IFERROR(__xludf.DUMMYFUNCTION("""COMPUTED_VALUE"""),45856.66666666667)</f>
        <v>45856.66667</v>
      </c>
      <c r="N82" s="1">
        <f>IFERROR(__xludf.DUMMYFUNCTION("""COMPUTED_VALUE"""),1.29426308E8)</f>
        <v>129426308</v>
      </c>
    </row>
    <row r="83">
      <c r="A83" s="2">
        <f>IFERROR(__xludf.DUMMYFUNCTION("""COMPUTED_VALUE"""),45863.66666666667)</f>
        <v>45863.66667</v>
      </c>
      <c r="B83" s="1">
        <f>IFERROR(__xludf.DUMMYFUNCTION("""COMPUTED_VALUE"""),593.64)</f>
        <v>593.64</v>
      </c>
      <c r="D83" s="2">
        <f>IFERROR(__xludf.DUMMYFUNCTION("""COMPUTED_VALUE"""),45863.66666666667)</f>
        <v>45863.66667</v>
      </c>
      <c r="E83" s="1">
        <f>IFERROR(__xludf.DUMMYFUNCTION("""COMPUTED_VALUE"""),613.85)</f>
        <v>613.85</v>
      </c>
      <c r="G83" s="2">
        <f>IFERROR(__xludf.DUMMYFUNCTION("""COMPUTED_VALUE"""),45863.66666666667)</f>
        <v>45863.66667</v>
      </c>
      <c r="H83" s="1">
        <f>IFERROR(__xludf.DUMMYFUNCTION("""COMPUTED_VALUE"""),574.51)</f>
        <v>574.51</v>
      </c>
      <c r="J83" s="2">
        <f>IFERROR(__xludf.DUMMYFUNCTION("""COMPUTED_VALUE"""),45863.66666666667)</f>
        <v>45863.66667</v>
      </c>
      <c r="K83" s="1">
        <f>IFERROR(__xludf.DUMMYFUNCTION("""COMPUTED_VALUE"""),595.01)</f>
        <v>595.01</v>
      </c>
      <c r="M83" s="2">
        <f>IFERROR(__xludf.DUMMYFUNCTION("""COMPUTED_VALUE"""),45863.66666666667)</f>
        <v>45863.66667</v>
      </c>
      <c r="N83" s="1">
        <f>IFERROR(__xludf.DUMMYFUNCTION("""COMPUTED_VALUE"""),2.30485423E8)</f>
        <v>230485423</v>
      </c>
    </row>
    <row r="84">
      <c r="A84" s="2">
        <f>IFERROR(__xludf.DUMMYFUNCTION("""COMPUTED_VALUE"""),45870.66666666667)</f>
        <v>45870.66667</v>
      </c>
      <c r="B84" s="1">
        <f>IFERROR(__xludf.DUMMYFUNCTION("""COMPUTED_VALUE"""),593.8)</f>
        <v>593.8</v>
      </c>
      <c r="D84" s="2">
        <f>IFERROR(__xludf.DUMMYFUNCTION("""COMPUTED_VALUE"""),45870.66666666667)</f>
        <v>45870.66667</v>
      </c>
      <c r="E84" s="1">
        <f>IFERROR(__xludf.DUMMYFUNCTION("""COMPUTED_VALUE"""),596.67)</f>
        <v>596.67</v>
      </c>
      <c r="G84" s="2">
        <f>IFERROR(__xludf.DUMMYFUNCTION("""COMPUTED_VALUE"""),45870.66666666667)</f>
        <v>45870.66667</v>
      </c>
      <c r="H84" s="1">
        <f>IFERROR(__xludf.DUMMYFUNCTION("""COMPUTED_VALUE"""),554.55)</f>
        <v>554.55</v>
      </c>
      <c r="J84" s="2">
        <f>IFERROR(__xludf.DUMMYFUNCTION("""COMPUTED_VALUE"""),45870.66666666667)</f>
        <v>45870.66667</v>
      </c>
      <c r="K84" s="1">
        <f>IFERROR(__xludf.DUMMYFUNCTION("""COMPUTED_VALUE"""),557.33)</f>
        <v>557.33</v>
      </c>
      <c r="M84" s="2">
        <f>IFERROR(__xludf.DUMMYFUNCTION("""COMPUTED_VALUE"""),45870.66666666667)</f>
        <v>45870.66667</v>
      </c>
      <c r="N84" s="1">
        <f>IFERROR(__xludf.DUMMYFUNCTION("""COMPUTED_VALUE"""),1.48239566E8)</f>
        <v>148239566</v>
      </c>
    </row>
    <row r="85">
      <c r="A85" s="2">
        <f>IFERROR(__xludf.DUMMYFUNCTION("""COMPUTED_VALUE"""),45877.66666666667)</f>
        <v>45877.66667</v>
      </c>
      <c r="B85" s="1">
        <f>IFERROR(__xludf.DUMMYFUNCTION("""COMPUTED_VALUE"""),557.61)</f>
        <v>557.61</v>
      </c>
      <c r="D85" s="2">
        <f>IFERROR(__xludf.DUMMYFUNCTION("""COMPUTED_VALUE"""),45877.66666666667)</f>
        <v>45877.66667</v>
      </c>
      <c r="E85" s="1">
        <f>IFERROR(__xludf.DUMMYFUNCTION("""COMPUTED_VALUE"""),568.55)</f>
        <v>568.55</v>
      </c>
      <c r="G85" s="2">
        <f>IFERROR(__xludf.DUMMYFUNCTION("""COMPUTED_VALUE"""),45877.66666666667)</f>
        <v>45877.66667</v>
      </c>
      <c r="H85" s="1">
        <f>IFERROR(__xludf.DUMMYFUNCTION("""COMPUTED_VALUE"""),551.14)</f>
        <v>551.14</v>
      </c>
      <c r="J85" s="2">
        <f>IFERROR(__xludf.DUMMYFUNCTION("""COMPUTED_VALUE"""),45877.66666666667)</f>
        <v>45877.66667</v>
      </c>
      <c r="K85" s="1">
        <f>IFERROR(__xludf.DUMMYFUNCTION("""COMPUTED_VALUE"""),560.52)</f>
        <v>560.52</v>
      </c>
      <c r="M85" s="2">
        <f>IFERROR(__xludf.DUMMYFUNCTION("""COMPUTED_VALUE"""),45877.66666666667)</f>
        <v>45877.66667</v>
      </c>
      <c r="N85" s="1">
        <f>IFERROR(__xludf.DUMMYFUNCTION("""COMPUTED_VALUE"""),1.01243171E8)</f>
        <v>101243171</v>
      </c>
    </row>
    <row r="86">
      <c r="A86" s="2">
        <f>IFERROR(__xludf.DUMMYFUNCTION("""COMPUTED_VALUE"""),45884.66666666667)</f>
        <v>45884.66667</v>
      </c>
      <c r="B86" s="1">
        <f>IFERROR(__xludf.DUMMYFUNCTION("""COMPUTED_VALUE"""),560.43)</f>
        <v>560.43</v>
      </c>
      <c r="D86" s="2">
        <f>IFERROR(__xludf.DUMMYFUNCTION("""COMPUTED_VALUE"""),45884.66666666667)</f>
        <v>45884.66667</v>
      </c>
      <c r="E86" s="1">
        <f>IFERROR(__xludf.DUMMYFUNCTION("""COMPUTED_VALUE"""),599.62)</f>
        <v>599.62</v>
      </c>
      <c r="G86" s="2">
        <f>IFERROR(__xludf.DUMMYFUNCTION("""COMPUTED_VALUE"""),45884.66666666667)</f>
        <v>45884.66667</v>
      </c>
      <c r="H86" s="1">
        <f>IFERROR(__xludf.DUMMYFUNCTION("""COMPUTED_VALUE"""),548.97)</f>
        <v>548.97</v>
      </c>
      <c r="J86" s="2">
        <f>IFERROR(__xludf.DUMMYFUNCTION("""COMPUTED_VALUE"""),45884.66666666667)</f>
        <v>45884.66667</v>
      </c>
      <c r="K86" s="1">
        <f>IFERROR(__xludf.DUMMYFUNCTION("""COMPUTED_VALUE"""),580.59)</f>
        <v>580.59</v>
      </c>
      <c r="M86" s="2">
        <f>IFERROR(__xludf.DUMMYFUNCTION("""COMPUTED_VALUE"""),45884.66666666667)</f>
        <v>45884.66667</v>
      </c>
      <c r="N86" s="1">
        <f>IFERROR(__xludf.DUMMYFUNCTION("""COMPUTED_VALUE"""),1.15361024E8)</f>
        <v>115361024</v>
      </c>
    </row>
    <row r="87">
      <c r="A87" s="2">
        <f>IFERROR(__xludf.DUMMYFUNCTION("""COMPUTED_VALUE"""),45891.66666666667)</f>
        <v>45891.66667</v>
      </c>
      <c r="B87" s="1">
        <f>IFERROR(__xludf.DUMMYFUNCTION("""COMPUTED_VALUE"""),580.65)</f>
        <v>580.65</v>
      </c>
      <c r="D87" s="2">
        <f>IFERROR(__xludf.DUMMYFUNCTION("""COMPUTED_VALUE"""),45891.66666666667)</f>
        <v>45891.66667</v>
      </c>
      <c r="E87" s="1">
        <f>IFERROR(__xludf.DUMMYFUNCTION("""COMPUTED_VALUE"""),599.2)</f>
        <v>599.2</v>
      </c>
      <c r="G87" s="2">
        <f>IFERROR(__xludf.DUMMYFUNCTION("""COMPUTED_VALUE"""),45891.66666666667)</f>
        <v>45891.66667</v>
      </c>
      <c r="H87" s="1">
        <f>IFERROR(__xludf.DUMMYFUNCTION("""COMPUTED_VALUE"""),570.91)</f>
        <v>570.91</v>
      </c>
      <c r="J87" s="2">
        <f>IFERROR(__xludf.DUMMYFUNCTION("""COMPUTED_VALUE"""),45891.66666666667)</f>
        <v>45891.66667</v>
      </c>
      <c r="K87" s="1">
        <f>IFERROR(__xludf.DUMMYFUNCTION("""COMPUTED_VALUE"""),597.09)</f>
        <v>597.09</v>
      </c>
      <c r="M87" s="2">
        <f>IFERROR(__xludf.DUMMYFUNCTION("""COMPUTED_VALUE"""),45891.66666666667)</f>
        <v>45891.66667</v>
      </c>
      <c r="N87" s="1">
        <f>IFERROR(__xludf.DUMMYFUNCTION("""COMPUTED_VALUE"""),9.9335759E7)</f>
        <v>99335759</v>
      </c>
    </row>
    <row r="88">
      <c r="A88" s="2">
        <f>IFERROR(__xludf.DUMMYFUNCTION("""COMPUTED_VALUE"""),45898.66666666667)</f>
        <v>45898.66667</v>
      </c>
      <c r="B88" s="1">
        <f>IFERROR(__xludf.DUMMYFUNCTION("""COMPUTED_VALUE"""),596.49)</f>
        <v>596.49</v>
      </c>
      <c r="D88" s="2">
        <f>IFERROR(__xludf.DUMMYFUNCTION("""COMPUTED_VALUE"""),45898.66666666667)</f>
        <v>45898.66667</v>
      </c>
      <c r="E88" s="1">
        <f>IFERROR(__xludf.DUMMYFUNCTION("""COMPUTED_VALUE"""),604.1)</f>
        <v>604.1</v>
      </c>
      <c r="G88" s="2">
        <f>IFERROR(__xludf.DUMMYFUNCTION("""COMPUTED_VALUE"""),45898.66666666667)</f>
        <v>45898.66667</v>
      </c>
      <c r="H88" s="1">
        <f>IFERROR(__xludf.DUMMYFUNCTION("""COMPUTED_VALUE"""),592.48)</f>
        <v>592.48</v>
      </c>
      <c r="J88" s="2">
        <f>IFERROR(__xludf.DUMMYFUNCTION("""COMPUTED_VALUE"""),45898.66666666667)</f>
        <v>45898.66667</v>
      </c>
      <c r="K88" s="1">
        <f>IFERROR(__xludf.DUMMYFUNCTION("""COMPUTED_VALUE"""),597.16)</f>
        <v>597.16</v>
      </c>
      <c r="M88" s="2">
        <f>IFERROR(__xludf.DUMMYFUNCTION("""COMPUTED_VALUE"""),45898.66666666667)</f>
        <v>45898.66667</v>
      </c>
      <c r="N88" s="1">
        <f>IFERROR(__xludf.DUMMYFUNCTION("""COMPUTED_VALUE"""),9.2732076E7)</f>
        <v>92732076</v>
      </c>
    </row>
    <row r="89">
      <c r="A89" s="2">
        <f>IFERROR(__xludf.DUMMYFUNCTION("""COMPUTED_VALUE"""),45905.66666666667)</f>
        <v>45905.66667</v>
      </c>
      <c r="B89" s="1">
        <f>IFERROR(__xludf.DUMMYFUNCTION("""COMPUTED_VALUE"""),594.14)</f>
        <v>594.14</v>
      </c>
      <c r="D89" s="2">
        <f>IFERROR(__xludf.DUMMYFUNCTION("""COMPUTED_VALUE"""),45905.66666666667)</f>
        <v>45905.66667</v>
      </c>
      <c r="E89" s="1">
        <f>IFERROR(__xludf.DUMMYFUNCTION("""COMPUTED_VALUE"""),611.11)</f>
        <v>611.11</v>
      </c>
      <c r="G89" s="2">
        <f>IFERROR(__xludf.DUMMYFUNCTION("""COMPUTED_VALUE"""),45905.66666666667)</f>
        <v>45905.66667</v>
      </c>
      <c r="H89" s="1">
        <f>IFERROR(__xludf.DUMMYFUNCTION("""COMPUTED_VALUE"""),575.87)</f>
        <v>575.87</v>
      </c>
      <c r="J89" s="2">
        <f>IFERROR(__xludf.DUMMYFUNCTION("""COMPUTED_VALUE"""),45905.66666666667)</f>
        <v>45905.66667</v>
      </c>
      <c r="K89" s="1">
        <f>IFERROR(__xludf.DUMMYFUNCTION("""COMPUTED_VALUE"""),603.4)</f>
        <v>603.4</v>
      </c>
      <c r="M89" s="2">
        <f>IFERROR(__xludf.DUMMYFUNCTION("""COMPUTED_VALUE"""),45905.66666666667)</f>
        <v>45905.66667</v>
      </c>
      <c r="N89" s="1">
        <f>IFERROR(__xludf.DUMMYFUNCTION("""COMPUTED_VALUE"""),7.8015385E7)</f>
        <v>78015385</v>
      </c>
    </row>
    <row r="90">
      <c r="A90" s="2">
        <f>IFERROR(__xludf.DUMMYFUNCTION("""COMPUTED_VALUE"""),45912.66666666667)</f>
        <v>45912.66667</v>
      </c>
      <c r="B90" s="1">
        <f>IFERROR(__xludf.DUMMYFUNCTION("""COMPUTED_VALUE"""),603.37)</f>
        <v>603.37</v>
      </c>
      <c r="D90" s="2">
        <f>IFERROR(__xludf.DUMMYFUNCTION("""COMPUTED_VALUE"""),45912.66666666667)</f>
        <v>45912.66667</v>
      </c>
      <c r="E90" s="1">
        <f>IFERROR(__xludf.DUMMYFUNCTION("""COMPUTED_VALUE"""),604.51)</f>
        <v>604.51</v>
      </c>
      <c r="G90" s="2">
        <f>IFERROR(__xludf.DUMMYFUNCTION("""COMPUTED_VALUE"""),45912.66666666667)</f>
        <v>45912.66667</v>
      </c>
      <c r="H90" s="1">
        <f>IFERROR(__xludf.DUMMYFUNCTION("""COMPUTED_VALUE"""),582.77)</f>
        <v>582.77</v>
      </c>
      <c r="J90" s="2">
        <f>IFERROR(__xludf.DUMMYFUNCTION("""COMPUTED_VALUE"""),45912.66666666667)</f>
        <v>45912.66667</v>
      </c>
      <c r="K90" s="1">
        <f>IFERROR(__xludf.DUMMYFUNCTION("""COMPUTED_VALUE"""),585.7)</f>
        <v>585.7</v>
      </c>
      <c r="M90" s="2">
        <f>IFERROR(__xludf.DUMMYFUNCTION("""COMPUTED_VALUE"""),45912.66666666667)</f>
        <v>45912.66667</v>
      </c>
      <c r="N90" s="1">
        <f>IFERROR(__xludf.DUMMYFUNCTION("""COMPUTED_VALUE"""),1.13074351E8)</f>
        <v>113074351</v>
      </c>
    </row>
    <row r="91">
      <c r="A91" s="2">
        <f>IFERROR(__xludf.DUMMYFUNCTION("""COMPUTED_VALUE"""),45919.66666666667)</f>
        <v>45919.66667</v>
      </c>
      <c r="B91" s="1">
        <f>IFERROR(__xludf.DUMMYFUNCTION("""COMPUTED_VALUE"""),587.05)</f>
        <v>587.05</v>
      </c>
      <c r="D91" s="2">
        <f>IFERROR(__xludf.DUMMYFUNCTION("""COMPUTED_VALUE"""),45919.66666666667)</f>
        <v>45919.66667</v>
      </c>
      <c r="E91" s="1">
        <f>IFERROR(__xludf.DUMMYFUNCTION("""COMPUTED_VALUE"""),609.76)</f>
        <v>609.76</v>
      </c>
      <c r="G91" s="2">
        <f>IFERROR(__xludf.DUMMYFUNCTION("""COMPUTED_VALUE"""),45919.66666666667)</f>
        <v>45919.66667</v>
      </c>
      <c r="H91" s="1">
        <f>IFERROR(__xludf.DUMMYFUNCTION("""COMPUTED_VALUE"""),575.96)</f>
        <v>575.96</v>
      </c>
      <c r="J91" s="2">
        <f>IFERROR(__xludf.DUMMYFUNCTION("""COMPUTED_VALUE"""),45919.66666666667)</f>
        <v>45919.66667</v>
      </c>
      <c r="K91" s="1">
        <f>IFERROR(__xludf.DUMMYFUNCTION("""COMPUTED_VALUE"""),579.62)</f>
        <v>579.62</v>
      </c>
      <c r="M91" s="2">
        <f>IFERROR(__xludf.DUMMYFUNCTION("""COMPUTED_VALUE"""),45919.66666666667)</f>
        <v>45919.66667</v>
      </c>
      <c r="N91" s="1">
        <f>IFERROR(__xludf.DUMMYFUNCTION("""COMPUTED_VALUE"""),1.42887681E8)</f>
        <v>142887681</v>
      </c>
    </row>
  </sheetData>
  <drawing r:id="rId1"/>
</worksheet>
</file>