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IFERROR(__xludf.DUMMYFUNCTION("GOOGLEFINANCE(""DJUSSW"",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IFERROR(__xludf.DUMMYFUNCTION("GOOGLEFINANCE(""DJUSSW"",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IFERROR(__xludf.DUMMYFUNCTION("GOOGLEFINANCE(""DJUSSW"",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IFERROR(__xludf.DUMMYFUNCTION("GOOGLEFINANCE(""DJUSSW"",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IFERROR(__xludf.DUMMYFUNCTION("GOOGLEFINANCE(""DJUSSW"",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IFERROR(__xludf.DUMMYFUNCTION("""COMPUTED_VALUE"""),6160.83)</f>
        <v>6160.83</v>
      </c>
      <c r="D2" s="2">
        <f>IFERROR(__xludf.DUMMYFUNCTION("""COMPUTED_VALUE"""),45296.66666666667)</f>
        <v>45296.66667</v>
      </c>
      <c r="E2" s="1">
        <f>IFERROR(__xludf.DUMMYFUNCTION("""COMPUTED_VALUE"""),6169.25)</f>
        <v>6169.25</v>
      </c>
      <c r="G2" s="2">
        <f>IFERROR(__xludf.DUMMYFUNCTION("""COMPUTED_VALUE"""),45296.66666666667)</f>
        <v>45296.66667</v>
      </c>
      <c r="H2" s="1">
        <f>IFERROR(__xludf.DUMMYFUNCTION("""COMPUTED_VALUE"""),5982.19)</f>
        <v>5982.19</v>
      </c>
      <c r="J2" s="2">
        <f>IFERROR(__xludf.DUMMYFUNCTION("""COMPUTED_VALUE"""),45296.66666666667)</f>
        <v>45296.66667</v>
      </c>
      <c r="K2" s="1">
        <f>IFERROR(__xludf.DUMMYFUNCTION("""COMPUTED_VALUE"""),6001.25)</f>
        <v>6001.25</v>
      </c>
      <c r="M2" s="2">
        <f>IFERROR(__xludf.DUMMYFUNCTION("""COMPUTED_VALUE"""),45296.66666666667)</f>
        <v>45296.66667</v>
      </c>
      <c r="N2" s="1">
        <f>IFERROR(__xludf.DUMMYFUNCTION("""COMPUTED_VALUE"""),9.13262446E8)</f>
        <v>913262446</v>
      </c>
    </row>
    <row r="3">
      <c r="A3" s="2">
        <f>IFERROR(__xludf.DUMMYFUNCTION("""COMPUTED_VALUE"""),45303.66666666667)</f>
        <v>45303.66667</v>
      </c>
      <c r="B3" s="1">
        <f>IFERROR(__xludf.DUMMYFUNCTION("""COMPUTED_VALUE"""),6037.7)</f>
        <v>6037.7</v>
      </c>
      <c r="D3" s="2">
        <f>IFERROR(__xludf.DUMMYFUNCTION("""COMPUTED_VALUE"""),45303.66666666667)</f>
        <v>45303.66667</v>
      </c>
      <c r="E3" s="1">
        <f>IFERROR(__xludf.DUMMYFUNCTION("""COMPUTED_VALUE"""),6364.13)</f>
        <v>6364.13</v>
      </c>
      <c r="G3" s="2">
        <f>IFERROR(__xludf.DUMMYFUNCTION("""COMPUTED_VALUE"""),45303.66666666667)</f>
        <v>45303.66667</v>
      </c>
      <c r="H3" s="1">
        <f>IFERROR(__xludf.DUMMYFUNCTION("""COMPUTED_VALUE"""),6032.49)</f>
        <v>6032.49</v>
      </c>
      <c r="J3" s="2">
        <f>IFERROR(__xludf.DUMMYFUNCTION("""COMPUTED_VALUE"""),45303.66666666667)</f>
        <v>45303.66667</v>
      </c>
      <c r="K3" s="1">
        <f>IFERROR(__xludf.DUMMYFUNCTION("""COMPUTED_VALUE"""),6348.84)</f>
        <v>6348.84</v>
      </c>
      <c r="M3" s="2">
        <f>IFERROR(__xludf.DUMMYFUNCTION("""COMPUTED_VALUE"""),45303.66666666667)</f>
        <v>45303.66667</v>
      </c>
      <c r="N3" s="1">
        <f>IFERROR(__xludf.DUMMYFUNCTION("""COMPUTED_VALUE"""),1.117803654E9)</f>
        <v>1117803654</v>
      </c>
    </row>
    <row r="4">
      <c r="A4" s="2">
        <f>IFERROR(__xludf.DUMMYFUNCTION("""COMPUTED_VALUE"""),45310.66666666667)</f>
        <v>45310.66667</v>
      </c>
      <c r="B4" s="1">
        <f>IFERROR(__xludf.DUMMYFUNCTION("""COMPUTED_VALUE"""),6388.17)</f>
        <v>6388.17</v>
      </c>
      <c r="D4" s="2">
        <f>IFERROR(__xludf.DUMMYFUNCTION("""COMPUTED_VALUE"""),45310.66666666667)</f>
        <v>45310.66667</v>
      </c>
      <c r="E4" s="1">
        <f>IFERROR(__xludf.DUMMYFUNCTION("""COMPUTED_VALUE"""),6513.42)</f>
        <v>6513.42</v>
      </c>
      <c r="G4" s="2">
        <f>IFERROR(__xludf.DUMMYFUNCTION("""COMPUTED_VALUE"""),45310.66666666667)</f>
        <v>45310.66667</v>
      </c>
      <c r="H4" s="1">
        <f>IFERROR(__xludf.DUMMYFUNCTION("""COMPUTED_VALUE"""),6260.92)</f>
        <v>6260.92</v>
      </c>
      <c r="J4" s="2">
        <f>IFERROR(__xludf.DUMMYFUNCTION("""COMPUTED_VALUE"""),45310.66666666667)</f>
        <v>45310.66667</v>
      </c>
      <c r="K4" s="1">
        <f>IFERROR(__xludf.DUMMYFUNCTION("""COMPUTED_VALUE"""),6513.13)</f>
        <v>6513.13</v>
      </c>
      <c r="M4" s="2">
        <f>IFERROR(__xludf.DUMMYFUNCTION("""COMPUTED_VALUE"""),45310.66666666667)</f>
        <v>45310.66667</v>
      </c>
      <c r="N4" s="1">
        <f>IFERROR(__xludf.DUMMYFUNCTION("""COMPUTED_VALUE"""),8.6322696E8)</f>
        <v>863226960</v>
      </c>
    </row>
    <row r="5">
      <c r="A5" s="2">
        <f>IFERROR(__xludf.DUMMYFUNCTION("""COMPUTED_VALUE"""),45317.66666666667)</f>
        <v>45317.66667</v>
      </c>
      <c r="B5" s="1">
        <f>IFERROR(__xludf.DUMMYFUNCTION("""COMPUTED_VALUE"""),6557.59)</f>
        <v>6557.59</v>
      </c>
      <c r="D5" s="2">
        <f>IFERROR(__xludf.DUMMYFUNCTION("""COMPUTED_VALUE"""),45317.66666666667)</f>
        <v>45317.66667</v>
      </c>
      <c r="E5" s="1">
        <f>IFERROR(__xludf.DUMMYFUNCTION("""COMPUTED_VALUE"""),6648.22)</f>
        <v>6648.22</v>
      </c>
      <c r="G5" s="2">
        <f>IFERROR(__xludf.DUMMYFUNCTION("""COMPUTED_VALUE"""),45317.66666666667)</f>
        <v>45317.66667</v>
      </c>
      <c r="H5" s="1">
        <f>IFERROR(__xludf.DUMMYFUNCTION("""COMPUTED_VALUE"""),6474.74)</f>
        <v>6474.74</v>
      </c>
      <c r="J5" s="2">
        <f>IFERROR(__xludf.DUMMYFUNCTION("""COMPUTED_VALUE"""),45317.66666666667)</f>
        <v>45317.66667</v>
      </c>
      <c r="K5" s="1">
        <f>IFERROR(__xludf.DUMMYFUNCTION("""COMPUTED_VALUE"""),6593.37)</f>
        <v>6593.37</v>
      </c>
      <c r="M5" s="2">
        <f>IFERROR(__xludf.DUMMYFUNCTION("""COMPUTED_VALUE"""),45317.66666666667)</f>
        <v>45317.66667</v>
      </c>
      <c r="N5" s="1">
        <f>IFERROR(__xludf.DUMMYFUNCTION("""COMPUTED_VALUE"""),1.106003092E9)</f>
        <v>1106003092</v>
      </c>
    </row>
    <row r="6">
      <c r="A6" s="2">
        <f>IFERROR(__xludf.DUMMYFUNCTION("""COMPUTED_VALUE"""),45324.66666666667)</f>
        <v>45324.66667</v>
      </c>
      <c r="B6" s="1">
        <f>IFERROR(__xludf.DUMMYFUNCTION("""COMPUTED_VALUE"""),6616.25)</f>
        <v>6616.25</v>
      </c>
      <c r="D6" s="2">
        <f>IFERROR(__xludf.DUMMYFUNCTION("""COMPUTED_VALUE"""),45324.66666666667)</f>
        <v>45324.66667</v>
      </c>
      <c r="E6" s="1">
        <f>IFERROR(__xludf.DUMMYFUNCTION("""COMPUTED_VALUE"""),6731.71)</f>
        <v>6731.71</v>
      </c>
      <c r="G6" s="2">
        <f>IFERROR(__xludf.DUMMYFUNCTION("""COMPUTED_VALUE"""),45324.66666666667)</f>
        <v>45324.66667</v>
      </c>
      <c r="H6" s="1">
        <f>IFERROR(__xludf.DUMMYFUNCTION("""COMPUTED_VALUE"""),6518.74)</f>
        <v>6518.74</v>
      </c>
      <c r="J6" s="2">
        <f>IFERROR(__xludf.DUMMYFUNCTION("""COMPUTED_VALUE"""),45324.66666666667)</f>
        <v>45324.66667</v>
      </c>
      <c r="K6" s="1">
        <f>IFERROR(__xludf.DUMMYFUNCTION("""COMPUTED_VALUE"""),6708.47)</f>
        <v>6708.47</v>
      </c>
      <c r="M6" s="2">
        <f>IFERROR(__xludf.DUMMYFUNCTION("""COMPUTED_VALUE"""),45324.66666666667)</f>
        <v>45324.66667</v>
      </c>
      <c r="N6" s="1">
        <f>IFERROR(__xludf.DUMMYFUNCTION("""COMPUTED_VALUE"""),1.16108531E9)</f>
        <v>1161085310</v>
      </c>
    </row>
    <row r="7">
      <c r="A7" s="2">
        <f>IFERROR(__xludf.DUMMYFUNCTION("""COMPUTED_VALUE"""),45331.66666666667)</f>
        <v>45331.66667</v>
      </c>
      <c r="B7" s="1">
        <f>IFERROR(__xludf.DUMMYFUNCTION("""COMPUTED_VALUE"""),6690.84)</f>
        <v>6690.84</v>
      </c>
      <c r="D7" s="2">
        <f>IFERROR(__xludf.DUMMYFUNCTION("""COMPUTED_VALUE"""),45331.66666666667)</f>
        <v>45331.66667</v>
      </c>
      <c r="E7" s="1">
        <f>IFERROR(__xludf.DUMMYFUNCTION("""COMPUTED_VALUE"""),6892.29)</f>
        <v>6892.29</v>
      </c>
      <c r="G7" s="2">
        <f>IFERROR(__xludf.DUMMYFUNCTION("""COMPUTED_VALUE"""),45331.66666666667)</f>
        <v>45331.66667</v>
      </c>
      <c r="H7" s="1">
        <f>IFERROR(__xludf.DUMMYFUNCTION("""COMPUTED_VALUE"""),6583.34)</f>
        <v>6583.34</v>
      </c>
      <c r="J7" s="2">
        <f>IFERROR(__xludf.DUMMYFUNCTION("""COMPUTED_VALUE"""),45331.66666666667)</f>
        <v>45331.66667</v>
      </c>
      <c r="K7" s="1">
        <f>IFERROR(__xludf.DUMMYFUNCTION("""COMPUTED_VALUE"""),6882.49)</f>
        <v>6882.49</v>
      </c>
      <c r="M7" s="2">
        <f>IFERROR(__xludf.DUMMYFUNCTION("""COMPUTED_VALUE"""),45331.66666666667)</f>
        <v>45331.66667</v>
      </c>
      <c r="N7" s="1">
        <f>IFERROR(__xludf.DUMMYFUNCTION("""COMPUTED_VALUE"""),2.513122071E9)</f>
        <v>2513122071</v>
      </c>
    </row>
    <row r="8">
      <c r="A8" s="2">
        <f>IFERROR(__xludf.DUMMYFUNCTION("""COMPUTED_VALUE"""),45338.66666666667)</f>
        <v>45338.66667</v>
      </c>
      <c r="B8" s="1">
        <f>IFERROR(__xludf.DUMMYFUNCTION("""COMPUTED_VALUE"""),6879.91)</f>
        <v>6879.91</v>
      </c>
      <c r="D8" s="2">
        <f>IFERROR(__xludf.DUMMYFUNCTION("""COMPUTED_VALUE"""),45338.66666666667)</f>
        <v>45338.66667</v>
      </c>
      <c r="E8" s="1">
        <f>IFERROR(__xludf.DUMMYFUNCTION("""COMPUTED_VALUE"""),6879.91)</f>
        <v>6879.91</v>
      </c>
      <c r="G8" s="2">
        <f>IFERROR(__xludf.DUMMYFUNCTION("""COMPUTED_VALUE"""),45338.66666666667)</f>
        <v>45338.66667</v>
      </c>
      <c r="H8" s="1">
        <f>IFERROR(__xludf.DUMMYFUNCTION("""COMPUTED_VALUE"""),6586.59)</f>
        <v>6586.59</v>
      </c>
      <c r="J8" s="2">
        <f>IFERROR(__xludf.DUMMYFUNCTION("""COMPUTED_VALUE"""),45338.66666666667)</f>
        <v>45338.66667</v>
      </c>
      <c r="K8" s="1">
        <f>IFERROR(__xludf.DUMMYFUNCTION("""COMPUTED_VALUE"""),6619.11)</f>
        <v>6619.11</v>
      </c>
      <c r="M8" s="2">
        <f>IFERROR(__xludf.DUMMYFUNCTION("""COMPUTED_VALUE"""),45338.66666666667)</f>
        <v>45338.66667</v>
      </c>
      <c r="N8" s="1">
        <f>IFERROR(__xludf.DUMMYFUNCTION("""COMPUTED_VALUE"""),1.55819172E9)</f>
        <v>1558191720</v>
      </c>
    </row>
    <row r="9">
      <c r="A9" s="2">
        <f>IFERROR(__xludf.DUMMYFUNCTION("""COMPUTED_VALUE"""),45345.66666666667)</f>
        <v>45345.66667</v>
      </c>
      <c r="B9" s="1">
        <f>IFERROR(__xludf.DUMMYFUNCTION("""COMPUTED_VALUE"""),6583.4)</f>
        <v>6583.4</v>
      </c>
      <c r="D9" s="2">
        <f>IFERROR(__xludf.DUMMYFUNCTION("""COMPUTED_VALUE"""),45345.66666666667)</f>
        <v>45345.66667</v>
      </c>
      <c r="E9" s="1">
        <f>IFERROR(__xludf.DUMMYFUNCTION("""COMPUTED_VALUE"""),6707.89)</f>
        <v>6707.89</v>
      </c>
      <c r="G9" s="2">
        <f>IFERROR(__xludf.DUMMYFUNCTION("""COMPUTED_VALUE"""),45345.66666666667)</f>
        <v>45345.66667</v>
      </c>
      <c r="H9" s="1">
        <f>IFERROR(__xludf.DUMMYFUNCTION("""COMPUTED_VALUE"""),6411.09)</f>
        <v>6411.09</v>
      </c>
      <c r="J9" s="2">
        <f>IFERROR(__xludf.DUMMYFUNCTION("""COMPUTED_VALUE"""),45345.66666666667)</f>
        <v>45345.66667</v>
      </c>
      <c r="K9" s="1">
        <f>IFERROR(__xludf.DUMMYFUNCTION("""COMPUTED_VALUE"""),6651.26)</f>
        <v>6651.26</v>
      </c>
      <c r="M9" s="2">
        <f>IFERROR(__xludf.DUMMYFUNCTION("""COMPUTED_VALUE"""),45345.66666666667)</f>
        <v>45345.66667</v>
      </c>
      <c r="N9" s="1">
        <f>IFERROR(__xludf.DUMMYFUNCTION("""COMPUTED_VALUE"""),1.143173146E9)</f>
        <v>1143173146</v>
      </c>
    </row>
    <row r="10">
      <c r="A10" s="2">
        <f>IFERROR(__xludf.DUMMYFUNCTION("""COMPUTED_VALUE"""),45352.66666666667)</f>
        <v>45352.66667</v>
      </c>
      <c r="B10" s="1">
        <f>IFERROR(__xludf.DUMMYFUNCTION("""COMPUTED_VALUE"""),6677.68)</f>
        <v>6677.68</v>
      </c>
      <c r="D10" s="2">
        <f>IFERROR(__xludf.DUMMYFUNCTION("""COMPUTED_VALUE"""),45352.66666666667)</f>
        <v>45352.66667</v>
      </c>
      <c r="E10" s="1">
        <f>IFERROR(__xludf.DUMMYFUNCTION("""COMPUTED_VALUE"""),6786.82)</f>
        <v>6786.82</v>
      </c>
      <c r="G10" s="2">
        <f>IFERROR(__xludf.DUMMYFUNCTION("""COMPUTED_VALUE"""),45352.66666666667)</f>
        <v>45352.66667</v>
      </c>
      <c r="H10" s="1">
        <f>IFERROR(__xludf.DUMMYFUNCTION("""COMPUTED_VALUE"""),6601.61)</f>
        <v>6601.61</v>
      </c>
      <c r="J10" s="2">
        <f>IFERROR(__xludf.DUMMYFUNCTION("""COMPUTED_VALUE"""),45352.66666666667)</f>
        <v>45352.66667</v>
      </c>
      <c r="K10" s="1">
        <f>IFERROR(__xludf.DUMMYFUNCTION("""COMPUTED_VALUE"""),6782.83)</f>
        <v>6782.83</v>
      </c>
      <c r="M10" s="2">
        <f>IFERROR(__xludf.DUMMYFUNCTION("""COMPUTED_VALUE"""),45352.66666666667)</f>
        <v>45352.66667</v>
      </c>
      <c r="N10" s="1">
        <f>IFERROR(__xludf.DUMMYFUNCTION("""COMPUTED_VALUE"""),1.478131061E9)</f>
        <v>1478131061</v>
      </c>
    </row>
    <row r="11">
      <c r="A11" s="2">
        <f>IFERROR(__xludf.DUMMYFUNCTION("""COMPUTED_VALUE"""),45359.66666666667)</f>
        <v>45359.66667</v>
      </c>
      <c r="B11" s="1">
        <f>IFERROR(__xludf.DUMMYFUNCTION("""COMPUTED_VALUE"""),6763.21)</f>
        <v>6763.21</v>
      </c>
      <c r="D11" s="2">
        <f>IFERROR(__xludf.DUMMYFUNCTION("""COMPUTED_VALUE"""),45359.66666666667)</f>
        <v>45359.66667</v>
      </c>
      <c r="E11" s="1">
        <f>IFERROR(__xludf.DUMMYFUNCTION("""COMPUTED_VALUE"""),6791.09)</f>
        <v>6791.09</v>
      </c>
      <c r="G11" s="2">
        <f>IFERROR(__xludf.DUMMYFUNCTION("""COMPUTED_VALUE"""),45359.66666666667)</f>
        <v>45359.66667</v>
      </c>
      <c r="H11" s="1">
        <f>IFERROR(__xludf.DUMMYFUNCTION("""COMPUTED_VALUE"""),6501.86)</f>
        <v>6501.86</v>
      </c>
      <c r="J11" s="2">
        <f>IFERROR(__xludf.DUMMYFUNCTION("""COMPUTED_VALUE"""),45359.66666666667)</f>
        <v>45359.66667</v>
      </c>
      <c r="K11" s="1">
        <f>IFERROR(__xludf.DUMMYFUNCTION("""COMPUTED_VALUE"""),6630.86)</f>
        <v>6630.86</v>
      </c>
      <c r="M11" s="2">
        <f>IFERROR(__xludf.DUMMYFUNCTION("""COMPUTED_VALUE"""),45359.66666666667)</f>
        <v>45359.66667</v>
      </c>
      <c r="N11" s="1">
        <f>IFERROR(__xludf.DUMMYFUNCTION("""COMPUTED_VALUE"""),1.764275192E9)</f>
        <v>1764275192</v>
      </c>
    </row>
    <row r="12">
      <c r="A12" s="2">
        <f>IFERROR(__xludf.DUMMYFUNCTION("""COMPUTED_VALUE"""),45366.66666666667)</f>
        <v>45366.66667</v>
      </c>
      <c r="B12" s="1">
        <f>IFERROR(__xludf.DUMMYFUNCTION("""COMPUTED_VALUE"""),6595.83)</f>
        <v>6595.83</v>
      </c>
      <c r="D12" s="2">
        <f>IFERROR(__xludf.DUMMYFUNCTION("""COMPUTED_VALUE"""),45366.66666666667)</f>
        <v>45366.66667</v>
      </c>
      <c r="E12" s="1">
        <f>IFERROR(__xludf.DUMMYFUNCTION("""COMPUTED_VALUE"""),6877.95)</f>
        <v>6877.95</v>
      </c>
      <c r="G12" s="2">
        <f>IFERROR(__xludf.DUMMYFUNCTION("""COMPUTED_VALUE"""),45366.66666666667)</f>
        <v>45366.66667</v>
      </c>
      <c r="H12" s="1">
        <f>IFERROR(__xludf.DUMMYFUNCTION("""COMPUTED_VALUE"""),6566.01)</f>
        <v>6566.01</v>
      </c>
      <c r="J12" s="2">
        <f>IFERROR(__xludf.DUMMYFUNCTION("""COMPUTED_VALUE"""),45366.66666666667)</f>
        <v>45366.66667</v>
      </c>
      <c r="K12" s="1">
        <f>IFERROR(__xludf.DUMMYFUNCTION("""COMPUTED_VALUE"""),6660.9)</f>
        <v>6660.9</v>
      </c>
      <c r="M12" s="2">
        <f>IFERROR(__xludf.DUMMYFUNCTION("""COMPUTED_VALUE"""),45366.66666666667)</f>
        <v>45366.66667</v>
      </c>
      <c r="N12" s="1">
        <f>IFERROR(__xludf.DUMMYFUNCTION("""COMPUTED_VALUE"""),1.594916421E9)</f>
        <v>1594916421</v>
      </c>
    </row>
    <row r="13">
      <c r="A13" s="2">
        <f>IFERROR(__xludf.DUMMYFUNCTION("""COMPUTED_VALUE"""),45373.66666666667)</f>
        <v>45373.66667</v>
      </c>
      <c r="B13" s="1">
        <f>IFERROR(__xludf.DUMMYFUNCTION("""COMPUTED_VALUE"""),6662.07)</f>
        <v>6662.07</v>
      </c>
      <c r="D13" s="2">
        <f>IFERROR(__xludf.DUMMYFUNCTION("""COMPUTED_VALUE"""),45373.66666666667)</f>
        <v>45373.66667</v>
      </c>
      <c r="E13" s="1">
        <f>IFERROR(__xludf.DUMMYFUNCTION("""COMPUTED_VALUE"""),6922.29)</f>
        <v>6922.29</v>
      </c>
      <c r="G13" s="2">
        <f>IFERROR(__xludf.DUMMYFUNCTION("""COMPUTED_VALUE"""),45373.66666666667)</f>
        <v>45373.66667</v>
      </c>
      <c r="H13" s="1">
        <f>IFERROR(__xludf.DUMMYFUNCTION("""COMPUTED_VALUE"""),6661.37)</f>
        <v>6661.37</v>
      </c>
      <c r="J13" s="2">
        <f>IFERROR(__xludf.DUMMYFUNCTION("""COMPUTED_VALUE"""),45373.66666666667)</f>
        <v>45373.66667</v>
      </c>
      <c r="K13" s="1">
        <f>IFERROR(__xludf.DUMMYFUNCTION("""COMPUTED_VALUE"""),6860.56)</f>
        <v>6860.56</v>
      </c>
      <c r="M13" s="2">
        <f>IFERROR(__xludf.DUMMYFUNCTION("""COMPUTED_VALUE"""),45373.66666666667)</f>
        <v>45373.66667</v>
      </c>
      <c r="N13" s="1">
        <f>IFERROR(__xludf.DUMMYFUNCTION("""COMPUTED_VALUE"""),1.090967273E9)</f>
        <v>1090967273</v>
      </c>
    </row>
    <row r="14">
      <c r="A14" s="2">
        <f>IFERROR(__xludf.DUMMYFUNCTION("""COMPUTED_VALUE"""),45379.66666666667)</f>
        <v>45379.66667</v>
      </c>
      <c r="B14" s="1">
        <f>IFERROR(__xludf.DUMMYFUNCTION("""COMPUTED_VALUE"""),6809.54)</f>
        <v>6809.54</v>
      </c>
      <c r="D14" s="2">
        <f>IFERROR(__xludf.DUMMYFUNCTION("""COMPUTED_VALUE"""),45379.66666666667)</f>
        <v>45379.66667</v>
      </c>
      <c r="E14" s="1">
        <f>IFERROR(__xludf.DUMMYFUNCTION("""COMPUTED_VALUE"""),6845.91)</f>
        <v>6845.91</v>
      </c>
      <c r="G14" s="2">
        <f>IFERROR(__xludf.DUMMYFUNCTION("""COMPUTED_VALUE"""),45379.66666666667)</f>
        <v>45379.66667</v>
      </c>
      <c r="H14" s="1">
        <f>IFERROR(__xludf.DUMMYFUNCTION("""COMPUTED_VALUE"""),6737.32)</f>
        <v>6737.32</v>
      </c>
      <c r="J14" s="2">
        <f>IFERROR(__xludf.DUMMYFUNCTION("""COMPUTED_VALUE"""),45379.66666666667)</f>
        <v>45379.66667</v>
      </c>
      <c r="K14" s="1">
        <f>IFERROR(__xludf.DUMMYFUNCTION("""COMPUTED_VALUE"""),6762.08)</f>
        <v>6762.08</v>
      </c>
      <c r="M14" s="2">
        <f>IFERROR(__xludf.DUMMYFUNCTION("""COMPUTED_VALUE"""),45379.66666666667)</f>
        <v>45379.66667</v>
      </c>
      <c r="N14" s="1">
        <f>IFERROR(__xludf.DUMMYFUNCTION("""COMPUTED_VALUE"""),7.79649433E8)</f>
        <v>779649433</v>
      </c>
    </row>
    <row r="15">
      <c r="A15" s="2">
        <f>IFERROR(__xludf.DUMMYFUNCTION("""COMPUTED_VALUE"""),45387.66666666667)</f>
        <v>45387.66667</v>
      </c>
      <c r="B15" s="1">
        <f>IFERROR(__xludf.DUMMYFUNCTION("""COMPUTED_VALUE"""),6792.03)</f>
        <v>6792.03</v>
      </c>
      <c r="D15" s="2">
        <f>IFERROR(__xludf.DUMMYFUNCTION("""COMPUTED_VALUE"""),45387.66666666667)</f>
        <v>45387.66667</v>
      </c>
      <c r="E15" s="1">
        <f>IFERROR(__xludf.DUMMYFUNCTION("""COMPUTED_VALUE"""),6841.02)</f>
        <v>6841.02</v>
      </c>
      <c r="G15" s="2">
        <f>IFERROR(__xludf.DUMMYFUNCTION("""COMPUTED_VALUE"""),45387.66666666667)</f>
        <v>45387.66667</v>
      </c>
      <c r="H15" s="1">
        <f>IFERROR(__xludf.DUMMYFUNCTION("""COMPUTED_VALUE"""),6660.7)</f>
        <v>6660.7</v>
      </c>
      <c r="J15" s="2">
        <f>IFERROR(__xludf.DUMMYFUNCTION("""COMPUTED_VALUE"""),45387.66666666667)</f>
        <v>45387.66667</v>
      </c>
      <c r="K15" s="1">
        <f>IFERROR(__xludf.DUMMYFUNCTION("""COMPUTED_VALUE"""),6769.45)</f>
        <v>6769.45</v>
      </c>
      <c r="M15" s="2">
        <f>IFERROR(__xludf.DUMMYFUNCTION("""COMPUTED_VALUE"""),45387.66666666667)</f>
        <v>45387.66667</v>
      </c>
      <c r="N15" s="1">
        <f>IFERROR(__xludf.DUMMYFUNCTION("""COMPUTED_VALUE"""),9.5722754E8)</f>
        <v>957227540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IFERROR(__xludf.DUMMYFUNCTION("""COMPUTED_VALUE"""),6771.37)</f>
        <v>6771.37</v>
      </c>
      <c r="D16" s="2">
        <f>IFERROR(__xludf.DUMMYFUNCTION("""COMPUTED_VALUE"""),45394.66666666667)</f>
        <v>45394.66667</v>
      </c>
      <c r="E16" s="1">
        <f>IFERROR(__xludf.DUMMYFUNCTION("""COMPUTED_VALUE"""),6813.12)</f>
        <v>6813.12</v>
      </c>
      <c r="G16" s="2">
        <f>IFERROR(__xludf.DUMMYFUNCTION("""COMPUTED_VALUE"""),45394.66666666667)</f>
        <v>45394.66667</v>
      </c>
      <c r="H16" s="1">
        <f>IFERROR(__xludf.DUMMYFUNCTION("""COMPUTED_VALUE"""),6654.09)</f>
        <v>6654.09</v>
      </c>
      <c r="J16" s="2">
        <f>IFERROR(__xludf.DUMMYFUNCTION("""COMPUTED_VALUE"""),45394.66666666667)</f>
        <v>45394.66667</v>
      </c>
      <c r="K16" s="1">
        <f>IFERROR(__xludf.DUMMYFUNCTION("""COMPUTED_VALUE"""),6683.91)</f>
        <v>6683.91</v>
      </c>
      <c r="M16" s="2">
        <f>IFERROR(__xludf.DUMMYFUNCTION("""COMPUTED_VALUE"""),45394.66666666667)</f>
        <v>45394.66667</v>
      </c>
      <c r="N16" s="1">
        <f>IFERROR(__xludf.DUMMYFUNCTION("""COMPUTED_VALUE"""),8.55442613E8)</f>
        <v>855442613</v>
      </c>
    </row>
    <row r="17">
      <c r="A17" s="2">
        <f>IFERROR(__xludf.DUMMYFUNCTION("""COMPUTED_VALUE"""),45401.66666666667)</f>
        <v>45401.66667</v>
      </c>
      <c r="B17" s="1">
        <f>IFERROR(__xludf.DUMMYFUNCTION("""COMPUTED_VALUE"""),6721.31)</f>
        <v>6721.31</v>
      </c>
      <c r="D17" s="2">
        <f>IFERROR(__xludf.DUMMYFUNCTION("""COMPUTED_VALUE"""),45401.66666666667)</f>
        <v>45401.66667</v>
      </c>
      <c r="E17" s="1">
        <f>IFERROR(__xludf.DUMMYFUNCTION("""COMPUTED_VALUE"""),6731.59)</f>
        <v>6731.59</v>
      </c>
      <c r="G17" s="2">
        <f>IFERROR(__xludf.DUMMYFUNCTION("""COMPUTED_VALUE"""),45401.66666666667)</f>
        <v>45401.66667</v>
      </c>
      <c r="H17" s="1">
        <f>IFERROR(__xludf.DUMMYFUNCTION("""COMPUTED_VALUE"""),6302.59)</f>
        <v>6302.59</v>
      </c>
      <c r="J17" s="2">
        <f>IFERROR(__xludf.DUMMYFUNCTION("""COMPUTED_VALUE"""),45401.66666666667)</f>
        <v>45401.66667</v>
      </c>
      <c r="K17" s="1">
        <f>IFERROR(__xludf.DUMMYFUNCTION("""COMPUTED_VALUE"""),6324.21)</f>
        <v>6324.21</v>
      </c>
      <c r="M17" s="2">
        <f>IFERROR(__xludf.DUMMYFUNCTION("""COMPUTED_VALUE"""),45401.66666666667)</f>
        <v>45401.66667</v>
      </c>
      <c r="N17" s="1">
        <f>IFERROR(__xludf.DUMMYFUNCTION("""COMPUTED_VALUE"""),1.085259387E9)</f>
        <v>1085259387</v>
      </c>
    </row>
    <row r="18">
      <c r="A18" s="2">
        <f>IFERROR(__xludf.DUMMYFUNCTION("""COMPUTED_VALUE"""),45408.66666666667)</f>
        <v>45408.66667</v>
      </c>
      <c r="B18" s="1">
        <f>IFERROR(__xludf.DUMMYFUNCTION("""COMPUTED_VALUE"""),6364.8)</f>
        <v>6364.8</v>
      </c>
      <c r="D18" s="2">
        <f>IFERROR(__xludf.DUMMYFUNCTION("""COMPUTED_VALUE"""),45408.66666666667)</f>
        <v>45408.66667</v>
      </c>
      <c r="E18" s="1">
        <f>IFERROR(__xludf.DUMMYFUNCTION("""COMPUTED_VALUE"""),6551.77)</f>
        <v>6551.77</v>
      </c>
      <c r="G18" s="2">
        <f>IFERROR(__xludf.DUMMYFUNCTION("""COMPUTED_VALUE"""),45408.66666666667)</f>
        <v>45408.66667</v>
      </c>
      <c r="H18" s="1">
        <f>IFERROR(__xludf.DUMMYFUNCTION("""COMPUTED_VALUE"""),6244.59)</f>
        <v>6244.59</v>
      </c>
      <c r="J18" s="2">
        <f>IFERROR(__xludf.DUMMYFUNCTION("""COMPUTED_VALUE"""),45408.66666666667)</f>
        <v>45408.66667</v>
      </c>
      <c r="K18" s="1">
        <f>IFERROR(__xludf.DUMMYFUNCTION("""COMPUTED_VALUE"""),6474.97)</f>
        <v>6474.97</v>
      </c>
      <c r="M18" s="2">
        <f>IFERROR(__xludf.DUMMYFUNCTION("""COMPUTED_VALUE"""),45408.66666666667)</f>
        <v>45408.66667</v>
      </c>
      <c r="N18" s="1">
        <f>IFERROR(__xludf.DUMMYFUNCTION("""COMPUTED_VALUE"""),1.252406672E9)</f>
        <v>1252406672</v>
      </c>
    </row>
    <row r="19">
      <c r="A19" s="2">
        <f>IFERROR(__xludf.DUMMYFUNCTION("""COMPUTED_VALUE"""),45415.66666666667)</f>
        <v>45415.66667</v>
      </c>
      <c r="B19" s="1">
        <f>IFERROR(__xludf.DUMMYFUNCTION("""COMPUTED_VALUE"""),6477.91)</f>
        <v>6477.91</v>
      </c>
      <c r="D19" s="2">
        <f>IFERROR(__xludf.DUMMYFUNCTION("""COMPUTED_VALUE"""),45415.66666666667)</f>
        <v>45415.66667</v>
      </c>
      <c r="E19" s="1">
        <f>IFERROR(__xludf.DUMMYFUNCTION("""COMPUTED_VALUE"""),6483.66)</f>
        <v>6483.66</v>
      </c>
      <c r="G19" s="2">
        <f>IFERROR(__xludf.DUMMYFUNCTION("""COMPUTED_VALUE"""),45415.66666666667)</f>
        <v>45415.66667</v>
      </c>
      <c r="H19" s="1">
        <f>IFERROR(__xludf.DUMMYFUNCTION("""COMPUTED_VALUE"""),6243.71)</f>
        <v>6243.71</v>
      </c>
      <c r="J19" s="2">
        <f>IFERROR(__xludf.DUMMYFUNCTION("""COMPUTED_VALUE"""),45415.66666666667)</f>
        <v>45415.66667</v>
      </c>
      <c r="K19" s="1">
        <f>IFERROR(__xludf.DUMMYFUNCTION("""COMPUTED_VALUE"""),6470.8)</f>
        <v>6470.8</v>
      </c>
      <c r="M19" s="2">
        <f>IFERROR(__xludf.DUMMYFUNCTION("""COMPUTED_VALUE"""),45415.66666666667)</f>
        <v>45415.66667</v>
      </c>
      <c r="N19" s="1">
        <f>IFERROR(__xludf.DUMMYFUNCTION("""COMPUTED_VALUE"""),1.137201716E9)</f>
        <v>1137201716</v>
      </c>
    </row>
    <row r="20">
      <c r="A20" s="2">
        <f>IFERROR(__xludf.DUMMYFUNCTION("""COMPUTED_VALUE"""),45422.66666666667)</f>
        <v>45422.66667</v>
      </c>
      <c r="B20" s="1">
        <f>IFERROR(__xludf.DUMMYFUNCTION("""COMPUTED_VALUE"""),6506.46)</f>
        <v>6506.46</v>
      </c>
      <c r="D20" s="2">
        <f>IFERROR(__xludf.DUMMYFUNCTION("""COMPUTED_VALUE"""),45422.66666666667)</f>
        <v>45422.66667</v>
      </c>
      <c r="E20" s="1">
        <f>IFERROR(__xludf.DUMMYFUNCTION("""COMPUTED_VALUE"""),6591.11)</f>
        <v>6591.11</v>
      </c>
      <c r="G20" s="2">
        <f>IFERROR(__xludf.DUMMYFUNCTION("""COMPUTED_VALUE"""),45422.66666666667)</f>
        <v>45422.66667</v>
      </c>
      <c r="H20" s="1">
        <f>IFERROR(__xludf.DUMMYFUNCTION("""COMPUTED_VALUE"""),6485.5)</f>
        <v>6485.5</v>
      </c>
      <c r="J20" s="2">
        <f>IFERROR(__xludf.DUMMYFUNCTION("""COMPUTED_VALUE"""),45422.66666666667)</f>
        <v>45422.66667</v>
      </c>
      <c r="K20" s="1">
        <f>IFERROR(__xludf.DUMMYFUNCTION("""COMPUTED_VALUE"""),6565.49)</f>
        <v>6565.49</v>
      </c>
      <c r="M20" s="2">
        <f>IFERROR(__xludf.DUMMYFUNCTION("""COMPUTED_VALUE"""),45422.66666666667)</f>
        <v>45422.66667</v>
      </c>
      <c r="N20" s="1">
        <f>IFERROR(__xludf.DUMMYFUNCTION("""COMPUTED_VALUE"""),1.445491028E9)</f>
        <v>1445491028</v>
      </c>
    </row>
    <row r="21">
      <c r="A21" s="2">
        <f>IFERROR(__xludf.DUMMYFUNCTION("""COMPUTED_VALUE"""),45429.66666666667)</f>
        <v>45429.66667</v>
      </c>
      <c r="B21" s="1">
        <f>IFERROR(__xludf.DUMMYFUNCTION("""COMPUTED_VALUE"""),6610.72)</f>
        <v>6610.72</v>
      </c>
      <c r="D21" s="2">
        <f>IFERROR(__xludf.DUMMYFUNCTION("""COMPUTED_VALUE"""),45429.66666666667)</f>
        <v>45429.66667</v>
      </c>
      <c r="E21" s="1">
        <f>IFERROR(__xludf.DUMMYFUNCTION("""COMPUTED_VALUE"""),6757.15)</f>
        <v>6757.15</v>
      </c>
      <c r="G21" s="2">
        <f>IFERROR(__xludf.DUMMYFUNCTION("""COMPUTED_VALUE"""),45429.66666666667)</f>
        <v>45429.66667</v>
      </c>
      <c r="H21" s="1">
        <f>IFERROR(__xludf.DUMMYFUNCTION("""COMPUTED_VALUE"""),6532.62)</f>
        <v>6532.62</v>
      </c>
      <c r="J21" s="2">
        <f>IFERROR(__xludf.DUMMYFUNCTION("""COMPUTED_VALUE"""),45429.66666666667)</f>
        <v>45429.66667</v>
      </c>
      <c r="K21" s="1">
        <f>IFERROR(__xludf.DUMMYFUNCTION("""COMPUTED_VALUE"""),6715.75)</f>
        <v>6715.75</v>
      </c>
      <c r="M21" s="2">
        <f>IFERROR(__xludf.DUMMYFUNCTION("""COMPUTED_VALUE"""),45429.66666666667)</f>
        <v>45429.66667</v>
      </c>
      <c r="N21" s="1">
        <f>IFERROR(__xludf.DUMMYFUNCTION("""COMPUTED_VALUE"""),1.039070343E9)</f>
        <v>1039070343</v>
      </c>
    </row>
    <row r="22">
      <c r="A22" s="2">
        <f>IFERROR(__xludf.DUMMYFUNCTION("""COMPUTED_VALUE"""),45436.66666666667)</f>
        <v>45436.66667</v>
      </c>
      <c r="B22" s="1">
        <f>IFERROR(__xludf.DUMMYFUNCTION("""COMPUTED_VALUE"""),6714.09)</f>
        <v>6714.09</v>
      </c>
      <c r="D22" s="2">
        <f>IFERROR(__xludf.DUMMYFUNCTION("""COMPUTED_VALUE"""),45436.66666666667)</f>
        <v>45436.66667</v>
      </c>
      <c r="E22" s="1">
        <f>IFERROR(__xludf.DUMMYFUNCTION("""COMPUTED_VALUE"""),6867.76)</f>
        <v>6867.76</v>
      </c>
      <c r="G22" s="2">
        <f>IFERROR(__xludf.DUMMYFUNCTION("""COMPUTED_VALUE"""),45436.66666666667)</f>
        <v>45436.66667</v>
      </c>
      <c r="H22" s="1">
        <f>IFERROR(__xludf.DUMMYFUNCTION("""COMPUTED_VALUE"""),6678.07)</f>
        <v>6678.07</v>
      </c>
      <c r="J22" s="2">
        <f>IFERROR(__xludf.DUMMYFUNCTION("""COMPUTED_VALUE"""),45436.66666666667)</f>
        <v>45436.66667</v>
      </c>
      <c r="K22" s="1">
        <f>IFERROR(__xludf.DUMMYFUNCTION("""COMPUTED_VALUE"""),6745.59)</f>
        <v>6745.59</v>
      </c>
      <c r="M22" s="2">
        <f>IFERROR(__xludf.DUMMYFUNCTION("""COMPUTED_VALUE"""),45436.66666666667)</f>
        <v>45436.66667</v>
      </c>
      <c r="N22" s="1">
        <f>IFERROR(__xludf.DUMMYFUNCTION("""COMPUTED_VALUE"""),9.30998319E8)</f>
        <v>930998319</v>
      </c>
    </row>
    <row r="23">
      <c r="A23" s="2">
        <f>IFERROR(__xludf.DUMMYFUNCTION("""COMPUTED_VALUE"""),45443.66666666667)</f>
        <v>45443.66667</v>
      </c>
      <c r="B23" s="1">
        <f>IFERROR(__xludf.DUMMYFUNCTION("""COMPUTED_VALUE"""),6737.07)</f>
        <v>6737.07</v>
      </c>
      <c r="D23" s="2">
        <f>IFERROR(__xludf.DUMMYFUNCTION("""COMPUTED_VALUE"""),45443.66666666667)</f>
        <v>45443.66667</v>
      </c>
      <c r="E23" s="1">
        <f>IFERROR(__xludf.DUMMYFUNCTION("""COMPUTED_VALUE"""),6737.07)</f>
        <v>6737.07</v>
      </c>
      <c r="G23" s="2">
        <f>IFERROR(__xludf.DUMMYFUNCTION("""COMPUTED_VALUE"""),45443.66666666667)</f>
        <v>45443.66667</v>
      </c>
      <c r="H23" s="1">
        <f>IFERROR(__xludf.DUMMYFUNCTION("""COMPUTED_VALUE"""),6255.39)</f>
        <v>6255.39</v>
      </c>
      <c r="J23" s="2">
        <f>IFERROR(__xludf.DUMMYFUNCTION("""COMPUTED_VALUE"""),45443.66666666667)</f>
        <v>45443.66667</v>
      </c>
      <c r="K23" s="1">
        <f>IFERROR(__xludf.DUMMYFUNCTION("""COMPUTED_VALUE"""),6419.44)</f>
        <v>6419.44</v>
      </c>
      <c r="M23" s="2">
        <f>IFERROR(__xludf.DUMMYFUNCTION("""COMPUTED_VALUE"""),45443.66666666667)</f>
        <v>45443.66667</v>
      </c>
      <c r="N23" s="1">
        <f>IFERROR(__xludf.DUMMYFUNCTION("""COMPUTED_VALUE"""),1.330167683E9)</f>
        <v>1330167683</v>
      </c>
    </row>
    <row r="24">
      <c r="A24" s="2">
        <f>IFERROR(__xludf.DUMMYFUNCTION("""COMPUTED_VALUE"""),45450.66666666667)</f>
        <v>45450.66667</v>
      </c>
      <c r="B24" s="1">
        <f>IFERROR(__xludf.DUMMYFUNCTION("""COMPUTED_VALUE"""),6438.12)</f>
        <v>6438.12</v>
      </c>
      <c r="D24" s="2">
        <f>IFERROR(__xludf.DUMMYFUNCTION("""COMPUTED_VALUE"""),45450.66666666667)</f>
        <v>45450.66667</v>
      </c>
      <c r="E24" s="1">
        <f>IFERROR(__xludf.DUMMYFUNCTION("""COMPUTED_VALUE"""),6618.66)</f>
        <v>6618.66</v>
      </c>
      <c r="G24" s="2">
        <f>IFERROR(__xludf.DUMMYFUNCTION("""COMPUTED_VALUE"""),45450.66666666667)</f>
        <v>45450.66667</v>
      </c>
      <c r="H24" s="1">
        <f>IFERROR(__xludf.DUMMYFUNCTION("""COMPUTED_VALUE"""),6331.89)</f>
        <v>6331.89</v>
      </c>
      <c r="J24" s="2">
        <f>IFERROR(__xludf.DUMMYFUNCTION("""COMPUTED_VALUE"""),45450.66666666667)</f>
        <v>45450.66667</v>
      </c>
      <c r="K24" s="1">
        <f>IFERROR(__xludf.DUMMYFUNCTION("""COMPUTED_VALUE"""),6586.58)</f>
        <v>6586.58</v>
      </c>
      <c r="M24" s="2">
        <f>IFERROR(__xludf.DUMMYFUNCTION("""COMPUTED_VALUE"""),45450.66666666667)</f>
        <v>45450.66667</v>
      </c>
      <c r="N24" s="1">
        <f>IFERROR(__xludf.DUMMYFUNCTION("""COMPUTED_VALUE"""),1.255432788E9)</f>
        <v>1255432788</v>
      </c>
    </row>
    <row r="25">
      <c r="A25" s="2">
        <f>IFERROR(__xludf.DUMMYFUNCTION("""COMPUTED_VALUE"""),45457.66666666667)</f>
        <v>45457.66667</v>
      </c>
      <c r="B25" s="1">
        <f>IFERROR(__xludf.DUMMYFUNCTION("""COMPUTED_VALUE"""),6585.05)</f>
        <v>6585.05</v>
      </c>
      <c r="D25" s="2">
        <f>IFERROR(__xludf.DUMMYFUNCTION("""COMPUTED_VALUE"""),45457.66666666667)</f>
        <v>45457.66667</v>
      </c>
      <c r="E25" s="1">
        <f>IFERROR(__xludf.DUMMYFUNCTION("""COMPUTED_VALUE"""),6860.78)</f>
        <v>6860.78</v>
      </c>
      <c r="G25" s="2">
        <f>IFERROR(__xludf.DUMMYFUNCTION("""COMPUTED_VALUE"""),45457.66666666667)</f>
        <v>45457.66667</v>
      </c>
      <c r="H25" s="1">
        <f>IFERROR(__xludf.DUMMYFUNCTION("""COMPUTED_VALUE"""),6577.79)</f>
        <v>6577.79</v>
      </c>
      <c r="J25" s="2">
        <f>IFERROR(__xludf.DUMMYFUNCTION("""COMPUTED_VALUE"""),45457.66666666667)</f>
        <v>45457.66667</v>
      </c>
      <c r="K25" s="1">
        <f>IFERROR(__xludf.DUMMYFUNCTION("""COMPUTED_VALUE"""),6853.66)</f>
        <v>6853.66</v>
      </c>
      <c r="M25" s="2">
        <f>IFERROR(__xludf.DUMMYFUNCTION("""COMPUTED_VALUE"""),45457.66666666667)</f>
        <v>45457.66667</v>
      </c>
      <c r="N25" s="1">
        <f>IFERROR(__xludf.DUMMYFUNCTION("""COMPUTED_VALUE"""),1.149813712E9)</f>
        <v>1149813712</v>
      </c>
    </row>
    <row r="26">
      <c r="A26" s="2">
        <f>IFERROR(__xludf.DUMMYFUNCTION("""COMPUTED_VALUE"""),45464.66666666667)</f>
        <v>45464.66667</v>
      </c>
      <c r="B26" s="1">
        <f>IFERROR(__xludf.DUMMYFUNCTION("""COMPUTED_VALUE"""),6841.87)</f>
        <v>6841.87</v>
      </c>
      <c r="D26" s="2">
        <f>IFERROR(__xludf.DUMMYFUNCTION("""COMPUTED_VALUE"""),45464.66666666667)</f>
        <v>45464.66667</v>
      </c>
      <c r="E26" s="1">
        <f>IFERROR(__xludf.DUMMYFUNCTION("""COMPUTED_VALUE"""),6993.52)</f>
        <v>6993.52</v>
      </c>
      <c r="G26" s="2">
        <f>IFERROR(__xludf.DUMMYFUNCTION("""COMPUTED_VALUE"""),45464.66666666667)</f>
        <v>45464.66667</v>
      </c>
      <c r="H26" s="1">
        <f>IFERROR(__xludf.DUMMYFUNCTION("""COMPUTED_VALUE"""),6823.25)</f>
        <v>6823.25</v>
      </c>
      <c r="J26" s="2">
        <f>IFERROR(__xludf.DUMMYFUNCTION("""COMPUTED_VALUE"""),45464.66666666667)</f>
        <v>45464.66667</v>
      </c>
      <c r="K26" s="1">
        <f>IFERROR(__xludf.DUMMYFUNCTION("""COMPUTED_VALUE"""),6985.56)</f>
        <v>6985.56</v>
      </c>
      <c r="M26" s="2">
        <f>IFERROR(__xludf.DUMMYFUNCTION("""COMPUTED_VALUE"""),45464.66666666667)</f>
        <v>45464.66667</v>
      </c>
      <c r="N26" s="1">
        <f>IFERROR(__xludf.DUMMYFUNCTION("""COMPUTED_VALUE"""),1.231807945E9)</f>
        <v>1231807945</v>
      </c>
    </row>
    <row r="27">
      <c r="A27" s="2">
        <f>IFERROR(__xludf.DUMMYFUNCTION("""COMPUTED_VALUE"""),45471.66666666667)</f>
        <v>45471.66667</v>
      </c>
      <c r="B27" s="1">
        <f>IFERROR(__xludf.DUMMYFUNCTION("""COMPUTED_VALUE"""),6966.41)</f>
        <v>6966.41</v>
      </c>
      <c r="D27" s="2">
        <f>IFERROR(__xludf.DUMMYFUNCTION("""COMPUTED_VALUE"""),45471.66666666667)</f>
        <v>45471.66667</v>
      </c>
      <c r="E27" s="1">
        <f>IFERROR(__xludf.DUMMYFUNCTION("""COMPUTED_VALUE"""),7133.33)</f>
        <v>7133.33</v>
      </c>
      <c r="G27" s="2">
        <f>IFERROR(__xludf.DUMMYFUNCTION("""COMPUTED_VALUE"""),45471.66666666667)</f>
        <v>45471.66667</v>
      </c>
      <c r="H27" s="1">
        <f>IFERROR(__xludf.DUMMYFUNCTION("""COMPUTED_VALUE"""),6930.09)</f>
        <v>6930.09</v>
      </c>
      <c r="J27" s="2">
        <f>IFERROR(__xludf.DUMMYFUNCTION("""COMPUTED_VALUE"""),45471.66666666667)</f>
        <v>45471.66667</v>
      </c>
      <c r="K27" s="1">
        <f>IFERROR(__xludf.DUMMYFUNCTION("""COMPUTED_VALUE"""),7037.44)</f>
        <v>7037.44</v>
      </c>
      <c r="M27" s="2">
        <f>IFERROR(__xludf.DUMMYFUNCTION("""COMPUTED_VALUE"""),45471.66666666667)</f>
        <v>45471.66667</v>
      </c>
      <c r="N27" s="1">
        <f>IFERROR(__xludf.DUMMYFUNCTION("""COMPUTED_VALUE"""),1.173369706E9)</f>
        <v>1173369706</v>
      </c>
    </row>
    <row r="28">
      <c r="A28" s="2">
        <f>IFERROR(__xludf.DUMMYFUNCTION("""COMPUTED_VALUE"""),45478.66666666667)</f>
        <v>45478.66667</v>
      </c>
      <c r="B28" s="1">
        <f>IFERROR(__xludf.DUMMYFUNCTION("""COMPUTED_VALUE"""),7048.74)</f>
        <v>7048.74</v>
      </c>
      <c r="D28" s="2">
        <f>IFERROR(__xludf.DUMMYFUNCTION("""COMPUTED_VALUE"""),45478.66666666667)</f>
        <v>45478.66667</v>
      </c>
      <c r="E28" s="1">
        <f>IFERROR(__xludf.DUMMYFUNCTION("""COMPUTED_VALUE"""),7305.05)</f>
        <v>7305.05</v>
      </c>
      <c r="G28" s="2">
        <f>IFERROR(__xludf.DUMMYFUNCTION("""COMPUTED_VALUE"""),45478.66666666667)</f>
        <v>45478.66667</v>
      </c>
      <c r="H28" s="1">
        <f>IFERROR(__xludf.DUMMYFUNCTION("""COMPUTED_VALUE"""),7005.08)</f>
        <v>7005.08</v>
      </c>
      <c r="J28" s="2">
        <f>IFERROR(__xludf.DUMMYFUNCTION("""COMPUTED_VALUE"""),45478.66666666667)</f>
        <v>45478.66667</v>
      </c>
      <c r="K28" s="1">
        <f>IFERROR(__xludf.DUMMYFUNCTION("""COMPUTED_VALUE"""),7300.31)</f>
        <v>7300.31</v>
      </c>
      <c r="M28" s="2">
        <f>IFERROR(__xludf.DUMMYFUNCTION("""COMPUTED_VALUE"""),45478.66666666667)</f>
        <v>45478.66667</v>
      </c>
      <c r="N28" s="1">
        <f>IFERROR(__xludf.DUMMYFUNCTION("""COMPUTED_VALUE"""),6.51206363E8)</f>
        <v>651206363</v>
      </c>
    </row>
    <row r="29">
      <c r="A29" s="2">
        <f>IFERROR(__xludf.DUMMYFUNCTION("""COMPUTED_VALUE"""),45485.66666666667)</f>
        <v>45485.66667</v>
      </c>
      <c r="B29" s="1">
        <f>IFERROR(__xludf.DUMMYFUNCTION("""COMPUTED_VALUE"""),7271.06)</f>
        <v>7271.06</v>
      </c>
      <c r="D29" s="2">
        <f>IFERROR(__xludf.DUMMYFUNCTION("""COMPUTED_VALUE"""),45485.66666666667)</f>
        <v>45485.66667</v>
      </c>
      <c r="E29" s="1">
        <f>IFERROR(__xludf.DUMMYFUNCTION("""COMPUTED_VALUE"""),7272.18)</f>
        <v>7272.18</v>
      </c>
      <c r="G29" s="2">
        <f>IFERROR(__xludf.DUMMYFUNCTION("""COMPUTED_VALUE"""),45485.66666666667)</f>
        <v>45485.66667</v>
      </c>
      <c r="H29" s="1">
        <f>IFERROR(__xludf.DUMMYFUNCTION("""COMPUTED_VALUE"""),7040.85)</f>
        <v>7040.85</v>
      </c>
      <c r="J29" s="2">
        <f>IFERROR(__xludf.DUMMYFUNCTION("""COMPUTED_VALUE"""),45485.66666666667)</f>
        <v>45485.66667</v>
      </c>
      <c r="K29" s="1">
        <f>IFERROR(__xludf.DUMMYFUNCTION("""COMPUTED_VALUE"""),7104.93)</f>
        <v>7104.93</v>
      </c>
      <c r="M29" s="2">
        <f>IFERROR(__xludf.DUMMYFUNCTION("""COMPUTED_VALUE"""),45485.66666666667)</f>
        <v>45485.66667</v>
      </c>
      <c r="N29" s="1">
        <f>IFERROR(__xludf.DUMMYFUNCTION("""COMPUTED_VALUE"""),1.085917876E9)</f>
        <v>1085917876</v>
      </c>
    </row>
    <row r="30">
      <c r="A30" s="2">
        <f>IFERROR(__xludf.DUMMYFUNCTION("""COMPUTED_VALUE"""),45492.66666666667)</f>
        <v>45492.66667</v>
      </c>
      <c r="B30" s="1">
        <f>IFERROR(__xludf.DUMMYFUNCTION("""COMPUTED_VALUE"""),7111.24)</f>
        <v>7111.24</v>
      </c>
      <c r="D30" s="2">
        <f>IFERROR(__xludf.DUMMYFUNCTION("""COMPUTED_VALUE"""),45492.66666666667)</f>
        <v>45492.66667</v>
      </c>
      <c r="E30" s="1">
        <f>IFERROR(__xludf.DUMMYFUNCTION("""COMPUTED_VALUE"""),7179.04)</f>
        <v>7179.04</v>
      </c>
      <c r="G30" s="2">
        <f>IFERROR(__xludf.DUMMYFUNCTION("""COMPUTED_VALUE"""),45492.66666666667)</f>
        <v>45492.66667</v>
      </c>
      <c r="H30" s="1">
        <f>IFERROR(__xludf.DUMMYFUNCTION("""COMPUTED_VALUE"""),6809.78)</f>
        <v>6809.78</v>
      </c>
      <c r="J30" s="2">
        <f>IFERROR(__xludf.DUMMYFUNCTION("""COMPUTED_VALUE"""),45492.66666666667)</f>
        <v>45492.66667</v>
      </c>
      <c r="K30" s="1">
        <f>IFERROR(__xludf.DUMMYFUNCTION("""COMPUTED_VALUE"""),6866.31)</f>
        <v>6866.31</v>
      </c>
      <c r="M30" s="2">
        <f>IFERROR(__xludf.DUMMYFUNCTION("""COMPUTED_VALUE"""),45492.66666666667)</f>
        <v>45492.66667</v>
      </c>
      <c r="N30" s="1">
        <f>IFERROR(__xludf.DUMMYFUNCTION("""COMPUTED_VALUE"""),1.219886376E9)</f>
        <v>1219886376</v>
      </c>
    </row>
    <row r="31">
      <c r="A31" s="2">
        <f>IFERROR(__xludf.DUMMYFUNCTION("""COMPUTED_VALUE"""),45499.66666666667)</f>
        <v>45499.66667</v>
      </c>
      <c r="B31" s="1">
        <f>IFERROR(__xludf.DUMMYFUNCTION("""COMPUTED_VALUE"""),6929.01)</f>
        <v>6929.01</v>
      </c>
      <c r="D31" s="2">
        <f>IFERROR(__xludf.DUMMYFUNCTION("""COMPUTED_VALUE"""),45499.66666666667)</f>
        <v>45499.66667</v>
      </c>
      <c r="E31" s="1">
        <f>IFERROR(__xludf.DUMMYFUNCTION("""COMPUTED_VALUE"""),7026.66)</f>
        <v>7026.66</v>
      </c>
      <c r="G31" s="2">
        <f>IFERROR(__xludf.DUMMYFUNCTION("""COMPUTED_VALUE"""),45499.66666666667)</f>
        <v>45499.66667</v>
      </c>
      <c r="H31" s="1">
        <f>IFERROR(__xludf.DUMMYFUNCTION("""COMPUTED_VALUE"""),6633.22)</f>
        <v>6633.22</v>
      </c>
      <c r="J31" s="2">
        <f>IFERROR(__xludf.DUMMYFUNCTION("""COMPUTED_VALUE"""),45499.66666666667)</f>
        <v>45499.66667</v>
      </c>
      <c r="K31" s="1">
        <f>IFERROR(__xludf.DUMMYFUNCTION("""COMPUTED_VALUE"""),6762.51)</f>
        <v>6762.51</v>
      </c>
      <c r="M31" s="2">
        <f>IFERROR(__xludf.DUMMYFUNCTION("""COMPUTED_VALUE"""),45499.66666666667)</f>
        <v>45499.66667</v>
      </c>
      <c r="N31" s="1">
        <f>IFERROR(__xludf.DUMMYFUNCTION("""COMPUTED_VALUE"""),1.124103207E9)</f>
        <v>1124103207</v>
      </c>
    </row>
    <row r="32">
      <c r="A32" s="2">
        <f>IFERROR(__xludf.DUMMYFUNCTION("""COMPUTED_VALUE"""),45506.66666666667)</f>
        <v>45506.66667</v>
      </c>
      <c r="B32" s="1">
        <f>IFERROR(__xludf.DUMMYFUNCTION("""COMPUTED_VALUE"""),6836.7)</f>
        <v>6836.7</v>
      </c>
      <c r="D32" s="2">
        <f>IFERROR(__xludf.DUMMYFUNCTION("""COMPUTED_VALUE"""),45506.66666666667)</f>
        <v>45506.66667</v>
      </c>
      <c r="E32" s="1">
        <f>IFERROR(__xludf.DUMMYFUNCTION("""COMPUTED_VALUE"""),6836.7)</f>
        <v>6836.7</v>
      </c>
      <c r="G32" s="2">
        <f>IFERROR(__xludf.DUMMYFUNCTION("""COMPUTED_VALUE"""),45506.66666666667)</f>
        <v>45506.66667</v>
      </c>
      <c r="H32" s="1">
        <f>IFERROR(__xludf.DUMMYFUNCTION("""COMPUTED_VALUE"""),6379.78)</f>
        <v>6379.78</v>
      </c>
      <c r="J32" s="2">
        <f>IFERROR(__xludf.DUMMYFUNCTION("""COMPUTED_VALUE"""),45506.66666666667)</f>
        <v>45506.66667</v>
      </c>
      <c r="K32" s="1">
        <f>IFERROR(__xludf.DUMMYFUNCTION("""COMPUTED_VALUE"""),6452.01)</f>
        <v>6452.01</v>
      </c>
      <c r="M32" s="2">
        <f>IFERROR(__xludf.DUMMYFUNCTION("""COMPUTED_VALUE"""),45506.66666666667)</f>
        <v>45506.66667</v>
      </c>
      <c r="N32" s="1">
        <f>IFERROR(__xludf.DUMMYFUNCTION("""COMPUTED_VALUE"""),1.338855302E9)</f>
        <v>1338855302</v>
      </c>
    </row>
    <row r="33">
      <c r="A33" s="2">
        <f>IFERROR(__xludf.DUMMYFUNCTION("""COMPUTED_VALUE"""),45513.66666666667)</f>
        <v>45513.66667</v>
      </c>
      <c r="B33" s="1">
        <f>IFERROR(__xludf.DUMMYFUNCTION("""COMPUTED_VALUE"""),6161.24)</f>
        <v>6161.24</v>
      </c>
      <c r="D33" s="2">
        <f>IFERROR(__xludf.DUMMYFUNCTION("""COMPUTED_VALUE"""),45513.66666666667)</f>
        <v>45513.66667</v>
      </c>
      <c r="E33" s="1">
        <f>IFERROR(__xludf.DUMMYFUNCTION("""COMPUTED_VALUE"""),6538.98)</f>
        <v>6538.98</v>
      </c>
      <c r="G33" s="2">
        <f>IFERROR(__xludf.DUMMYFUNCTION("""COMPUTED_VALUE"""),45513.66666666667)</f>
        <v>45513.66667</v>
      </c>
      <c r="H33" s="1">
        <f>IFERROR(__xludf.DUMMYFUNCTION("""COMPUTED_VALUE"""),6120.04)</f>
        <v>6120.04</v>
      </c>
      <c r="J33" s="2">
        <f>IFERROR(__xludf.DUMMYFUNCTION("""COMPUTED_VALUE"""),45513.66666666667)</f>
        <v>45513.66667</v>
      </c>
      <c r="K33" s="1">
        <f>IFERROR(__xludf.DUMMYFUNCTION("""COMPUTED_VALUE"""),6514.88)</f>
        <v>6514.88</v>
      </c>
      <c r="M33" s="2">
        <f>IFERROR(__xludf.DUMMYFUNCTION("""COMPUTED_VALUE"""),45513.66666666667)</f>
        <v>45513.66667</v>
      </c>
      <c r="N33" s="1">
        <f>IFERROR(__xludf.DUMMYFUNCTION("""COMPUTED_VALUE"""),1.647116266E9)</f>
        <v>1647116266</v>
      </c>
    </row>
    <row r="34">
      <c r="A34" s="2">
        <f>IFERROR(__xludf.DUMMYFUNCTION("""COMPUTED_VALUE"""),45520.66666666667)</f>
        <v>45520.66667</v>
      </c>
      <c r="B34" s="1">
        <f>IFERROR(__xludf.DUMMYFUNCTION("""COMPUTED_VALUE"""),6531.04)</f>
        <v>6531.04</v>
      </c>
      <c r="D34" s="2">
        <f>IFERROR(__xludf.DUMMYFUNCTION("""COMPUTED_VALUE"""),45520.66666666667)</f>
        <v>45520.66667</v>
      </c>
      <c r="E34" s="1">
        <f>IFERROR(__xludf.DUMMYFUNCTION("""COMPUTED_VALUE"""),6758.5)</f>
        <v>6758.5</v>
      </c>
      <c r="G34" s="2">
        <f>IFERROR(__xludf.DUMMYFUNCTION("""COMPUTED_VALUE"""),45520.66666666667)</f>
        <v>45520.66667</v>
      </c>
      <c r="H34" s="1">
        <f>IFERROR(__xludf.DUMMYFUNCTION("""COMPUTED_VALUE"""),6471.96)</f>
        <v>6471.96</v>
      </c>
      <c r="J34" s="2">
        <f>IFERROR(__xludf.DUMMYFUNCTION("""COMPUTED_VALUE"""),45520.66666666667)</f>
        <v>45520.66667</v>
      </c>
      <c r="K34" s="1">
        <f>IFERROR(__xludf.DUMMYFUNCTION("""COMPUTED_VALUE"""),6737.03)</f>
        <v>6737.03</v>
      </c>
      <c r="M34" s="2">
        <f>IFERROR(__xludf.DUMMYFUNCTION("""COMPUTED_VALUE"""),45520.66666666667)</f>
        <v>45520.66667</v>
      </c>
      <c r="N34" s="1">
        <f>IFERROR(__xludf.DUMMYFUNCTION("""COMPUTED_VALUE"""),1.115892711E9)</f>
        <v>1115892711</v>
      </c>
    </row>
    <row r="35">
      <c r="A35" s="2">
        <f>IFERROR(__xludf.DUMMYFUNCTION("""COMPUTED_VALUE"""),45527.66666666667)</f>
        <v>45527.66667</v>
      </c>
      <c r="B35" s="1">
        <f>IFERROR(__xludf.DUMMYFUNCTION("""COMPUTED_VALUE"""),6747.69)</f>
        <v>6747.69</v>
      </c>
      <c r="D35" s="2">
        <f>IFERROR(__xludf.DUMMYFUNCTION("""COMPUTED_VALUE"""),45527.66666666667)</f>
        <v>45527.66667</v>
      </c>
      <c r="E35" s="1">
        <f>IFERROR(__xludf.DUMMYFUNCTION("""COMPUTED_VALUE"""),6881.05)</f>
        <v>6881.05</v>
      </c>
      <c r="G35" s="2">
        <f>IFERROR(__xludf.DUMMYFUNCTION("""COMPUTED_VALUE"""),45527.66666666667)</f>
        <v>45527.66667</v>
      </c>
      <c r="H35" s="1">
        <f>IFERROR(__xludf.DUMMYFUNCTION("""COMPUTED_VALUE"""),6679.21)</f>
        <v>6679.21</v>
      </c>
      <c r="J35" s="2">
        <f>IFERROR(__xludf.DUMMYFUNCTION("""COMPUTED_VALUE"""),45527.66666666667)</f>
        <v>45527.66667</v>
      </c>
      <c r="K35" s="1">
        <f>IFERROR(__xludf.DUMMYFUNCTION("""COMPUTED_VALUE"""),6747.49)</f>
        <v>6747.49</v>
      </c>
      <c r="M35" s="2">
        <f>IFERROR(__xludf.DUMMYFUNCTION("""COMPUTED_VALUE"""),45527.66666666667)</f>
        <v>45527.66667</v>
      </c>
      <c r="N35" s="1">
        <f>IFERROR(__xludf.DUMMYFUNCTION("""COMPUTED_VALUE"""),9.99721104E8)</f>
        <v>999721104</v>
      </c>
    </row>
    <row r="36">
      <c r="A36" s="2">
        <f>IFERROR(__xludf.DUMMYFUNCTION("""COMPUTED_VALUE"""),45534.66666666667)</f>
        <v>45534.66667</v>
      </c>
      <c r="B36" s="1">
        <f>IFERROR(__xludf.DUMMYFUNCTION("""COMPUTED_VALUE"""),6745.49)</f>
        <v>6745.49</v>
      </c>
      <c r="D36" s="2">
        <f>IFERROR(__xludf.DUMMYFUNCTION("""COMPUTED_VALUE"""),45534.66666666667)</f>
        <v>45534.66667</v>
      </c>
      <c r="E36" s="1">
        <f>IFERROR(__xludf.DUMMYFUNCTION("""COMPUTED_VALUE"""),6836.6)</f>
        <v>6836.6</v>
      </c>
      <c r="G36" s="2">
        <f>IFERROR(__xludf.DUMMYFUNCTION("""COMPUTED_VALUE"""),45534.66666666667)</f>
        <v>45534.66667</v>
      </c>
      <c r="H36" s="1">
        <f>IFERROR(__xludf.DUMMYFUNCTION("""COMPUTED_VALUE"""),6606.06)</f>
        <v>6606.06</v>
      </c>
      <c r="J36" s="2">
        <f>IFERROR(__xludf.DUMMYFUNCTION("""COMPUTED_VALUE"""),45534.66666666667)</f>
        <v>45534.66667</v>
      </c>
      <c r="K36" s="1">
        <f>IFERROR(__xludf.DUMMYFUNCTION("""COMPUTED_VALUE"""),6765.06)</f>
        <v>6765.06</v>
      </c>
      <c r="M36" s="2">
        <f>IFERROR(__xludf.DUMMYFUNCTION("""COMPUTED_VALUE"""),45534.66666666667)</f>
        <v>45534.66667</v>
      </c>
      <c r="N36" s="1">
        <f>IFERROR(__xludf.DUMMYFUNCTION("""COMPUTED_VALUE"""),1.088625051E9)</f>
        <v>1088625051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IFERROR(__xludf.DUMMYFUNCTION("""COMPUTED_VALUE"""),6764.48)</f>
        <v>6764.48</v>
      </c>
      <c r="D37" s="2">
        <f>IFERROR(__xludf.DUMMYFUNCTION("""COMPUTED_VALUE"""),45541.66666666667)</f>
        <v>45541.66667</v>
      </c>
      <c r="E37" s="1">
        <f>IFERROR(__xludf.DUMMYFUNCTION("""COMPUTED_VALUE"""),6801.22)</f>
        <v>6801.22</v>
      </c>
      <c r="G37" s="2">
        <f>IFERROR(__xludf.DUMMYFUNCTION("""COMPUTED_VALUE"""),45541.66666666667)</f>
        <v>45541.66667</v>
      </c>
      <c r="H37" s="1">
        <f>IFERROR(__xludf.DUMMYFUNCTION("""COMPUTED_VALUE"""),6491.73)</f>
        <v>6491.73</v>
      </c>
      <c r="J37" s="2">
        <f>IFERROR(__xludf.DUMMYFUNCTION("""COMPUTED_VALUE"""),45541.66666666667)</f>
        <v>45541.66667</v>
      </c>
      <c r="K37" s="1">
        <f>IFERROR(__xludf.DUMMYFUNCTION("""COMPUTED_VALUE"""),6511.36)</f>
        <v>6511.36</v>
      </c>
      <c r="M37" s="2">
        <f>IFERROR(__xludf.DUMMYFUNCTION("""COMPUTED_VALUE"""),45541.66666666667)</f>
        <v>45541.66667</v>
      </c>
      <c r="N37" s="1">
        <f>IFERROR(__xludf.DUMMYFUNCTION("""COMPUTED_VALUE"""),9.60493621E8)</f>
        <v>960493621</v>
      </c>
    </row>
    <row r="38">
      <c r="A38" s="2">
        <f>IFERROR(__xludf.DUMMYFUNCTION("""COMPUTED_VALUE"""),45548.66666666667)</f>
        <v>45548.66667</v>
      </c>
      <c r="B38" s="1">
        <f>IFERROR(__xludf.DUMMYFUNCTION("""COMPUTED_VALUE"""),6584.48)</f>
        <v>6584.48</v>
      </c>
      <c r="D38" s="2">
        <f>IFERROR(__xludf.DUMMYFUNCTION("""COMPUTED_VALUE"""),45548.66666666667)</f>
        <v>45548.66667</v>
      </c>
      <c r="E38" s="1">
        <f>IFERROR(__xludf.DUMMYFUNCTION("""COMPUTED_VALUE"""),6941.0)</f>
        <v>6941</v>
      </c>
      <c r="G38" s="2">
        <f>IFERROR(__xludf.DUMMYFUNCTION("""COMPUTED_VALUE"""),45548.66666666667)</f>
        <v>45548.66667</v>
      </c>
      <c r="H38" s="1">
        <f>IFERROR(__xludf.DUMMYFUNCTION("""COMPUTED_VALUE"""),6537.72)</f>
        <v>6537.72</v>
      </c>
      <c r="J38" s="2">
        <f>IFERROR(__xludf.DUMMYFUNCTION("""COMPUTED_VALUE"""),45548.66666666667)</f>
        <v>45548.66667</v>
      </c>
      <c r="K38" s="1">
        <f>IFERROR(__xludf.DUMMYFUNCTION("""COMPUTED_VALUE"""),6920.23)</f>
        <v>6920.23</v>
      </c>
      <c r="M38" s="2">
        <f>IFERROR(__xludf.DUMMYFUNCTION("""COMPUTED_VALUE"""),45548.66666666667)</f>
        <v>45548.66667</v>
      </c>
      <c r="N38" s="1">
        <f>IFERROR(__xludf.DUMMYFUNCTION("""COMPUTED_VALUE"""),1.467784514E9)</f>
        <v>1467784514</v>
      </c>
    </row>
    <row r="39">
      <c r="A39" s="2">
        <f>IFERROR(__xludf.DUMMYFUNCTION("""COMPUTED_VALUE"""),45555.66666666667)</f>
        <v>45555.66667</v>
      </c>
      <c r="B39" s="1">
        <f>IFERROR(__xludf.DUMMYFUNCTION("""COMPUTED_VALUE"""),6930.48)</f>
        <v>6930.48</v>
      </c>
      <c r="D39" s="2">
        <f>IFERROR(__xludf.DUMMYFUNCTION("""COMPUTED_VALUE"""),45555.66666666667)</f>
        <v>45555.66667</v>
      </c>
      <c r="E39" s="1">
        <f>IFERROR(__xludf.DUMMYFUNCTION("""COMPUTED_VALUE"""),7082.25)</f>
        <v>7082.25</v>
      </c>
      <c r="G39" s="2">
        <f>IFERROR(__xludf.DUMMYFUNCTION("""COMPUTED_VALUE"""),45555.66666666667)</f>
        <v>45555.66667</v>
      </c>
      <c r="H39" s="1">
        <f>IFERROR(__xludf.DUMMYFUNCTION("""COMPUTED_VALUE"""),6895.96)</f>
        <v>6895.96</v>
      </c>
      <c r="J39" s="2">
        <f>IFERROR(__xludf.DUMMYFUNCTION("""COMPUTED_VALUE"""),45555.66666666667)</f>
        <v>45555.66667</v>
      </c>
      <c r="K39" s="1">
        <f>IFERROR(__xludf.DUMMYFUNCTION("""COMPUTED_VALUE"""),7033.93)</f>
        <v>7033.93</v>
      </c>
      <c r="M39" s="2">
        <f>IFERROR(__xludf.DUMMYFUNCTION("""COMPUTED_VALUE"""),45555.66666666667)</f>
        <v>45555.66667</v>
      </c>
      <c r="N39" s="1">
        <f>IFERROR(__xludf.DUMMYFUNCTION("""COMPUTED_VALUE"""),2.016126379E9)</f>
        <v>2016126379</v>
      </c>
    </row>
    <row r="40">
      <c r="A40" s="2">
        <f>IFERROR(__xludf.DUMMYFUNCTION("""COMPUTED_VALUE"""),45562.66666666667)</f>
        <v>45562.66667</v>
      </c>
      <c r="B40" s="1">
        <f>IFERROR(__xludf.DUMMYFUNCTION("""COMPUTED_VALUE"""),7034.48)</f>
        <v>7034.48</v>
      </c>
      <c r="D40" s="2">
        <f>IFERROR(__xludf.DUMMYFUNCTION("""COMPUTED_VALUE"""),45562.66666666667)</f>
        <v>45562.66667</v>
      </c>
      <c r="E40" s="1">
        <f>IFERROR(__xludf.DUMMYFUNCTION("""COMPUTED_VALUE"""),7044.99)</f>
        <v>7044.99</v>
      </c>
      <c r="G40" s="2">
        <f>IFERROR(__xludf.DUMMYFUNCTION("""COMPUTED_VALUE"""),45562.66666666667)</f>
        <v>45562.66667</v>
      </c>
      <c r="H40" s="1">
        <f>IFERROR(__xludf.DUMMYFUNCTION("""COMPUTED_VALUE"""),6926.29)</f>
        <v>6926.29</v>
      </c>
      <c r="J40" s="2">
        <f>IFERROR(__xludf.DUMMYFUNCTION("""COMPUTED_VALUE"""),45562.66666666667)</f>
        <v>45562.66667</v>
      </c>
      <c r="K40" s="1">
        <f>IFERROR(__xludf.DUMMYFUNCTION("""COMPUTED_VALUE"""),6959.97)</f>
        <v>6959.97</v>
      </c>
      <c r="M40" s="2">
        <f>IFERROR(__xludf.DUMMYFUNCTION("""COMPUTED_VALUE"""),45562.66666666667)</f>
        <v>45562.66667</v>
      </c>
      <c r="N40" s="1">
        <f>IFERROR(__xludf.DUMMYFUNCTION("""COMPUTED_VALUE"""),1.225279898E9)</f>
        <v>1225279898</v>
      </c>
    </row>
    <row r="41">
      <c r="A41" s="2">
        <f>IFERROR(__xludf.DUMMYFUNCTION("""COMPUTED_VALUE"""),45569.66666666667)</f>
        <v>45569.66667</v>
      </c>
      <c r="B41" s="1">
        <f>IFERROR(__xludf.DUMMYFUNCTION("""COMPUTED_VALUE"""),6953.61)</f>
        <v>6953.61</v>
      </c>
      <c r="D41" s="2">
        <f>IFERROR(__xludf.DUMMYFUNCTION("""COMPUTED_VALUE"""),45569.66666666667)</f>
        <v>45569.66667</v>
      </c>
      <c r="E41" s="1">
        <f>IFERROR(__xludf.DUMMYFUNCTION("""COMPUTED_VALUE"""),6988.84)</f>
        <v>6988.84</v>
      </c>
      <c r="G41" s="2">
        <f>IFERROR(__xludf.DUMMYFUNCTION("""COMPUTED_VALUE"""),45569.66666666667)</f>
        <v>45569.66667</v>
      </c>
      <c r="H41" s="1">
        <f>IFERROR(__xludf.DUMMYFUNCTION("""COMPUTED_VALUE"""),6795.63)</f>
        <v>6795.63</v>
      </c>
      <c r="J41" s="2">
        <f>IFERROR(__xludf.DUMMYFUNCTION("""COMPUTED_VALUE"""),45569.66666666667)</f>
        <v>45569.66667</v>
      </c>
      <c r="K41" s="1">
        <f>IFERROR(__xludf.DUMMYFUNCTION("""COMPUTED_VALUE"""),6881.04)</f>
        <v>6881.04</v>
      </c>
      <c r="M41" s="2">
        <f>IFERROR(__xludf.DUMMYFUNCTION("""COMPUTED_VALUE"""),45569.66666666667)</f>
        <v>45569.66667</v>
      </c>
      <c r="N41" s="1">
        <f>IFERROR(__xludf.DUMMYFUNCTION("""COMPUTED_VALUE"""),1.020670117E9)</f>
        <v>1020670117</v>
      </c>
    </row>
    <row r="42">
      <c r="A42" s="2">
        <f>IFERROR(__xludf.DUMMYFUNCTION("""COMPUTED_VALUE"""),45576.66666666667)</f>
        <v>45576.66667</v>
      </c>
      <c r="B42" s="1">
        <f>IFERROR(__xludf.DUMMYFUNCTION("""COMPUTED_VALUE"""),6874.45)</f>
        <v>6874.45</v>
      </c>
      <c r="D42" s="2">
        <f>IFERROR(__xludf.DUMMYFUNCTION("""COMPUTED_VALUE"""),45576.66666666667)</f>
        <v>45576.66667</v>
      </c>
      <c r="E42" s="1">
        <f>IFERROR(__xludf.DUMMYFUNCTION("""COMPUTED_VALUE"""),6997.47)</f>
        <v>6997.47</v>
      </c>
      <c r="G42" s="2">
        <f>IFERROR(__xludf.DUMMYFUNCTION("""COMPUTED_VALUE"""),45576.66666666667)</f>
        <v>45576.66667</v>
      </c>
      <c r="H42" s="1">
        <f>IFERROR(__xludf.DUMMYFUNCTION("""COMPUTED_VALUE"""),6769.89)</f>
        <v>6769.89</v>
      </c>
      <c r="J42" s="2">
        <f>IFERROR(__xludf.DUMMYFUNCTION("""COMPUTED_VALUE"""),45576.66666666667)</f>
        <v>45576.66667</v>
      </c>
      <c r="K42" s="1">
        <f>IFERROR(__xludf.DUMMYFUNCTION("""COMPUTED_VALUE"""),6982.57)</f>
        <v>6982.57</v>
      </c>
      <c r="M42" s="2">
        <f>IFERROR(__xludf.DUMMYFUNCTION("""COMPUTED_VALUE"""),45576.66666666667)</f>
        <v>45576.66667</v>
      </c>
      <c r="N42" s="1">
        <f>IFERROR(__xludf.DUMMYFUNCTION("""COMPUTED_VALUE"""),1.158737772E9)</f>
        <v>1158737772</v>
      </c>
    </row>
    <row r="43">
      <c r="A43" s="2">
        <f>IFERROR(__xludf.DUMMYFUNCTION("""COMPUTED_VALUE"""),45583.66666666667)</f>
        <v>45583.66667</v>
      </c>
      <c r="B43" s="1">
        <f>IFERROR(__xludf.DUMMYFUNCTION("""COMPUTED_VALUE"""),7019.04)</f>
        <v>7019.04</v>
      </c>
      <c r="D43" s="2">
        <f>IFERROR(__xludf.DUMMYFUNCTION("""COMPUTED_VALUE"""),45583.66666666667)</f>
        <v>45583.66667</v>
      </c>
      <c r="E43" s="1">
        <f>IFERROR(__xludf.DUMMYFUNCTION("""COMPUTED_VALUE"""),7072.14)</f>
        <v>7072.14</v>
      </c>
      <c r="G43" s="2">
        <f>IFERROR(__xludf.DUMMYFUNCTION("""COMPUTED_VALUE"""),45583.66666666667)</f>
        <v>45583.66667</v>
      </c>
      <c r="H43" s="1">
        <f>IFERROR(__xludf.DUMMYFUNCTION("""COMPUTED_VALUE"""),6869.88)</f>
        <v>6869.88</v>
      </c>
      <c r="J43" s="2">
        <f>IFERROR(__xludf.DUMMYFUNCTION("""COMPUTED_VALUE"""),45583.66666666667)</f>
        <v>45583.66667</v>
      </c>
      <c r="K43" s="1">
        <f>IFERROR(__xludf.DUMMYFUNCTION("""COMPUTED_VALUE"""),6978.98)</f>
        <v>6978.98</v>
      </c>
      <c r="M43" s="2">
        <f>IFERROR(__xludf.DUMMYFUNCTION("""COMPUTED_VALUE"""),45583.66666666667)</f>
        <v>45583.66667</v>
      </c>
      <c r="N43" s="1">
        <f>IFERROR(__xludf.DUMMYFUNCTION("""COMPUTED_VALUE"""),1.001559836E9)</f>
        <v>1001559836</v>
      </c>
    </row>
    <row r="44">
      <c r="A44" s="2">
        <f>IFERROR(__xludf.DUMMYFUNCTION("""COMPUTED_VALUE"""),45590.66666666667)</f>
        <v>45590.66667</v>
      </c>
      <c r="B44" s="1">
        <f>IFERROR(__xludf.DUMMYFUNCTION("""COMPUTED_VALUE"""),6948.94)</f>
        <v>6948.94</v>
      </c>
      <c r="D44" s="2">
        <f>IFERROR(__xludf.DUMMYFUNCTION("""COMPUTED_VALUE"""),45590.66666666667)</f>
        <v>45590.66667</v>
      </c>
      <c r="E44" s="1">
        <f>IFERROR(__xludf.DUMMYFUNCTION("""COMPUTED_VALUE"""),7137.11)</f>
        <v>7137.11</v>
      </c>
      <c r="G44" s="2">
        <f>IFERROR(__xludf.DUMMYFUNCTION("""COMPUTED_VALUE"""),45590.66666666667)</f>
        <v>45590.66667</v>
      </c>
      <c r="H44" s="1">
        <f>IFERROR(__xludf.DUMMYFUNCTION("""COMPUTED_VALUE"""),6915.41)</f>
        <v>6915.41</v>
      </c>
      <c r="J44" s="2">
        <f>IFERROR(__xludf.DUMMYFUNCTION("""COMPUTED_VALUE"""),45590.66666666667)</f>
        <v>45590.66667</v>
      </c>
      <c r="K44" s="1">
        <f>IFERROR(__xludf.DUMMYFUNCTION("""COMPUTED_VALUE"""),7062.08)</f>
        <v>7062.08</v>
      </c>
      <c r="M44" s="2">
        <f>IFERROR(__xludf.DUMMYFUNCTION("""COMPUTED_VALUE"""),45590.66666666667)</f>
        <v>45590.66667</v>
      </c>
      <c r="N44" s="1">
        <f>IFERROR(__xludf.DUMMYFUNCTION("""COMPUTED_VALUE"""),9.54335077E8)</f>
        <v>954335077</v>
      </c>
    </row>
    <row r="45">
      <c r="A45" s="2">
        <f>IFERROR(__xludf.DUMMYFUNCTION("""COMPUTED_VALUE"""),45597.66666666667)</f>
        <v>45597.66667</v>
      </c>
      <c r="B45" s="1">
        <f>IFERROR(__xludf.DUMMYFUNCTION("""COMPUTED_VALUE"""),7117.4)</f>
        <v>7117.4</v>
      </c>
      <c r="D45" s="2">
        <f>IFERROR(__xludf.DUMMYFUNCTION("""COMPUTED_VALUE"""),45597.66666666667)</f>
        <v>45597.66667</v>
      </c>
      <c r="E45" s="1">
        <f>IFERROR(__xludf.DUMMYFUNCTION("""COMPUTED_VALUE"""),7229.19)</f>
        <v>7229.19</v>
      </c>
      <c r="G45" s="2">
        <f>IFERROR(__xludf.DUMMYFUNCTION("""COMPUTED_VALUE"""),45597.66666666667)</f>
        <v>45597.66667</v>
      </c>
      <c r="H45" s="1">
        <f>IFERROR(__xludf.DUMMYFUNCTION("""COMPUTED_VALUE"""),6835.69)</f>
        <v>6835.69</v>
      </c>
      <c r="J45" s="2">
        <f>IFERROR(__xludf.DUMMYFUNCTION("""COMPUTED_VALUE"""),45597.66666666667)</f>
        <v>45597.66667</v>
      </c>
      <c r="K45" s="1">
        <f>IFERROR(__xludf.DUMMYFUNCTION("""COMPUTED_VALUE"""),6906.04)</f>
        <v>6906.04</v>
      </c>
      <c r="M45" s="2">
        <f>IFERROR(__xludf.DUMMYFUNCTION("""COMPUTED_VALUE"""),45597.66666666667)</f>
        <v>45597.66667</v>
      </c>
      <c r="N45" s="1">
        <f>IFERROR(__xludf.DUMMYFUNCTION("""COMPUTED_VALUE"""),1.255938882E9)</f>
        <v>1255938882</v>
      </c>
    </row>
    <row r="46">
      <c r="A46" s="2">
        <f>IFERROR(__xludf.DUMMYFUNCTION("""COMPUTED_VALUE"""),45604.66666666667)</f>
        <v>45604.66667</v>
      </c>
      <c r="B46" s="1">
        <f>IFERROR(__xludf.DUMMYFUNCTION("""COMPUTED_VALUE"""),6893.64)</f>
        <v>6893.64</v>
      </c>
      <c r="D46" s="2">
        <f>IFERROR(__xludf.DUMMYFUNCTION("""COMPUTED_VALUE"""),45604.66666666667)</f>
        <v>45604.66667</v>
      </c>
      <c r="E46" s="1">
        <f>IFERROR(__xludf.DUMMYFUNCTION("""COMPUTED_VALUE"""),7351.06)</f>
        <v>7351.06</v>
      </c>
      <c r="G46" s="2">
        <f>IFERROR(__xludf.DUMMYFUNCTION("""COMPUTED_VALUE"""),45604.66666666667)</f>
        <v>45604.66667</v>
      </c>
      <c r="H46" s="1">
        <f>IFERROR(__xludf.DUMMYFUNCTION("""COMPUTED_VALUE"""),6844.71)</f>
        <v>6844.71</v>
      </c>
      <c r="J46" s="2">
        <f>IFERROR(__xludf.DUMMYFUNCTION("""COMPUTED_VALUE"""),45604.66666666667)</f>
        <v>45604.66667</v>
      </c>
      <c r="K46" s="1">
        <f>IFERROR(__xludf.DUMMYFUNCTION("""COMPUTED_VALUE"""),7331.66)</f>
        <v>7331.66</v>
      </c>
      <c r="M46" s="2">
        <f>IFERROR(__xludf.DUMMYFUNCTION("""COMPUTED_VALUE"""),45604.66666666667)</f>
        <v>45604.66667</v>
      </c>
      <c r="N46" s="1">
        <f>IFERROR(__xludf.DUMMYFUNCTION("""COMPUTED_VALUE"""),1.634483906E9)</f>
        <v>1634483906</v>
      </c>
    </row>
    <row r="47">
      <c r="A47" s="2">
        <f>IFERROR(__xludf.DUMMYFUNCTION("""COMPUTED_VALUE"""),45611.66666666667)</f>
        <v>45611.66667</v>
      </c>
      <c r="B47" s="1">
        <f>IFERROR(__xludf.DUMMYFUNCTION("""COMPUTED_VALUE"""),7361.6)</f>
        <v>7361.6</v>
      </c>
      <c r="D47" s="2">
        <f>IFERROR(__xludf.DUMMYFUNCTION("""COMPUTED_VALUE"""),45611.66666666667)</f>
        <v>45611.66667</v>
      </c>
      <c r="E47" s="1">
        <f>IFERROR(__xludf.DUMMYFUNCTION("""COMPUTED_VALUE"""),7560.98)</f>
        <v>7560.98</v>
      </c>
      <c r="G47" s="2">
        <f>IFERROR(__xludf.DUMMYFUNCTION("""COMPUTED_VALUE"""),45611.66666666667)</f>
        <v>45611.66667</v>
      </c>
      <c r="H47" s="1">
        <f>IFERROR(__xludf.DUMMYFUNCTION("""COMPUTED_VALUE"""),7239.69)</f>
        <v>7239.69</v>
      </c>
      <c r="J47" s="2">
        <f>IFERROR(__xludf.DUMMYFUNCTION("""COMPUTED_VALUE"""),45611.66666666667)</f>
        <v>45611.66667</v>
      </c>
      <c r="K47" s="1">
        <f>IFERROR(__xludf.DUMMYFUNCTION("""COMPUTED_VALUE"""),7271.75)</f>
        <v>7271.75</v>
      </c>
      <c r="M47" s="2">
        <f>IFERROR(__xludf.DUMMYFUNCTION("""COMPUTED_VALUE"""),45611.66666666667)</f>
        <v>45611.66667</v>
      </c>
      <c r="N47" s="1">
        <f>IFERROR(__xludf.DUMMYFUNCTION("""COMPUTED_VALUE"""),1.640320446E9)</f>
        <v>1640320446</v>
      </c>
    </row>
    <row r="48">
      <c r="A48" s="2">
        <f>IFERROR(__xludf.DUMMYFUNCTION("""COMPUTED_VALUE"""),45618.66666666667)</f>
        <v>45618.66667</v>
      </c>
      <c r="B48" s="1">
        <f>IFERROR(__xludf.DUMMYFUNCTION("""COMPUTED_VALUE"""),7269.47)</f>
        <v>7269.47</v>
      </c>
      <c r="D48" s="2">
        <f>IFERROR(__xludf.DUMMYFUNCTION("""COMPUTED_VALUE"""),45618.66666666667)</f>
        <v>45618.66667</v>
      </c>
      <c r="E48" s="1">
        <f>IFERROR(__xludf.DUMMYFUNCTION("""COMPUTED_VALUE"""),7447.34)</f>
        <v>7447.34</v>
      </c>
      <c r="G48" s="2">
        <f>IFERROR(__xludf.DUMMYFUNCTION("""COMPUTED_VALUE"""),45618.66666666667)</f>
        <v>45618.66667</v>
      </c>
      <c r="H48" s="1">
        <f>IFERROR(__xludf.DUMMYFUNCTION("""COMPUTED_VALUE"""),7196.44)</f>
        <v>7196.44</v>
      </c>
      <c r="J48" s="2">
        <f>IFERROR(__xludf.DUMMYFUNCTION("""COMPUTED_VALUE"""),45618.66666666667)</f>
        <v>45618.66667</v>
      </c>
      <c r="K48" s="1">
        <f>IFERROR(__xludf.DUMMYFUNCTION("""COMPUTED_VALUE"""),7442.39)</f>
        <v>7442.39</v>
      </c>
      <c r="M48" s="2">
        <f>IFERROR(__xludf.DUMMYFUNCTION("""COMPUTED_VALUE"""),45618.66666666667)</f>
        <v>45618.66667</v>
      </c>
      <c r="N48" s="1">
        <f>IFERROR(__xludf.DUMMYFUNCTION("""COMPUTED_VALUE"""),1.608416048E9)</f>
        <v>1608416048</v>
      </c>
    </row>
    <row r="49">
      <c r="A49" s="2">
        <f>IFERROR(__xludf.DUMMYFUNCTION("""COMPUTED_VALUE"""),45625.54166666667)</f>
        <v>45625.54167</v>
      </c>
      <c r="B49" s="1">
        <f>IFERROR(__xludf.DUMMYFUNCTION("""COMPUTED_VALUE"""),7494.99)</f>
        <v>7494.99</v>
      </c>
      <c r="D49" s="2">
        <f>IFERROR(__xludf.DUMMYFUNCTION("""COMPUTED_VALUE"""),45625.54166666667)</f>
        <v>45625.54167</v>
      </c>
      <c r="E49" s="1">
        <f>IFERROR(__xludf.DUMMYFUNCTION("""COMPUTED_VALUE"""),7559.12)</f>
        <v>7559.12</v>
      </c>
      <c r="G49" s="2">
        <f>IFERROR(__xludf.DUMMYFUNCTION("""COMPUTED_VALUE"""),45625.54166666667)</f>
        <v>45625.54167</v>
      </c>
      <c r="H49" s="1">
        <f>IFERROR(__xludf.DUMMYFUNCTION("""COMPUTED_VALUE"""),7399.53)</f>
        <v>7399.53</v>
      </c>
      <c r="J49" s="2">
        <f>IFERROR(__xludf.DUMMYFUNCTION("""COMPUTED_VALUE"""),45625.54166666667)</f>
        <v>45625.54167</v>
      </c>
      <c r="K49" s="1">
        <f>IFERROR(__xludf.DUMMYFUNCTION("""COMPUTED_VALUE"""),7451.84)</f>
        <v>7451.84</v>
      </c>
      <c r="M49" s="2">
        <f>IFERROR(__xludf.DUMMYFUNCTION("""COMPUTED_VALUE"""),45625.54166666667)</f>
        <v>45625.54167</v>
      </c>
      <c r="N49" s="1">
        <f>IFERROR(__xludf.DUMMYFUNCTION("""COMPUTED_VALUE"""),1.080683554E9)</f>
        <v>1080683554</v>
      </c>
    </row>
    <row r="50">
      <c r="A50" s="2">
        <f>IFERROR(__xludf.DUMMYFUNCTION("""COMPUTED_VALUE"""),45632.66666666667)</f>
        <v>45632.66667</v>
      </c>
      <c r="B50" s="1">
        <f>IFERROR(__xludf.DUMMYFUNCTION("""COMPUTED_VALUE"""),7436.12)</f>
        <v>7436.12</v>
      </c>
      <c r="D50" s="2">
        <f>IFERROR(__xludf.DUMMYFUNCTION("""COMPUTED_VALUE"""),45632.66666666667)</f>
        <v>45632.66667</v>
      </c>
      <c r="E50" s="1">
        <f>IFERROR(__xludf.DUMMYFUNCTION("""COMPUTED_VALUE"""),7845.97)</f>
        <v>7845.97</v>
      </c>
      <c r="G50" s="2">
        <f>IFERROR(__xludf.DUMMYFUNCTION("""COMPUTED_VALUE"""),45632.66666666667)</f>
        <v>45632.66667</v>
      </c>
      <c r="H50" s="1">
        <f>IFERROR(__xludf.DUMMYFUNCTION("""COMPUTED_VALUE"""),7430.39)</f>
        <v>7430.39</v>
      </c>
      <c r="J50" s="2">
        <f>IFERROR(__xludf.DUMMYFUNCTION("""COMPUTED_VALUE"""),45632.66666666667)</f>
        <v>45632.66667</v>
      </c>
      <c r="K50" s="1">
        <f>IFERROR(__xludf.DUMMYFUNCTION("""COMPUTED_VALUE"""),7820.45)</f>
        <v>7820.45</v>
      </c>
      <c r="M50" s="2">
        <f>IFERROR(__xludf.DUMMYFUNCTION("""COMPUTED_VALUE"""),45632.66666666667)</f>
        <v>45632.66667</v>
      </c>
      <c r="N50" s="1">
        <f>IFERROR(__xludf.DUMMYFUNCTION("""COMPUTED_VALUE"""),1.692253678E9)</f>
        <v>1692253678</v>
      </c>
    </row>
    <row r="51">
      <c r="A51" s="2">
        <f>IFERROR(__xludf.DUMMYFUNCTION("""COMPUTED_VALUE"""),45639.66666666667)</f>
        <v>45639.66667</v>
      </c>
      <c r="B51" s="1">
        <f>IFERROR(__xludf.DUMMYFUNCTION("""COMPUTED_VALUE"""),7833.46)</f>
        <v>7833.46</v>
      </c>
      <c r="D51" s="2">
        <f>IFERROR(__xludf.DUMMYFUNCTION("""COMPUTED_VALUE"""),45639.66666666667)</f>
        <v>45639.66667</v>
      </c>
      <c r="E51" s="1">
        <f>IFERROR(__xludf.DUMMYFUNCTION("""COMPUTED_VALUE"""),7855.44)</f>
        <v>7855.44</v>
      </c>
      <c r="G51" s="2">
        <f>IFERROR(__xludf.DUMMYFUNCTION("""COMPUTED_VALUE"""),45639.66666666667)</f>
        <v>45639.66667</v>
      </c>
      <c r="H51" s="1">
        <f>IFERROR(__xludf.DUMMYFUNCTION("""COMPUTED_VALUE"""),7649.26)</f>
        <v>7649.26</v>
      </c>
      <c r="J51" s="2">
        <f>IFERROR(__xludf.DUMMYFUNCTION("""COMPUTED_VALUE"""),45639.66666666667)</f>
        <v>45639.66667</v>
      </c>
      <c r="K51" s="1">
        <f>IFERROR(__xludf.DUMMYFUNCTION("""COMPUTED_VALUE"""),7698.74)</f>
        <v>7698.74</v>
      </c>
      <c r="M51" s="2">
        <f>IFERROR(__xludf.DUMMYFUNCTION("""COMPUTED_VALUE"""),45639.66666666667)</f>
        <v>45639.66667</v>
      </c>
      <c r="N51" s="1">
        <f>IFERROR(__xludf.DUMMYFUNCTION("""COMPUTED_VALUE"""),1.62412387E9)</f>
        <v>1624123870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IFERROR(__xludf.DUMMYFUNCTION("""COMPUTED_VALUE"""),7697.62)</f>
        <v>7697.62</v>
      </c>
      <c r="D52" s="2">
        <f>IFERROR(__xludf.DUMMYFUNCTION("""COMPUTED_VALUE"""),45646.66666666667)</f>
        <v>45646.66667</v>
      </c>
      <c r="E52" s="1">
        <f>IFERROR(__xludf.DUMMYFUNCTION("""COMPUTED_VALUE"""),7802.52)</f>
        <v>7802.52</v>
      </c>
      <c r="G52" s="2">
        <f>IFERROR(__xludf.DUMMYFUNCTION("""COMPUTED_VALUE"""),45646.66666666667)</f>
        <v>45646.66667</v>
      </c>
      <c r="H52" s="1">
        <f>IFERROR(__xludf.DUMMYFUNCTION("""COMPUTED_VALUE"""),7355.11)</f>
        <v>7355.11</v>
      </c>
      <c r="J52" s="2">
        <f>IFERROR(__xludf.DUMMYFUNCTION("""COMPUTED_VALUE"""),45646.66666666667)</f>
        <v>45646.66667</v>
      </c>
      <c r="K52" s="1">
        <f>IFERROR(__xludf.DUMMYFUNCTION("""COMPUTED_VALUE"""),7524.6)</f>
        <v>7524.6</v>
      </c>
      <c r="M52" s="2">
        <f>IFERROR(__xludf.DUMMYFUNCTION("""COMPUTED_VALUE"""),45646.66666666667)</f>
        <v>45646.66667</v>
      </c>
      <c r="N52" s="1">
        <f>IFERROR(__xludf.DUMMYFUNCTION("""COMPUTED_VALUE"""),2.077921146E9)</f>
        <v>2077921146</v>
      </c>
    </row>
    <row r="53">
      <c r="A53" s="2">
        <f>IFERROR(__xludf.DUMMYFUNCTION("""COMPUTED_VALUE"""),45653.66666666667)</f>
        <v>45653.66667</v>
      </c>
      <c r="B53" s="1">
        <f>IFERROR(__xludf.DUMMYFUNCTION("""COMPUTED_VALUE"""),7515.14)</f>
        <v>7515.14</v>
      </c>
      <c r="D53" s="2">
        <f>IFERROR(__xludf.DUMMYFUNCTION("""COMPUTED_VALUE"""),45653.66666666667)</f>
        <v>45653.66667</v>
      </c>
      <c r="E53" s="1">
        <f>IFERROR(__xludf.DUMMYFUNCTION("""COMPUTED_VALUE"""),7583.14)</f>
        <v>7583.14</v>
      </c>
      <c r="G53" s="2">
        <f>IFERROR(__xludf.DUMMYFUNCTION("""COMPUTED_VALUE"""),45653.66666666667)</f>
        <v>45653.66667</v>
      </c>
      <c r="H53" s="1">
        <f>IFERROR(__xludf.DUMMYFUNCTION("""COMPUTED_VALUE"""),7350.59)</f>
        <v>7350.59</v>
      </c>
      <c r="J53" s="2">
        <f>IFERROR(__xludf.DUMMYFUNCTION("""COMPUTED_VALUE"""),45653.66666666667)</f>
        <v>45653.66667</v>
      </c>
      <c r="K53" s="1">
        <f>IFERROR(__xludf.DUMMYFUNCTION("""COMPUTED_VALUE"""),7423.81)</f>
        <v>7423.81</v>
      </c>
      <c r="M53" s="2">
        <f>IFERROR(__xludf.DUMMYFUNCTION("""COMPUTED_VALUE"""),45653.66666666667)</f>
        <v>45653.66667</v>
      </c>
      <c r="N53" s="1">
        <f>IFERROR(__xludf.DUMMYFUNCTION("""COMPUTED_VALUE"""),7.80450226E8)</f>
        <v>780450226</v>
      </c>
    </row>
    <row r="54">
      <c r="A54" s="2">
        <f>IFERROR(__xludf.DUMMYFUNCTION("""COMPUTED_VALUE"""),45660.66666666667)</f>
        <v>45660.66667</v>
      </c>
      <c r="B54" s="1">
        <f>IFERROR(__xludf.DUMMYFUNCTION("""COMPUTED_VALUE"""),7334.82)</f>
        <v>7334.82</v>
      </c>
      <c r="D54" s="2">
        <f>IFERROR(__xludf.DUMMYFUNCTION("""COMPUTED_VALUE"""),45660.66666666667)</f>
        <v>45660.66667</v>
      </c>
      <c r="E54" s="1">
        <f>IFERROR(__xludf.DUMMYFUNCTION("""COMPUTED_VALUE"""),7375.3)</f>
        <v>7375.3</v>
      </c>
      <c r="G54" s="2">
        <f>IFERROR(__xludf.DUMMYFUNCTION("""COMPUTED_VALUE"""),45660.66666666667)</f>
        <v>45660.66667</v>
      </c>
      <c r="H54" s="1">
        <f>IFERROR(__xludf.DUMMYFUNCTION("""COMPUTED_VALUE"""),7171.27)</f>
        <v>7171.27</v>
      </c>
      <c r="J54" s="2">
        <f>IFERROR(__xludf.DUMMYFUNCTION("""COMPUTED_VALUE"""),45660.66666666667)</f>
        <v>45660.66667</v>
      </c>
      <c r="K54" s="1">
        <f>IFERROR(__xludf.DUMMYFUNCTION("""COMPUTED_VALUE"""),7331.56)</f>
        <v>7331.56</v>
      </c>
      <c r="M54" s="2">
        <f>IFERROR(__xludf.DUMMYFUNCTION("""COMPUTED_VALUE"""),45660.66666666667)</f>
        <v>45660.66667</v>
      </c>
      <c r="N54" s="1">
        <f>IFERROR(__xludf.DUMMYFUNCTION("""COMPUTED_VALUE"""),8.84239542E8)</f>
        <v>884239542</v>
      </c>
    </row>
    <row r="55">
      <c r="A55" s="2">
        <f>IFERROR(__xludf.DUMMYFUNCTION("""COMPUTED_VALUE"""),45667.66666666667)</f>
        <v>45667.66667</v>
      </c>
      <c r="B55" s="1">
        <f>IFERROR(__xludf.DUMMYFUNCTION("""COMPUTED_VALUE"""),7395.24)</f>
        <v>7395.24</v>
      </c>
      <c r="D55" s="2">
        <f>IFERROR(__xludf.DUMMYFUNCTION("""COMPUTED_VALUE"""),45667.66666666667)</f>
        <v>45667.66667</v>
      </c>
      <c r="E55" s="1">
        <f>IFERROR(__xludf.DUMMYFUNCTION("""COMPUTED_VALUE"""),7458.89)</f>
        <v>7458.89</v>
      </c>
      <c r="G55" s="2">
        <f>IFERROR(__xludf.DUMMYFUNCTION("""COMPUTED_VALUE"""),45667.66666666667)</f>
        <v>45667.66667</v>
      </c>
      <c r="H55" s="1">
        <f>IFERROR(__xludf.DUMMYFUNCTION("""COMPUTED_VALUE"""),7091.5)</f>
        <v>7091.5</v>
      </c>
      <c r="J55" s="2">
        <f>IFERROR(__xludf.DUMMYFUNCTION("""COMPUTED_VALUE"""),45667.66666666667)</f>
        <v>45667.66667</v>
      </c>
      <c r="K55" s="1">
        <f>IFERROR(__xludf.DUMMYFUNCTION("""COMPUTED_VALUE"""),7138.05)</f>
        <v>7138.05</v>
      </c>
      <c r="M55" s="2">
        <f>IFERROR(__xludf.DUMMYFUNCTION("""COMPUTED_VALUE"""),45667.66666666667)</f>
        <v>45667.66667</v>
      </c>
      <c r="N55" s="1">
        <f>IFERROR(__xludf.DUMMYFUNCTION("""COMPUTED_VALUE"""),1.169451168E9)</f>
        <v>1169451168</v>
      </c>
    </row>
    <row r="56">
      <c r="A56" s="2">
        <f>IFERROR(__xludf.DUMMYFUNCTION("""COMPUTED_VALUE"""),45674.66666666667)</f>
        <v>45674.66667</v>
      </c>
      <c r="B56" s="1">
        <f>IFERROR(__xludf.DUMMYFUNCTION("""COMPUTED_VALUE"""),7063.8)</f>
        <v>7063.8</v>
      </c>
      <c r="D56" s="2">
        <f>IFERROR(__xludf.DUMMYFUNCTION("""COMPUTED_VALUE"""),45674.66666666667)</f>
        <v>45674.66667</v>
      </c>
      <c r="E56" s="1">
        <f>IFERROR(__xludf.DUMMYFUNCTION("""COMPUTED_VALUE"""),7405.03)</f>
        <v>7405.03</v>
      </c>
      <c r="G56" s="2">
        <f>IFERROR(__xludf.DUMMYFUNCTION("""COMPUTED_VALUE"""),45674.66666666667)</f>
        <v>45674.66667</v>
      </c>
      <c r="H56" s="1">
        <f>IFERROR(__xludf.DUMMYFUNCTION("""COMPUTED_VALUE"""),7023.68)</f>
        <v>7023.68</v>
      </c>
      <c r="J56" s="2">
        <f>IFERROR(__xludf.DUMMYFUNCTION("""COMPUTED_VALUE"""),45674.66666666667)</f>
        <v>45674.66667</v>
      </c>
      <c r="K56" s="1">
        <f>IFERROR(__xludf.DUMMYFUNCTION("""COMPUTED_VALUE"""),7335.64)</f>
        <v>7335.64</v>
      </c>
      <c r="M56" s="2">
        <f>IFERROR(__xludf.DUMMYFUNCTION("""COMPUTED_VALUE"""),45674.66666666667)</f>
        <v>45674.66667</v>
      </c>
      <c r="N56" s="1">
        <f>IFERROR(__xludf.DUMMYFUNCTION("""COMPUTED_VALUE"""),1.283329427E9)</f>
        <v>1283329427</v>
      </c>
    </row>
    <row r="57">
      <c r="A57" s="2">
        <f>IFERROR(__xludf.DUMMYFUNCTION("""COMPUTED_VALUE"""),45681.66666666667)</f>
        <v>45681.66667</v>
      </c>
      <c r="B57" s="1">
        <f>IFERROR(__xludf.DUMMYFUNCTION("""COMPUTED_VALUE"""),7382.11)</f>
        <v>7382.11</v>
      </c>
      <c r="D57" s="2">
        <f>IFERROR(__xludf.DUMMYFUNCTION("""COMPUTED_VALUE"""),45681.66666666667)</f>
        <v>45681.66667</v>
      </c>
      <c r="E57" s="1">
        <f>IFERROR(__xludf.DUMMYFUNCTION("""COMPUTED_VALUE"""),7672.64)</f>
        <v>7672.64</v>
      </c>
      <c r="G57" s="2">
        <f>IFERROR(__xludf.DUMMYFUNCTION("""COMPUTED_VALUE"""),45681.66666666667)</f>
        <v>45681.66667</v>
      </c>
      <c r="H57" s="1">
        <f>IFERROR(__xludf.DUMMYFUNCTION("""COMPUTED_VALUE"""),7321.68)</f>
        <v>7321.68</v>
      </c>
      <c r="J57" s="2">
        <f>IFERROR(__xludf.DUMMYFUNCTION("""COMPUTED_VALUE"""),45681.66666666667)</f>
        <v>45681.66667</v>
      </c>
      <c r="K57" s="1">
        <f>IFERROR(__xludf.DUMMYFUNCTION("""COMPUTED_VALUE"""),7610.78)</f>
        <v>7610.78</v>
      </c>
      <c r="M57" s="2">
        <f>IFERROR(__xludf.DUMMYFUNCTION("""COMPUTED_VALUE"""),45681.66666666667)</f>
        <v>45681.66667</v>
      </c>
      <c r="N57" s="1">
        <f>IFERROR(__xludf.DUMMYFUNCTION("""COMPUTED_VALUE"""),1.075254077E9)</f>
        <v>1075254077</v>
      </c>
    </row>
    <row r="58">
      <c r="A58" s="2">
        <f>IFERROR(__xludf.DUMMYFUNCTION("""COMPUTED_VALUE"""),45688.66666666667)</f>
        <v>45688.66667</v>
      </c>
      <c r="B58" s="1">
        <f>IFERROR(__xludf.DUMMYFUNCTION("""COMPUTED_VALUE"""),7332.92)</f>
        <v>7332.92</v>
      </c>
      <c r="D58" s="2">
        <f>IFERROR(__xludf.DUMMYFUNCTION("""COMPUTED_VALUE"""),45688.66666666667)</f>
        <v>45688.66667</v>
      </c>
      <c r="E58" s="1">
        <f>IFERROR(__xludf.DUMMYFUNCTION("""COMPUTED_VALUE"""),7719.9)</f>
        <v>7719.9</v>
      </c>
      <c r="G58" s="2">
        <f>IFERROR(__xludf.DUMMYFUNCTION("""COMPUTED_VALUE"""),45688.66666666667)</f>
        <v>45688.66667</v>
      </c>
      <c r="H58" s="1">
        <f>IFERROR(__xludf.DUMMYFUNCTION("""COMPUTED_VALUE"""),7282.03)</f>
        <v>7282.03</v>
      </c>
      <c r="J58" s="2">
        <f>IFERROR(__xludf.DUMMYFUNCTION("""COMPUTED_VALUE"""),45688.66666666667)</f>
        <v>45688.66667</v>
      </c>
      <c r="K58" s="1">
        <f>IFERROR(__xludf.DUMMYFUNCTION("""COMPUTED_VALUE"""),7325.05)</f>
        <v>7325.05</v>
      </c>
      <c r="M58" s="2">
        <f>IFERROR(__xludf.DUMMYFUNCTION("""COMPUTED_VALUE"""),45688.66666666667)</f>
        <v>45688.66667</v>
      </c>
      <c r="N58" s="1">
        <f>IFERROR(__xludf.DUMMYFUNCTION("""COMPUTED_VALUE"""),1.471506097E9)</f>
        <v>1471506097</v>
      </c>
    </row>
    <row r="59">
      <c r="A59" s="2">
        <f>IFERROR(__xludf.DUMMYFUNCTION("""COMPUTED_VALUE"""),45695.66666666667)</f>
        <v>45695.66667</v>
      </c>
      <c r="B59" s="1">
        <f>IFERROR(__xludf.DUMMYFUNCTION("""COMPUTED_VALUE"""),7224.17)</f>
        <v>7224.17</v>
      </c>
      <c r="D59" s="2">
        <f>IFERROR(__xludf.DUMMYFUNCTION("""COMPUTED_VALUE"""),45695.66666666667)</f>
        <v>45695.66667</v>
      </c>
      <c r="E59" s="1">
        <f>IFERROR(__xludf.DUMMYFUNCTION("""COMPUTED_VALUE"""),7493.43)</f>
        <v>7493.43</v>
      </c>
      <c r="G59" s="2">
        <f>IFERROR(__xludf.DUMMYFUNCTION("""COMPUTED_VALUE"""),45695.66666666667)</f>
        <v>45695.66667</v>
      </c>
      <c r="H59" s="1">
        <f>IFERROR(__xludf.DUMMYFUNCTION("""COMPUTED_VALUE"""),7174.62)</f>
        <v>7174.62</v>
      </c>
      <c r="J59" s="2">
        <f>IFERROR(__xludf.DUMMYFUNCTION("""COMPUTED_VALUE"""),45695.66666666667)</f>
        <v>45695.66667</v>
      </c>
      <c r="K59" s="1">
        <f>IFERROR(__xludf.DUMMYFUNCTION("""COMPUTED_VALUE"""),7335.37)</f>
        <v>7335.37</v>
      </c>
      <c r="M59" s="2">
        <f>IFERROR(__xludf.DUMMYFUNCTION("""COMPUTED_VALUE"""),45695.66666666667)</f>
        <v>45695.66667</v>
      </c>
      <c r="N59" s="1">
        <f>IFERROR(__xludf.DUMMYFUNCTION("""COMPUTED_VALUE"""),1.785416858E9)</f>
        <v>1785416858</v>
      </c>
    </row>
    <row r="60">
      <c r="A60" s="2">
        <f>IFERROR(__xludf.DUMMYFUNCTION("""COMPUTED_VALUE"""),45702.66666666667)</f>
        <v>45702.66667</v>
      </c>
      <c r="B60" s="1">
        <f>IFERROR(__xludf.DUMMYFUNCTION("""COMPUTED_VALUE"""),7403.94)</f>
        <v>7403.94</v>
      </c>
      <c r="D60" s="2">
        <f>IFERROR(__xludf.DUMMYFUNCTION("""COMPUTED_VALUE"""),45702.66666666667)</f>
        <v>45702.66667</v>
      </c>
      <c r="E60" s="1">
        <f>IFERROR(__xludf.DUMMYFUNCTION("""COMPUTED_VALUE"""),7461.81)</f>
        <v>7461.81</v>
      </c>
      <c r="G60" s="2">
        <f>IFERROR(__xludf.DUMMYFUNCTION("""COMPUTED_VALUE"""),45702.66666666667)</f>
        <v>45702.66667</v>
      </c>
      <c r="H60" s="1">
        <f>IFERROR(__xludf.DUMMYFUNCTION("""COMPUTED_VALUE"""),7265.76)</f>
        <v>7265.76</v>
      </c>
      <c r="J60" s="2">
        <f>IFERROR(__xludf.DUMMYFUNCTION("""COMPUTED_VALUE"""),45702.66666666667)</f>
        <v>45702.66667</v>
      </c>
      <c r="K60" s="1">
        <f>IFERROR(__xludf.DUMMYFUNCTION("""COMPUTED_VALUE"""),7406.79)</f>
        <v>7406.79</v>
      </c>
      <c r="M60" s="2">
        <f>IFERROR(__xludf.DUMMYFUNCTION("""COMPUTED_VALUE"""),45702.66666666667)</f>
        <v>45702.66667</v>
      </c>
      <c r="N60" s="1">
        <f>IFERROR(__xludf.DUMMYFUNCTION("""COMPUTED_VALUE"""),1.430631396E9)</f>
        <v>1430631396</v>
      </c>
    </row>
    <row r="61">
      <c r="A61" s="2">
        <f>IFERROR(__xludf.DUMMYFUNCTION("""COMPUTED_VALUE"""),45709.66666666667)</f>
        <v>45709.66667</v>
      </c>
      <c r="B61" s="1">
        <f>IFERROR(__xludf.DUMMYFUNCTION("""COMPUTED_VALUE"""),7417.17)</f>
        <v>7417.17</v>
      </c>
      <c r="D61" s="2">
        <f>IFERROR(__xludf.DUMMYFUNCTION("""COMPUTED_VALUE"""),45709.66666666667)</f>
        <v>45709.66667</v>
      </c>
      <c r="E61" s="1">
        <f>IFERROR(__xludf.DUMMYFUNCTION("""COMPUTED_VALUE"""),7469.84)</f>
        <v>7469.84</v>
      </c>
      <c r="G61" s="2">
        <f>IFERROR(__xludf.DUMMYFUNCTION("""COMPUTED_VALUE"""),45709.66666666667)</f>
        <v>45709.66667</v>
      </c>
      <c r="H61" s="1">
        <f>IFERROR(__xludf.DUMMYFUNCTION("""COMPUTED_VALUE"""),7167.93)</f>
        <v>7167.93</v>
      </c>
      <c r="J61" s="2">
        <f>IFERROR(__xludf.DUMMYFUNCTION("""COMPUTED_VALUE"""),45709.66666666667)</f>
        <v>45709.66667</v>
      </c>
      <c r="K61" s="1">
        <f>IFERROR(__xludf.DUMMYFUNCTION("""COMPUTED_VALUE"""),7173.27)</f>
        <v>7173.27</v>
      </c>
      <c r="M61" s="2">
        <f>IFERROR(__xludf.DUMMYFUNCTION("""COMPUTED_VALUE"""),45709.66666666667)</f>
        <v>45709.66667</v>
      </c>
      <c r="N61" s="1">
        <f>IFERROR(__xludf.DUMMYFUNCTION("""COMPUTED_VALUE"""),1.520488593E9)</f>
        <v>1520488593</v>
      </c>
    </row>
    <row r="62">
      <c r="A62" s="2">
        <f>IFERROR(__xludf.DUMMYFUNCTION("""COMPUTED_VALUE"""),45716.66666666667)</f>
        <v>45716.66667</v>
      </c>
      <c r="B62" s="1">
        <f>IFERROR(__xludf.DUMMYFUNCTION("""COMPUTED_VALUE"""),7174.53)</f>
        <v>7174.53</v>
      </c>
      <c r="D62" s="2">
        <f>IFERROR(__xludf.DUMMYFUNCTION("""COMPUTED_VALUE"""),45716.66666666667)</f>
        <v>45716.66667</v>
      </c>
      <c r="E62" s="1">
        <f>IFERROR(__xludf.DUMMYFUNCTION("""COMPUTED_VALUE"""),7188.16)</f>
        <v>7188.16</v>
      </c>
      <c r="G62" s="2">
        <f>IFERROR(__xludf.DUMMYFUNCTION("""COMPUTED_VALUE"""),45716.66666666667)</f>
        <v>45716.66667</v>
      </c>
      <c r="H62" s="1">
        <f>IFERROR(__xludf.DUMMYFUNCTION("""COMPUTED_VALUE"""),6793.54)</f>
        <v>6793.54</v>
      </c>
      <c r="J62" s="2">
        <f>IFERROR(__xludf.DUMMYFUNCTION("""COMPUTED_VALUE"""),45716.66666666667)</f>
        <v>45716.66667</v>
      </c>
      <c r="K62" s="1">
        <f>IFERROR(__xludf.DUMMYFUNCTION("""COMPUTED_VALUE"""),6965.09)</f>
        <v>6965.09</v>
      </c>
      <c r="M62" s="2">
        <f>IFERROR(__xludf.DUMMYFUNCTION("""COMPUTED_VALUE"""),45716.66666666667)</f>
        <v>45716.66667</v>
      </c>
      <c r="N62" s="1">
        <f>IFERROR(__xludf.DUMMYFUNCTION("""COMPUTED_VALUE"""),1.900099616E9)</f>
        <v>1900099616</v>
      </c>
    </row>
    <row r="63">
      <c r="A63" s="2">
        <f>IFERROR(__xludf.DUMMYFUNCTION("""COMPUTED_VALUE"""),45723.66666666667)</f>
        <v>45723.66667</v>
      </c>
      <c r="B63" s="1">
        <f>IFERROR(__xludf.DUMMYFUNCTION("""COMPUTED_VALUE"""),7018.98)</f>
        <v>7018.98</v>
      </c>
      <c r="D63" s="2">
        <f>IFERROR(__xludf.DUMMYFUNCTION("""COMPUTED_VALUE"""),45723.66666666667)</f>
        <v>45723.66667</v>
      </c>
      <c r="E63" s="1">
        <f>IFERROR(__xludf.DUMMYFUNCTION("""COMPUTED_VALUE"""),7033.36)</f>
        <v>7033.36</v>
      </c>
      <c r="G63" s="2">
        <f>IFERROR(__xludf.DUMMYFUNCTION("""COMPUTED_VALUE"""),45723.66666666667)</f>
        <v>45723.66667</v>
      </c>
      <c r="H63" s="1">
        <f>IFERROR(__xludf.DUMMYFUNCTION("""COMPUTED_VALUE"""),6616.76)</f>
        <v>6616.76</v>
      </c>
      <c r="J63" s="2">
        <f>IFERROR(__xludf.DUMMYFUNCTION("""COMPUTED_VALUE"""),45723.66666666667)</f>
        <v>45723.66667</v>
      </c>
      <c r="K63" s="1">
        <f>IFERROR(__xludf.DUMMYFUNCTION("""COMPUTED_VALUE"""),6786.81)</f>
        <v>6786.81</v>
      </c>
      <c r="M63" s="2">
        <f>IFERROR(__xludf.DUMMYFUNCTION("""COMPUTED_VALUE"""),45723.66666666667)</f>
        <v>45723.66667</v>
      </c>
      <c r="N63" s="1">
        <f>IFERROR(__xludf.DUMMYFUNCTION("""COMPUTED_VALUE"""),1.831015115E9)</f>
        <v>1831015115</v>
      </c>
    </row>
    <row r="64">
      <c r="A64" s="2">
        <f>IFERROR(__xludf.DUMMYFUNCTION("""COMPUTED_VALUE"""),45730.66666666667)</f>
        <v>45730.66667</v>
      </c>
      <c r="B64" s="1">
        <f>IFERROR(__xludf.DUMMYFUNCTION("""COMPUTED_VALUE"""),6636.36)</f>
        <v>6636.36</v>
      </c>
      <c r="D64" s="2">
        <f>IFERROR(__xludf.DUMMYFUNCTION("""COMPUTED_VALUE"""),45730.66666666667)</f>
        <v>45730.66667</v>
      </c>
      <c r="E64" s="1">
        <f>IFERROR(__xludf.DUMMYFUNCTION("""COMPUTED_VALUE"""),6689.3)</f>
        <v>6689.3</v>
      </c>
      <c r="G64" s="2">
        <f>IFERROR(__xludf.DUMMYFUNCTION("""COMPUTED_VALUE"""),45730.66666666667)</f>
        <v>45730.66667</v>
      </c>
      <c r="H64" s="1">
        <f>IFERROR(__xludf.DUMMYFUNCTION("""COMPUTED_VALUE"""),6440.39)</f>
        <v>6440.39</v>
      </c>
      <c r="J64" s="2">
        <f>IFERROR(__xludf.DUMMYFUNCTION("""COMPUTED_VALUE"""),45730.66666666667)</f>
        <v>45730.66667</v>
      </c>
      <c r="K64" s="1">
        <f>IFERROR(__xludf.DUMMYFUNCTION("""COMPUTED_VALUE"""),6678.5)</f>
        <v>6678.5</v>
      </c>
      <c r="M64" s="2">
        <f>IFERROR(__xludf.DUMMYFUNCTION("""COMPUTED_VALUE"""),45730.66666666667)</f>
        <v>45730.66667</v>
      </c>
      <c r="N64" s="1">
        <f>IFERROR(__xludf.DUMMYFUNCTION("""COMPUTED_VALUE"""),2.035102298E9)</f>
        <v>2035102298</v>
      </c>
    </row>
    <row r="65">
      <c r="A65" s="2">
        <f>IFERROR(__xludf.DUMMYFUNCTION("""COMPUTED_VALUE"""),45737.66666666667)</f>
        <v>45737.66667</v>
      </c>
      <c r="B65" s="1">
        <f>IFERROR(__xludf.DUMMYFUNCTION("""COMPUTED_VALUE"""),6656.12)</f>
        <v>6656.12</v>
      </c>
      <c r="D65" s="2">
        <f>IFERROR(__xludf.DUMMYFUNCTION("""COMPUTED_VALUE"""),45737.66666666667)</f>
        <v>45737.66667</v>
      </c>
      <c r="E65" s="1">
        <f>IFERROR(__xludf.DUMMYFUNCTION("""COMPUTED_VALUE"""),6782.24)</f>
        <v>6782.24</v>
      </c>
      <c r="G65" s="2">
        <f>IFERROR(__xludf.DUMMYFUNCTION("""COMPUTED_VALUE"""),45737.66666666667)</f>
        <v>45737.66667</v>
      </c>
      <c r="H65" s="1">
        <f>IFERROR(__xludf.DUMMYFUNCTION("""COMPUTED_VALUE"""),6585.53)</f>
        <v>6585.53</v>
      </c>
      <c r="J65" s="2">
        <f>IFERROR(__xludf.DUMMYFUNCTION("""COMPUTED_VALUE"""),45737.66666666667)</f>
        <v>45737.66667</v>
      </c>
      <c r="K65" s="1">
        <f>IFERROR(__xludf.DUMMYFUNCTION("""COMPUTED_VALUE"""),6752.86)</f>
        <v>6752.86</v>
      </c>
      <c r="M65" s="2">
        <f>IFERROR(__xludf.DUMMYFUNCTION("""COMPUTED_VALUE"""),45737.66666666667)</f>
        <v>45737.66667</v>
      </c>
      <c r="N65" s="1">
        <f>IFERROR(__xludf.DUMMYFUNCTION("""COMPUTED_VALUE"""),1.637165142E9)</f>
        <v>1637165142</v>
      </c>
    </row>
    <row r="66">
      <c r="A66" s="2">
        <f>IFERROR(__xludf.DUMMYFUNCTION("""COMPUTED_VALUE"""),45744.66666666667)</f>
        <v>45744.66667</v>
      </c>
      <c r="B66" s="1">
        <f>IFERROR(__xludf.DUMMYFUNCTION("""COMPUTED_VALUE"""),6844.92)</f>
        <v>6844.92</v>
      </c>
      <c r="D66" s="2">
        <f>IFERROR(__xludf.DUMMYFUNCTION("""COMPUTED_VALUE"""),45744.66666666667)</f>
        <v>45744.66667</v>
      </c>
      <c r="E66" s="1">
        <f>IFERROR(__xludf.DUMMYFUNCTION("""COMPUTED_VALUE"""),6911.72)</f>
        <v>6911.72</v>
      </c>
      <c r="G66" s="2">
        <f>IFERROR(__xludf.DUMMYFUNCTION("""COMPUTED_VALUE"""),45744.66666666667)</f>
        <v>45744.66667</v>
      </c>
      <c r="H66" s="1">
        <f>IFERROR(__xludf.DUMMYFUNCTION("""COMPUTED_VALUE"""),6495.17)</f>
        <v>6495.17</v>
      </c>
      <c r="J66" s="2">
        <f>IFERROR(__xludf.DUMMYFUNCTION("""COMPUTED_VALUE"""),45744.66666666667)</f>
        <v>45744.66667</v>
      </c>
      <c r="K66" s="1">
        <f>IFERROR(__xludf.DUMMYFUNCTION("""COMPUTED_VALUE"""),6525.54)</f>
        <v>6525.54</v>
      </c>
      <c r="M66" s="2">
        <f>IFERROR(__xludf.DUMMYFUNCTION("""COMPUTED_VALUE"""),45744.66666666667)</f>
        <v>45744.66667</v>
      </c>
      <c r="N66" s="1">
        <f>IFERROR(__xludf.DUMMYFUNCTION("""COMPUTED_VALUE"""),1.353522174E9)</f>
        <v>1353522174</v>
      </c>
    </row>
    <row r="67">
      <c r="A67" s="2">
        <f>IFERROR(__xludf.DUMMYFUNCTION("""COMPUTED_VALUE"""),45751.66666666667)</f>
        <v>45751.66667</v>
      </c>
      <c r="B67" s="1">
        <f>IFERROR(__xludf.DUMMYFUNCTION("""COMPUTED_VALUE"""),6402.73)</f>
        <v>6402.73</v>
      </c>
      <c r="D67" s="2">
        <f>IFERROR(__xludf.DUMMYFUNCTION("""COMPUTED_VALUE"""),45751.66666666667)</f>
        <v>45751.66667</v>
      </c>
      <c r="E67" s="1">
        <f>IFERROR(__xludf.DUMMYFUNCTION("""COMPUTED_VALUE"""),6667.85)</f>
        <v>6667.85</v>
      </c>
      <c r="G67" s="2">
        <f>IFERROR(__xludf.DUMMYFUNCTION("""COMPUTED_VALUE"""),45751.66666666667)</f>
        <v>45751.66667</v>
      </c>
      <c r="H67" s="1">
        <f>IFERROR(__xludf.DUMMYFUNCTION("""COMPUTED_VALUE"""),6045.13)</f>
        <v>6045.13</v>
      </c>
      <c r="J67" s="2">
        <f>IFERROR(__xludf.DUMMYFUNCTION("""COMPUTED_VALUE"""),45751.66666666667)</f>
        <v>45751.66667</v>
      </c>
      <c r="K67" s="1">
        <f>IFERROR(__xludf.DUMMYFUNCTION("""COMPUTED_VALUE"""),6049.83)</f>
        <v>6049.83</v>
      </c>
      <c r="M67" s="2">
        <f>IFERROR(__xludf.DUMMYFUNCTION("""COMPUTED_VALUE"""),45751.66666666667)</f>
        <v>45751.66667</v>
      </c>
      <c r="N67" s="1">
        <f>IFERROR(__xludf.DUMMYFUNCTION("""COMPUTED_VALUE"""),1.849502225E9)</f>
        <v>1849502225</v>
      </c>
    </row>
    <row r="68">
      <c r="A68" s="2">
        <f>IFERROR(__xludf.DUMMYFUNCTION("""COMPUTED_VALUE"""),45758.66666666667)</f>
        <v>45758.66667</v>
      </c>
      <c r="B68" s="1">
        <f>IFERROR(__xludf.DUMMYFUNCTION("""COMPUTED_VALUE"""),5837.07)</f>
        <v>5837.07</v>
      </c>
      <c r="D68" s="2">
        <f>IFERROR(__xludf.DUMMYFUNCTION("""COMPUTED_VALUE"""),45758.66666666667)</f>
        <v>45758.66667</v>
      </c>
      <c r="E68" s="1">
        <f>IFERROR(__xludf.DUMMYFUNCTION("""COMPUTED_VALUE"""),6664.75)</f>
        <v>6664.75</v>
      </c>
      <c r="G68" s="2">
        <f>IFERROR(__xludf.DUMMYFUNCTION("""COMPUTED_VALUE"""),45758.66666666667)</f>
        <v>45758.66667</v>
      </c>
      <c r="H68" s="1">
        <f>IFERROR(__xludf.DUMMYFUNCTION("""COMPUTED_VALUE"""),5758.23)</f>
        <v>5758.23</v>
      </c>
      <c r="J68" s="2">
        <f>IFERROR(__xludf.DUMMYFUNCTION("""COMPUTED_VALUE"""),45758.66666666667)</f>
        <v>45758.66667</v>
      </c>
      <c r="K68" s="1">
        <f>IFERROR(__xludf.DUMMYFUNCTION("""COMPUTED_VALUE"""),6517.06)</f>
        <v>6517.06</v>
      </c>
      <c r="M68" s="2">
        <f>IFERROR(__xludf.DUMMYFUNCTION("""COMPUTED_VALUE"""),45758.66666666667)</f>
        <v>45758.66667</v>
      </c>
      <c r="N68" s="1">
        <f>IFERROR(__xludf.DUMMYFUNCTION("""COMPUTED_VALUE"""),2.377823478E9)</f>
        <v>2377823478</v>
      </c>
    </row>
    <row r="69">
      <c r="A69" s="2">
        <f>IFERROR(__xludf.DUMMYFUNCTION("""COMPUTED_VALUE"""),45764.66666666667)</f>
        <v>45764.66667</v>
      </c>
      <c r="B69" s="1">
        <f>IFERROR(__xludf.DUMMYFUNCTION("""COMPUTED_VALUE"""),6628.09)</f>
        <v>6628.09</v>
      </c>
      <c r="D69" s="2">
        <f>IFERROR(__xludf.DUMMYFUNCTION("""COMPUTED_VALUE"""),45764.66666666667)</f>
        <v>45764.66667</v>
      </c>
      <c r="E69" s="1">
        <f>IFERROR(__xludf.DUMMYFUNCTION("""COMPUTED_VALUE"""),6646.59)</f>
        <v>6646.59</v>
      </c>
      <c r="G69" s="2">
        <f>IFERROR(__xludf.DUMMYFUNCTION("""COMPUTED_VALUE"""),45764.66666666667)</f>
        <v>45764.66667</v>
      </c>
      <c r="H69" s="1">
        <f>IFERROR(__xludf.DUMMYFUNCTION("""COMPUTED_VALUE"""),6289.22)</f>
        <v>6289.22</v>
      </c>
      <c r="J69" s="2">
        <f>IFERROR(__xludf.DUMMYFUNCTION("""COMPUTED_VALUE"""),45764.66666666667)</f>
        <v>45764.66667</v>
      </c>
      <c r="K69" s="1">
        <f>IFERROR(__xludf.DUMMYFUNCTION("""COMPUTED_VALUE"""),6311.54)</f>
        <v>6311.54</v>
      </c>
      <c r="M69" s="2">
        <f>IFERROR(__xludf.DUMMYFUNCTION("""COMPUTED_VALUE"""),45764.66666666667)</f>
        <v>45764.66667</v>
      </c>
      <c r="N69" s="1">
        <f>IFERROR(__xludf.DUMMYFUNCTION("""COMPUTED_VALUE"""),1.240575395E9)</f>
        <v>1240575395</v>
      </c>
    </row>
    <row r="70">
      <c r="A70" s="2">
        <f>IFERROR(__xludf.DUMMYFUNCTION("""COMPUTED_VALUE"""),45772.66666666667)</f>
        <v>45772.66667</v>
      </c>
      <c r="B70" s="1">
        <f>IFERROR(__xludf.DUMMYFUNCTION("""COMPUTED_VALUE"""),6232.27)</f>
        <v>6232.27</v>
      </c>
      <c r="D70" s="2">
        <f>IFERROR(__xludf.DUMMYFUNCTION("""COMPUTED_VALUE"""),45772.66666666667)</f>
        <v>45772.66667</v>
      </c>
      <c r="E70" s="1">
        <f>IFERROR(__xludf.DUMMYFUNCTION("""COMPUTED_VALUE"""),6825.34)</f>
        <v>6825.34</v>
      </c>
      <c r="G70" s="2">
        <f>IFERROR(__xludf.DUMMYFUNCTION("""COMPUTED_VALUE"""),45772.66666666667)</f>
        <v>45772.66667</v>
      </c>
      <c r="H70" s="1">
        <f>IFERROR(__xludf.DUMMYFUNCTION("""COMPUTED_VALUE"""),6068.66)</f>
        <v>6068.66</v>
      </c>
      <c r="J70" s="2">
        <f>IFERROR(__xludf.DUMMYFUNCTION("""COMPUTED_VALUE"""),45772.66666666667)</f>
        <v>45772.66667</v>
      </c>
      <c r="K70" s="1">
        <f>IFERROR(__xludf.DUMMYFUNCTION("""COMPUTED_VALUE"""),6821.21)</f>
        <v>6821.21</v>
      </c>
      <c r="M70" s="2">
        <f>IFERROR(__xludf.DUMMYFUNCTION("""COMPUTED_VALUE"""),45772.66666666667)</f>
        <v>45772.66667</v>
      </c>
      <c r="N70" s="1">
        <f>IFERROR(__xludf.DUMMYFUNCTION("""COMPUTED_VALUE"""),1.486829121E9)</f>
        <v>1486829121</v>
      </c>
    </row>
    <row r="71">
      <c r="A71" s="2">
        <f>IFERROR(__xludf.DUMMYFUNCTION("""COMPUTED_VALUE"""),45779.66666666667)</f>
        <v>45779.66667</v>
      </c>
      <c r="B71" s="1">
        <f>IFERROR(__xludf.DUMMYFUNCTION("""COMPUTED_VALUE"""),6825.71)</f>
        <v>6825.71</v>
      </c>
      <c r="D71" s="2">
        <f>IFERROR(__xludf.DUMMYFUNCTION("""COMPUTED_VALUE"""),45779.66666666667)</f>
        <v>45779.66667</v>
      </c>
      <c r="E71" s="1">
        <f>IFERROR(__xludf.DUMMYFUNCTION("""COMPUTED_VALUE"""),7414.05)</f>
        <v>7414.05</v>
      </c>
      <c r="G71" s="2">
        <f>IFERROR(__xludf.DUMMYFUNCTION("""COMPUTED_VALUE"""),45779.66666666667)</f>
        <v>45779.66667</v>
      </c>
      <c r="H71" s="1">
        <f>IFERROR(__xludf.DUMMYFUNCTION("""COMPUTED_VALUE"""),6716.14)</f>
        <v>6716.14</v>
      </c>
      <c r="J71" s="2">
        <f>IFERROR(__xludf.DUMMYFUNCTION("""COMPUTED_VALUE"""),45779.66666666667)</f>
        <v>45779.66667</v>
      </c>
      <c r="K71" s="1">
        <f>IFERROR(__xludf.DUMMYFUNCTION("""COMPUTED_VALUE"""),7375.24)</f>
        <v>7375.24</v>
      </c>
      <c r="M71" s="2">
        <f>IFERROR(__xludf.DUMMYFUNCTION("""COMPUTED_VALUE"""),45779.66666666667)</f>
        <v>45779.66667</v>
      </c>
      <c r="N71" s="1">
        <f>IFERROR(__xludf.DUMMYFUNCTION("""COMPUTED_VALUE"""),1.812482722E9)</f>
        <v>1812482722</v>
      </c>
    </row>
    <row r="72">
      <c r="A72" s="2">
        <f>IFERROR(__xludf.DUMMYFUNCTION("""COMPUTED_VALUE"""),45786.66666666667)</f>
        <v>45786.66667</v>
      </c>
      <c r="B72" s="1">
        <f>IFERROR(__xludf.DUMMYFUNCTION("""COMPUTED_VALUE"""),7328.45)</f>
        <v>7328.45</v>
      </c>
      <c r="D72" s="2">
        <f>IFERROR(__xludf.DUMMYFUNCTION("""COMPUTED_VALUE"""),45786.66666666667)</f>
        <v>45786.66667</v>
      </c>
      <c r="E72" s="1">
        <f>IFERROR(__xludf.DUMMYFUNCTION("""COMPUTED_VALUE"""),7510.86)</f>
        <v>7510.86</v>
      </c>
      <c r="G72" s="2">
        <f>IFERROR(__xludf.DUMMYFUNCTION("""COMPUTED_VALUE"""),45786.66666666667)</f>
        <v>45786.66667</v>
      </c>
      <c r="H72" s="1">
        <f>IFERROR(__xludf.DUMMYFUNCTION("""COMPUTED_VALUE"""),7259.99)</f>
        <v>7259.99</v>
      </c>
      <c r="J72" s="2">
        <f>IFERROR(__xludf.DUMMYFUNCTION("""COMPUTED_VALUE"""),45786.66666666667)</f>
        <v>45786.66667</v>
      </c>
      <c r="K72" s="1">
        <f>IFERROR(__xludf.DUMMYFUNCTION("""COMPUTED_VALUE"""),7410.77)</f>
        <v>7410.77</v>
      </c>
      <c r="M72" s="2">
        <f>IFERROR(__xludf.DUMMYFUNCTION("""COMPUTED_VALUE"""),45786.66666666667)</f>
        <v>45786.66667</v>
      </c>
      <c r="N72" s="1">
        <f>IFERROR(__xludf.DUMMYFUNCTION("""COMPUTED_VALUE"""),1.660483763E9)</f>
        <v>1660483763</v>
      </c>
    </row>
    <row r="73">
      <c r="A73" s="2">
        <f>IFERROR(__xludf.DUMMYFUNCTION("""COMPUTED_VALUE"""),45793.66666666667)</f>
        <v>45793.66667</v>
      </c>
      <c r="B73" s="1">
        <f>IFERROR(__xludf.DUMMYFUNCTION("""COMPUTED_VALUE"""),7569.33)</f>
        <v>7569.33</v>
      </c>
      <c r="D73" s="2">
        <f>IFERROR(__xludf.DUMMYFUNCTION("""COMPUTED_VALUE"""),45793.66666666667)</f>
        <v>45793.66667</v>
      </c>
      <c r="E73" s="1">
        <f>IFERROR(__xludf.DUMMYFUNCTION("""COMPUTED_VALUE"""),7759.03)</f>
        <v>7759.03</v>
      </c>
      <c r="G73" s="2">
        <f>IFERROR(__xludf.DUMMYFUNCTION("""COMPUTED_VALUE"""),45793.66666666667)</f>
        <v>45793.66667</v>
      </c>
      <c r="H73" s="1">
        <f>IFERROR(__xludf.DUMMYFUNCTION("""COMPUTED_VALUE"""),7508.03)</f>
        <v>7508.03</v>
      </c>
      <c r="J73" s="2">
        <f>IFERROR(__xludf.DUMMYFUNCTION("""COMPUTED_VALUE"""),45793.66666666667)</f>
        <v>45793.66667</v>
      </c>
      <c r="K73" s="1">
        <f>IFERROR(__xludf.DUMMYFUNCTION("""COMPUTED_VALUE"""),7751.45)</f>
        <v>7751.45</v>
      </c>
      <c r="M73" s="2">
        <f>IFERROR(__xludf.DUMMYFUNCTION("""COMPUTED_VALUE"""),45793.66666666667)</f>
        <v>45793.66667</v>
      </c>
      <c r="N73" s="1">
        <f>IFERROR(__xludf.DUMMYFUNCTION("""COMPUTED_VALUE"""),1.488683088E9)</f>
        <v>1488683088</v>
      </c>
    </row>
    <row r="74">
      <c r="A74" s="2">
        <f>IFERROR(__xludf.DUMMYFUNCTION("""COMPUTED_VALUE"""),45800.66666666667)</f>
        <v>45800.66667</v>
      </c>
      <c r="B74" s="1">
        <f>IFERROR(__xludf.DUMMYFUNCTION("""COMPUTED_VALUE"""),7677.17)</f>
        <v>7677.17</v>
      </c>
      <c r="D74" s="2">
        <f>IFERROR(__xludf.DUMMYFUNCTION("""COMPUTED_VALUE"""),45800.66666666667)</f>
        <v>45800.66667</v>
      </c>
      <c r="E74" s="1">
        <f>IFERROR(__xludf.DUMMYFUNCTION("""COMPUTED_VALUE"""),7798.69)</f>
        <v>7798.69</v>
      </c>
      <c r="G74" s="2">
        <f>IFERROR(__xludf.DUMMYFUNCTION("""COMPUTED_VALUE"""),45800.66666666667)</f>
        <v>45800.66667</v>
      </c>
      <c r="H74" s="1">
        <f>IFERROR(__xludf.DUMMYFUNCTION("""COMPUTED_VALUE"""),7580.4)</f>
        <v>7580.4</v>
      </c>
      <c r="J74" s="2">
        <f>IFERROR(__xludf.DUMMYFUNCTION("""COMPUTED_VALUE"""),45800.66666666667)</f>
        <v>45800.66667</v>
      </c>
      <c r="K74" s="1">
        <f>IFERROR(__xludf.DUMMYFUNCTION("""COMPUTED_VALUE"""),7600.84)</f>
        <v>7600.84</v>
      </c>
      <c r="M74" s="2">
        <f>IFERROR(__xludf.DUMMYFUNCTION("""COMPUTED_VALUE"""),45800.66666666667)</f>
        <v>45800.66667</v>
      </c>
      <c r="N74" s="1">
        <f>IFERROR(__xludf.DUMMYFUNCTION("""COMPUTED_VALUE"""),1.370172493E9)</f>
        <v>1370172493</v>
      </c>
    </row>
    <row r="75">
      <c r="A75" s="2">
        <f>IFERROR(__xludf.DUMMYFUNCTION("""COMPUTED_VALUE"""),45807.66666666667)</f>
        <v>45807.66667</v>
      </c>
      <c r="B75" s="1">
        <f>IFERROR(__xludf.DUMMYFUNCTION("""COMPUTED_VALUE"""),7705.12)</f>
        <v>7705.12</v>
      </c>
      <c r="D75" s="2">
        <f>IFERROR(__xludf.DUMMYFUNCTION("""COMPUTED_VALUE"""),45807.66666666667)</f>
        <v>45807.66667</v>
      </c>
      <c r="E75" s="1">
        <f>IFERROR(__xludf.DUMMYFUNCTION("""COMPUTED_VALUE"""),7797.69)</f>
        <v>7797.69</v>
      </c>
      <c r="G75" s="2">
        <f>IFERROR(__xludf.DUMMYFUNCTION("""COMPUTED_VALUE"""),45807.66666666667)</f>
        <v>45807.66667</v>
      </c>
      <c r="H75" s="1">
        <f>IFERROR(__xludf.DUMMYFUNCTION("""COMPUTED_VALUE"""),7633.88)</f>
        <v>7633.88</v>
      </c>
      <c r="J75" s="2">
        <f>IFERROR(__xludf.DUMMYFUNCTION("""COMPUTED_VALUE"""),45807.66666666667)</f>
        <v>45807.66667</v>
      </c>
      <c r="K75" s="1">
        <f>IFERROR(__xludf.DUMMYFUNCTION("""COMPUTED_VALUE"""),7759.74)</f>
        <v>7759.74</v>
      </c>
      <c r="M75" s="2">
        <f>IFERROR(__xludf.DUMMYFUNCTION("""COMPUTED_VALUE"""),45807.66666666667)</f>
        <v>45807.66667</v>
      </c>
      <c r="N75" s="1">
        <f>IFERROR(__xludf.DUMMYFUNCTION("""COMPUTED_VALUE"""),1.591358763E9)</f>
        <v>1591358763</v>
      </c>
    </row>
    <row r="76">
      <c r="A76" s="2">
        <f>IFERROR(__xludf.DUMMYFUNCTION("""COMPUTED_VALUE"""),45814.66666666667)</f>
        <v>45814.66667</v>
      </c>
      <c r="B76" s="1">
        <f>IFERROR(__xludf.DUMMYFUNCTION("""COMPUTED_VALUE"""),7714.85)</f>
        <v>7714.85</v>
      </c>
      <c r="D76" s="2">
        <f>IFERROR(__xludf.DUMMYFUNCTION("""COMPUTED_VALUE"""),45814.66666666667)</f>
        <v>45814.66667</v>
      </c>
      <c r="E76" s="1">
        <f>IFERROR(__xludf.DUMMYFUNCTION("""COMPUTED_VALUE"""),7943.89)</f>
        <v>7943.89</v>
      </c>
      <c r="G76" s="2">
        <f>IFERROR(__xludf.DUMMYFUNCTION("""COMPUTED_VALUE"""),45814.66666666667)</f>
        <v>45814.66667</v>
      </c>
      <c r="H76" s="1">
        <f>IFERROR(__xludf.DUMMYFUNCTION("""COMPUTED_VALUE"""),7696.93)</f>
        <v>7696.93</v>
      </c>
      <c r="J76" s="2">
        <f>IFERROR(__xludf.DUMMYFUNCTION("""COMPUTED_VALUE"""),45814.66666666667)</f>
        <v>45814.66667</v>
      </c>
      <c r="K76" s="1">
        <f>IFERROR(__xludf.DUMMYFUNCTION("""COMPUTED_VALUE"""),7926.17)</f>
        <v>7926.17</v>
      </c>
      <c r="M76" s="2">
        <f>IFERROR(__xludf.DUMMYFUNCTION("""COMPUTED_VALUE"""),45814.66666666667)</f>
        <v>45814.66667</v>
      </c>
      <c r="N76" s="1">
        <f>IFERROR(__xludf.DUMMYFUNCTION("""COMPUTED_VALUE"""),1.606414661E9)</f>
        <v>1606414661</v>
      </c>
    </row>
    <row r="77">
      <c r="A77" s="2">
        <f>IFERROR(__xludf.DUMMYFUNCTION("""COMPUTED_VALUE"""),45821.66666666667)</f>
        <v>45821.66667</v>
      </c>
      <c r="B77" s="1">
        <f>IFERROR(__xludf.DUMMYFUNCTION("""COMPUTED_VALUE"""),7928.88)</f>
        <v>7928.88</v>
      </c>
      <c r="D77" s="2">
        <f>IFERROR(__xludf.DUMMYFUNCTION("""COMPUTED_VALUE"""),45821.66666666667)</f>
        <v>45821.66667</v>
      </c>
      <c r="E77" s="1">
        <f>IFERROR(__xludf.DUMMYFUNCTION("""COMPUTED_VALUE"""),8073.85)</f>
        <v>8073.85</v>
      </c>
      <c r="G77" s="2">
        <f>IFERROR(__xludf.DUMMYFUNCTION("""COMPUTED_VALUE"""),45821.66666666667)</f>
        <v>45821.66667</v>
      </c>
      <c r="H77" s="1">
        <f>IFERROR(__xludf.DUMMYFUNCTION("""COMPUTED_VALUE"""),7863.33)</f>
        <v>7863.33</v>
      </c>
      <c r="J77" s="2">
        <f>IFERROR(__xludf.DUMMYFUNCTION("""COMPUTED_VALUE"""),45821.66666666667)</f>
        <v>45821.66667</v>
      </c>
      <c r="K77" s="1">
        <f>IFERROR(__xludf.DUMMYFUNCTION("""COMPUTED_VALUE"""),7987.69)</f>
        <v>7987.69</v>
      </c>
      <c r="M77" s="2">
        <f>IFERROR(__xludf.DUMMYFUNCTION("""COMPUTED_VALUE"""),45821.66666666667)</f>
        <v>45821.66667</v>
      </c>
      <c r="N77" s="1">
        <f>IFERROR(__xludf.DUMMYFUNCTION("""COMPUTED_VALUE"""),1.559232944E9)</f>
        <v>1559232944</v>
      </c>
    </row>
    <row r="78">
      <c r="A78" s="2">
        <f>IFERROR(__xludf.DUMMYFUNCTION("""COMPUTED_VALUE"""),45828.66666666667)</f>
        <v>45828.66667</v>
      </c>
      <c r="B78" s="1">
        <f>IFERROR(__xludf.DUMMYFUNCTION("""COMPUTED_VALUE"""),8010.0)</f>
        <v>8010</v>
      </c>
      <c r="D78" s="2">
        <f>IFERROR(__xludf.DUMMYFUNCTION("""COMPUTED_VALUE"""),45828.66666666667)</f>
        <v>45828.66667</v>
      </c>
      <c r="E78" s="1">
        <f>IFERROR(__xludf.DUMMYFUNCTION("""COMPUTED_VALUE"""),8089.98)</f>
        <v>8089.98</v>
      </c>
      <c r="G78" s="2">
        <f>IFERROR(__xludf.DUMMYFUNCTION("""COMPUTED_VALUE"""),45828.66666666667)</f>
        <v>45828.66667</v>
      </c>
      <c r="H78" s="1">
        <f>IFERROR(__xludf.DUMMYFUNCTION("""COMPUTED_VALUE"""),7952.81)</f>
        <v>7952.81</v>
      </c>
      <c r="J78" s="2">
        <f>IFERROR(__xludf.DUMMYFUNCTION("""COMPUTED_VALUE"""),45828.66666666667)</f>
        <v>45828.66667</v>
      </c>
      <c r="K78" s="1">
        <f>IFERROR(__xludf.DUMMYFUNCTION("""COMPUTED_VALUE"""),7963.32)</f>
        <v>7963.32</v>
      </c>
      <c r="M78" s="2">
        <f>IFERROR(__xludf.DUMMYFUNCTION("""COMPUTED_VALUE"""),45828.66666666667)</f>
        <v>45828.66667</v>
      </c>
      <c r="N78" s="1">
        <f>IFERROR(__xludf.DUMMYFUNCTION("""COMPUTED_VALUE"""),1.245122633E9)</f>
        <v>1245122633</v>
      </c>
    </row>
    <row r="79">
      <c r="A79" s="2">
        <f>IFERROR(__xludf.DUMMYFUNCTION("""COMPUTED_VALUE"""),45835.66666666667)</f>
        <v>45835.66667</v>
      </c>
      <c r="B79" s="1">
        <f>IFERROR(__xludf.DUMMYFUNCTION("""COMPUTED_VALUE"""),7961.43)</f>
        <v>7961.43</v>
      </c>
      <c r="D79" s="2">
        <f>IFERROR(__xludf.DUMMYFUNCTION("""COMPUTED_VALUE"""),45835.66666666667)</f>
        <v>45835.66667</v>
      </c>
      <c r="E79" s="1">
        <f>IFERROR(__xludf.DUMMYFUNCTION("""COMPUTED_VALUE"""),8301.43)</f>
        <v>8301.43</v>
      </c>
      <c r="G79" s="2">
        <f>IFERROR(__xludf.DUMMYFUNCTION("""COMPUTED_VALUE"""),45835.66666666667)</f>
        <v>45835.66667</v>
      </c>
      <c r="H79" s="1">
        <f>IFERROR(__xludf.DUMMYFUNCTION("""COMPUTED_VALUE"""),7884.97)</f>
        <v>7884.97</v>
      </c>
      <c r="J79" s="2">
        <f>IFERROR(__xludf.DUMMYFUNCTION("""COMPUTED_VALUE"""),45835.66666666667)</f>
        <v>45835.66667</v>
      </c>
      <c r="K79" s="1">
        <f>IFERROR(__xludf.DUMMYFUNCTION("""COMPUTED_VALUE"""),8214.08)</f>
        <v>8214.08</v>
      </c>
      <c r="M79" s="2">
        <f>IFERROR(__xludf.DUMMYFUNCTION("""COMPUTED_VALUE"""),45835.66666666667)</f>
        <v>45835.66667</v>
      </c>
      <c r="N79" s="1">
        <f>IFERROR(__xludf.DUMMYFUNCTION("""COMPUTED_VALUE"""),1.980285165E9)</f>
        <v>1980285165</v>
      </c>
    </row>
    <row r="80">
      <c r="A80" s="2">
        <f>IFERROR(__xludf.DUMMYFUNCTION("""COMPUTED_VALUE"""),45841.54166666667)</f>
        <v>45841.54167</v>
      </c>
      <c r="B80" s="1">
        <f>IFERROR(__xludf.DUMMYFUNCTION("""COMPUTED_VALUE"""),8293.46)</f>
        <v>8293.46</v>
      </c>
      <c r="D80" s="2">
        <f>IFERROR(__xludf.DUMMYFUNCTION("""COMPUTED_VALUE"""),45841.54166666667)</f>
        <v>45841.54167</v>
      </c>
      <c r="E80" s="1">
        <f>IFERROR(__xludf.DUMMYFUNCTION("""COMPUTED_VALUE"""),8395.09)</f>
        <v>8395.09</v>
      </c>
      <c r="G80" s="2">
        <f>IFERROR(__xludf.DUMMYFUNCTION("""COMPUTED_VALUE"""),45841.54166666667)</f>
        <v>45841.54167</v>
      </c>
      <c r="H80" s="1">
        <f>IFERROR(__xludf.DUMMYFUNCTION("""COMPUTED_VALUE"""),8145.75)</f>
        <v>8145.75</v>
      </c>
      <c r="J80" s="2">
        <f>IFERROR(__xludf.DUMMYFUNCTION("""COMPUTED_VALUE"""),45841.54166666667)</f>
        <v>45841.54167</v>
      </c>
      <c r="K80" s="1">
        <f>IFERROR(__xludf.DUMMYFUNCTION("""COMPUTED_VALUE"""),8373.93)</f>
        <v>8373.93</v>
      </c>
      <c r="M80" s="2">
        <f>IFERROR(__xludf.DUMMYFUNCTION("""COMPUTED_VALUE"""),45841.54166666667)</f>
        <v>45841.54167</v>
      </c>
      <c r="N80" s="1">
        <f>IFERROR(__xludf.DUMMYFUNCTION("""COMPUTED_VALUE"""),1.312980357E9)</f>
        <v>1312980357</v>
      </c>
    </row>
    <row r="81">
      <c r="A81" s="2">
        <f>IFERROR(__xludf.DUMMYFUNCTION("""COMPUTED_VALUE"""),45849.66666666667)</f>
        <v>45849.66667</v>
      </c>
      <c r="B81" s="1">
        <f>IFERROR(__xludf.DUMMYFUNCTION("""COMPUTED_VALUE"""),8345.8)</f>
        <v>8345.8</v>
      </c>
      <c r="D81" s="2">
        <f>IFERROR(__xludf.DUMMYFUNCTION("""COMPUTED_VALUE"""),45849.66666666667)</f>
        <v>45849.66667</v>
      </c>
      <c r="E81" s="1">
        <f>IFERROR(__xludf.DUMMYFUNCTION("""COMPUTED_VALUE"""),8455.47)</f>
        <v>8455.47</v>
      </c>
      <c r="G81" s="2">
        <f>IFERROR(__xludf.DUMMYFUNCTION("""COMPUTED_VALUE"""),45849.66666666667)</f>
        <v>45849.66667</v>
      </c>
      <c r="H81" s="1">
        <f>IFERROR(__xludf.DUMMYFUNCTION("""COMPUTED_VALUE"""),8260.78)</f>
        <v>8260.78</v>
      </c>
      <c r="J81" s="2">
        <f>IFERROR(__xludf.DUMMYFUNCTION("""COMPUTED_VALUE"""),45849.66666666667)</f>
        <v>45849.66667</v>
      </c>
      <c r="K81" s="1">
        <f>IFERROR(__xludf.DUMMYFUNCTION("""COMPUTED_VALUE"""),8278.73)</f>
        <v>8278.73</v>
      </c>
      <c r="M81" s="2">
        <f>IFERROR(__xludf.DUMMYFUNCTION("""COMPUTED_VALUE"""),45849.66666666667)</f>
        <v>45849.66667</v>
      </c>
      <c r="N81" s="1">
        <f>IFERROR(__xludf.DUMMYFUNCTION("""COMPUTED_VALUE"""),1.566113669E9)</f>
        <v>1566113669</v>
      </c>
    </row>
    <row r="82">
      <c r="A82" s="2">
        <f>IFERROR(__xludf.DUMMYFUNCTION("""COMPUTED_VALUE"""),45856.66666666667)</f>
        <v>45856.66667</v>
      </c>
      <c r="B82" s="1">
        <f>IFERROR(__xludf.DUMMYFUNCTION("""COMPUTED_VALUE"""),8273.49)</f>
        <v>8273.49</v>
      </c>
      <c r="D82" s="2">
        <f>IFERROR(__xludf.DUMMYFUNCTION("""COMPUTED_VALUE"""),45856.66666666667)</f>
        <v>45856.66667</v>
      </c>
      <c r="E82" s="1">
        <f>IFERROR(__xludf.DUMMYFUNCTION("""COMPUTED_VALUE"""),8516.82)</f>
        <v>8516.82</v>
      </c>
      <c r="G82" s="2">
        <f>IFERROR(__xludf.DUMMYFUNCTION("""COMPUTED_VALUE"""),45856.66666666667)</f>
        <v>45856.66667</v>
      </c>
      <c r="H82" s="1">
        <f>IFERROR(__xludf.DUMMYFUNCTION("""COMPUTED_VALUE"""),8264.75)</f>
        <v>8264.75</v>
      </c>
      <c r="J82" s="2">
        <f>IFERROR(__xludf.DUMMYFUNCTION("""COMPUTED_VALUE"""),45856.66666666667)</f>
        <v>45856.66667</v>
      </c>
      <c r="K82" s="1">
        <f>IFERROR(__xludf.DUMMYFUNCTION("""COMPUTED_VALUE"""),8470.07)</f>
        <v>8470.07</v>
      </c>
      <c r="M82" s="2">
        <f>IFERROR(__xludf.DUMMYFUNCTION("""COMPUTED_VALUE"""),45856.66666666667)</f>
        <v>45856.66667</v>
      </c>
      <c r="N82" s="1">
        <f>IFERROR(__xludf.DUMMYFUNCTION("""COMPUTED_VALUE"""),1.627346241E9)</f>
        <v>1627346241</v>
      </c>
    </row>
    <row r="83">
      <c r="A83" s="2">
        <f>IFERROR(__xludf.DUMMYFUNCTION("""COMPUTED_VALUE"""),45863.66666666667)</f>
        <v>45863.66667</v>
      </c>
      <c r="B83" s="1">
        <f>IFERROR(__xludf.DUMMYFUNCTION("""COMPUTED_VALUE"""),8446.6)</f>
        <v>8446.6</v>
      </c>
      <c r="D83" s="2">
        <f>IFERROR(__xludf.DUMMYFUNCTION("""COMPUTED_VALUE"""),45863.66666666667)</f>
        <v>45863.66667</v>
      </c>
      <c r="E83" s="1">
        <f>IFERROR(__xludf.DUMMYFUNCTION("""COMPUTED_VALUE"""),8616.65)</f>
        <v>8616.65</v>
      </c>
      <c r="G83" s="2">
        <f>IFERROR(__xludf.DUMMYFUNCTION("""COMPUTED_VALUE"""),45863.66666666667)</f>
        <v>45863.66667</v>
      </c>
      <c r="H83" s="1">
        <f>IFERROR(__xludf.DUMMYFUNCTION("""COMPUTED_VALUE"""),8371.78)</f>
        <v>8371.78</v>
      </c>
      <c r="J83" s="2">
        <f>IFERROR(__xludf.DUMMYFUNCTION("""COMPUTED_VALUE"""),45863.66666666667)</f>
        <v>45863.66667</v>
      </c>
      <c r="K83" s="1">
        <f>IFERROR(__xludf.DUMMYFUNCTION("""COMPUTED_VALUE"""),8563.31)</f>
        <v>8563.31</v>
      </c>
      <c r="M83" s="2">
        <f>IFERROR(__xludf.DUMMYFUNCTION("""COMPUTED_VALUE"""),45863.66666666667)</f>
        <v>45863.66667</v>
      </c>
      <c r="N83" s="1">
        <f>IFERROR(__xludf.DUMMYFUNCTION("""COMPUTED_VALUE"""),1.332774436E9)</f>
        <v>1332774436</v>
      </c>
    </row>
    <row r="84">
      <c r="A84" s="2">
        <f>IFERROR(__xludf.DUMMYFUNCTION("""COMPUTED_VALUE"""),45870.66666666667)</f>
        <v>45870.66667</v>
      </c>
      <c r="B84" s="1">
        <f>IFERROR(__xludf.DUMMYFUNCTION("""COMPUTED_VALUE"""),8583.96)</f>
        <v>8583.96</v>
      </c>
      <c r="D84" s="2">
        <f>IFERROR(__xludf.DUMMYFUNCTION("""COMPUTED_VALUE"""),45870.66666666667)</f>
        <v>45870.66667</v>
      </c>
      <c r="E84" s="1">
        <f>IFERROR(__xludf.DUMMYFUNCTION("""COMPUTED_VALUE"""),8972.87)</f>
        <v>8972.87</v>
      </c>
      <c r="G84" s="2">
        <f>IFERROR(__xludf.DUMMYFUNCTION("""COMPUTED_VALUE"""),45870.66666666667)</f>
        <v>45870.66667</v>
      </c>
      <c r="H84" s="1">
        <f>IFERROR(__xludf.DUMMYFUNCTION("""COMPUTED_VALUE"""),8494.05)</f>
        <v>8494.05</v>
      </c>
      <c r="J84" s="2">
        <f>IFERROR(__xludf.DUMMYFUNCTION("""COMPUTED_VALUE"""),45870.66666666667)</f>
        <v>45870.66667</v>
      </c>
      <c r="K84" s="1">
        <f>IFERROR(__xludf.DUMMYFUNCTION("""COMPUTED_VALUE"""),8514.14)</f>
        <v>8514.14</v>
      </c>
      <c r="M84" s="2">
        <f>IFERROR(__xludf.DUMMYFUNCTION("""COMPUTED_VALUE"""),45870.66666666667)</f>
        <v>45870.66667</v>
      </c>
      <c r="N84" s="1">
        <f>IFERROR(__xludf.DUMMYFUNCTION("""COMPUTED_VALUE"""),1.609969905E9)</f>
        <v>1609969905</v>
      </c>
    </row>
    <row r="85">
      <c r="A85" s="2">
        <f>IFERROR(__xludf.DUMMYFUNCTION("""COMPUTED_VALUE"""),45877.66666666667)</f>
        <v>45877.66667</v>
      </c>
      <c r="B85" s="1">
        <f>IFERROR(__xludf.DUMMYFUNCTION("""COMPUTED_VALUE"""),8593.23)</f>
        <v>8593.23</v>
      </c>
      <c r="D85" s="2">
        <f>IFERROR(__xludf.DUMMYFUNCTION("""COMPUTED_VALUE"""),45877.66666666667)</f>
        <v>45877.66667</v>
      </c>
      <c r="E85" s="1">
        <f>IFERROR(__xludf.DUMMYFUNCTION("""COMPUTED_VALUE"""),8747.26)</f>
        <v>8747.26</v>
      </c>
      <c r="G85" s="2">
        <f>IFERROR(__xludf.DUMMYFUNCTION("""COMPUTED_VALUE"""),45877.66666666667)</f>
        <v>45877.66667</v>
      </c>
      <c r="H85" s="1">
        <f>IFERROR(__xludf.DUMMYFUNCTION("""COMPUTED_VALUE"""),8440.41)</f>
        <v>8440.41</v>
      </c>
      <c r="J85" s="2">
        <f>IFERROR(__xludf.DUMMYFUNCTION("""COMPUTED_VALUE"""),45877.66666666667)</f>
        <v>45877.66667</v>
      </c>
      <c r="K85" s="1">
        <f>IFERROR(__xludf.DUMMYFUNCTION("""COMPUTED_VALUE"""),8530.08)</f>
        <v>8530.08</v>
      </c>
      <c r="M85" s="2">
        <f>IFERROR(__xludf.DUMMYFUNCTION("""COMPUTED_VALUE"""),45877.66666666667)</f>
        <v>45877.66667</v>
      </c>
      <c r="N85" s="1">
        <f>IFERROR(__xludf.DUMMYFUNCTION("""COMPUTED_VALUE"""),2.04296257E9)</f>
        <v>2042962570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IFERROR(__xludf.DUMMYFUNCTION("""COMPUTED_VALUE"""),8521.05)</f>
        <v>8521.05</v>
      </c>
      <c r="D86" s="2">
        <f>IFERROR(__xludf.DUMMYFUNCTION("""COMPUTED_VALUE"""),45884.66666666667)</f>
        <v>45884.66667</v>
      </c>
      <c r="E86" s="1">
        <f>IFERROR(__xludf.DUMMYFUNCTION("""COMPUTED_VALUE"""),8636.87)</f>
        <v>8636.87</v>
      </c>
      <c r="G86" s="2">
        <f>IFERROR(__xludf.DUMMYFUNCTION("""COMPUTED_VALUE"""),45884.66666666667)</f>
        <v>45884.66667</v>
      </c>
      <c r="H86" s="1">
        <f>IFERROR(__xludf.DUMMYFUNCTION("""COMPUTED_VALUE"""),8443.64)</f>
        <v>8443.64</v>
      </c>
      <c r="J86" s="2">
        <f>IFERROR(__xludf.DUMMYFUNCTION("""COMPUTED_VALUE"""),45884.66666666667)</f>
        <v>45884.66667</v>
      </c>
      <c r="K86" s="1">
        <f>IFERROR(__xludf.DUMMYFUNCTION("""COMPUTED_VALUE"""),8480.99)</f>
        <v>8480.99</v>
      </c>
      <c r="M86" s="2">
        <f>IFERROR(__xludf.DUMMYFUNCTION("""COMPUTED_VALUE"""),45884.66666666667)</f>
        <v>45884.66667</v>
      </c>
      <c r="N86" s="1">
        <f>IFERROR(__xludf.DUMMYFUNCTION("""COMPUTED_VALUE"""),1.719001151E9)</f>
        <v>1719001151</v>
      </c>
    </row>
    <row r="87">
      <c r="A87" s="2">
        <f>IFERROR(__xludf.DUMMYFUNCTION("""COMPUTED_VALUE"""),45891.66666666667)</f>
        <v>45891.66667</v>
      </c>
      <c r="B87" s="1">
        <f>IFERROR(__xludf.DUMMYFUNCTION("""COMPUTED_VALUE"""),8487.6)</f>
        <v>8487.6</v>
      </c>
      <c r="D87" s="2">
        <f>IFERROR(__xludf.DUMMYFUNCTION("""COMPUTED_VALUE"""),45891.66666666667)</f>
        <v>45891.66667</v>
      </c>
      <c r="E87" s="1">
        <f>IFERROR(__xludf.DUMMYFUNCTION("""COMPUTED_VALUE"""),8499.72)</f>
        <v>8499.72</v>
      </c>
      <c r="G87" s="2">
        <f>IFERROR(__xludf.DUMMYFUNCTION("""COMPUTED_VALUE"""),45891.66666666667)</f>
        <v>45891.66667</v>
      </c>
      <c r="H87" s="1">
        <f>IFERROR(__xludf.DUMMYFUNCTION("""COMPUTED_VALUE"""),8184.31)</f>
        <v>8184.31</v>
      </c>
      <c r="J87" s="2">
        <f>IFERROR(__xludf.DUMMYFUNCTION("""COMPUTED_VALUE"""),45891.66666666667)</f>
        <v>45891.66667</v>
      </c>
      <c r="K87" s="1">
        <f>IFERROR(__xludf.DUMMYFUNCTION("""COMPUTED_VALUE"""),8299.59)</f>
        <v>8299.59</v>
      </c>
      <c r="M87" s="2">
        <f>IFERROR(__xludf.DUMMYFUNCTION("""COMPUTED_VALUE"""),45891.66666666667)</f>
        <v>45891.66667</v>
      </c>
      <c r="N87" s="1">
        <f>IFERROR(__xludf.DUMMYFUNCTION("""COMPUTED_VALUE"""),1.906494435E9)</f>
        <v>1906494435</v>
      </c>
    </row>
    <row r="88">
      <c r="A88" s="2">
        <f>IFERROR(__xludf.DUMMYFUNCTION("""COMPUTED_VALUE"""),45898.66666666667)</f>
        <v>45898.66667</v>
      </c>
      <c r="B88" s="1">
        <f>IFERROR(__xludf.DUMMYFUNCTION("""COMPUTED_VALUE"""),8282.3)</f>
        <v>8282.3</v>
      </c>
      <c r="D88" s="2">
        <f>IFERROR(__xludf.DUMMYFUNCTION("""COMPUTED_VALUE"""),45898.66666666667)</f>
        <v>45898.66667</v>
      </c>
      <c r="E88" s="1">
        <f>IFERROR(__xludf.DUMMYFUNCTION("""COMPUTED_VALUE"""),8388.8)</f>
        <v>8388.8</v>
      </c>
      <c r="G88" s="2">
        <f>IFERROR(__xludf.DUMMYFUNCTION("""COMPUTED_VALUE"""),45898.66666666667)</f>
        <v>45898.66667</v>
      </c>
      <c r="H88" s="1">
        <f>IFERROR(__xludf.DUMMYFUNCTION("""COMPUTED_VALUE"""),8173.19)</f>
        <v>8173.19</v>
      </c>
      <c r="J88" s="2">
        <f>IFERROR(__xludf.DUMMYFUNCTION("""COMPUTED_VALUE"""),45898.66666666667)</f>
        <v>45898.66667</v>
      </c>
      <c r="K88" s="1">
        <f>IFERROR(__xludf.DUMMYFUNCTION("""COMPUTED_VALUE"""),8309.25)</f>
        <v>8309.25</v>
      </c>
      <c r="M88" s="2">
        <f>IFERROR(__xludf.DUMMYFUNCTION("""COMPUTED_VALUE"""),45898.66666666667)</f>
        <v>45898.66667</v>
      </c>
      <c r="N88" s="1">
        <f>IFERROR(__xludf.DUMMYFUNCTION("""COMPUTED_VALUE"""),1.703602782E9)</f>
        <v>1703602782</v>
      </c>
    </row>
    <row r="89">
      <c r="A89" s="2">
        <f>IFERROR(__xludf.DUMMYFUNCTION("""COMPUTED_VALUE"""),45905.66666666667)</f>
        <v>45905.66667</v>
      </c>
      <c r="B89" s="1">
        <f>IFERROR(__xludf.DUMMYFUNCTION("""COMPUTED_VALUE"""),8178.09)</f>
        <v>8178.09</v>
      </c>
      <c r="D89" s="2">
        <f>IFERROR(__xludf.DUMMYFUNCTION("""COMPUTED_VALUE"""),45905.66666666667)</f>
        <v>45905.66667</v>
      </c>
      <c r="E89" s="1">
        <f>IFERROR(__xludf.DUMMYFUNCTION("""COMPUTED_VALUE"""),8363.83)</f>
        <v>8363.83</v>
      </c>
      <c r="G89" s="2">
        <f>IFERROR(__xludf.DUMMYFUNCTION("""COMPUTED_VALUE"""),45905.66666666667)</f>
        <v>45905.66667</v>
      </c>
      <c r="H89" s="1">
        <f>IFERROR(__xludf.DUMMYFUNCTION("""COMPUTED_VALUE"""),8137.41)</f>
        <v>8137.41</v>
      </c>
      <c r="J89" s="2">
        <f>IFERROR(__xludf.DUMMYFUNCTION("""COMPUTED_VALUE"""),45905.66666666667)</f>
        <v>45905.66667</v>
      </c>
      <c r="K89" s="1">
        <f>IFERROR(__xludf.DUMMYFUNCTION("""COMPUTED_VALUE"""),8207.18)</f>
        <v>8207.18</v>
      </c>
      <c r="M89" s="2">
        <f>IFERROR(__xludf.DUMMYFUNCTION("""COMPUTED_VALUE"""),45905.66666666667)</f>
        <v>45905.66667</v>
      </c>
      <c r="N89" s="1">
        <f>IFERROR(__xludf.DUMMYFUNCTION("""COMPUTED_VALUE"""),1.676139509E9)</f>
        <v>1676139509</v>
      </c>
    </row>
    <row r="90">
      <c r="A90" s="2">
        <f>IFERROR(__xludf.DUMMYFUNCTION("""COMPUTED_VALUE"""),45912.66666666667)</f>
        <v>45912.66667</v>
      </c>
      <c r="B90" s="1">
        <f>IFERROR(__xludf.DUMMYFUNCTION("""COMPUTED_VALUE"""),8272.94)</f>
        <v>8272.94</v>
      </c>
      <c r="D90" s="2">
        <f>IFERROR(__xludf.DUMMYFUNCTION("""COMPUTED_VALUE"""),45912.66666666667)</f>
        <v>45912.66667</v>
      </c>
      <c r="E90" s="1">
        <f>IFERROR(__xludf.DUMMYFUNCTION("""COMPUTED_VALUE"""),8521.44)</f>
        <v>8521.44</v>
      </c>
      <c r="G90" s="2">
        <f>IFERROR(__xludf.DUMMYFUNCTION("""COMPUTED_VALUE"""),45912.66666666667)</f>
        <v>45912.66667</v>
      </c>
      <c r="H90" s="1">
        <f>IFERROR(__xludf.DUMMYFUNCTION("""COMPUTED_VALUE"""),8248.07)</f>
        <v>8248.07</v>
      </c>
      <c r="J90" s="2">
        <f>IFERROR(__xludf.DUMMYFUNCTION("""COMPUTED_VALUE"""),45912.66666666667)</f>
        <v>45912.66667</v>
      </c>
      <c r="K90" s="1">
        <f>IFERROR(__xludf.DUMMYFUNCTION("""COMPUTED_VALUE"""),8489.56)</f>
        <v>8489.56</v>
      </c>
      <c r="M90" s="2">
        <f>IFERROR(__xludf.DUMMYFUNCTION("""COMPUTED_VALUE"""),45912.66666666667)</f>
        <v>45912.66667</v>
      </c>
      <c r="N90" s="1">
        <f>IFERROR(__xludf.DUMMYFUNCTION("""COMPUTED_VALUE"""),2.128526652E9)</f>
        <v>2128526652</v>
      </c>
    </row>
    <row r="91">
      <c r="A91" s="2">
        <f>IFERROR(__xludf.DUMMYFUNCTION("""COMPUTED_VALUE"""),45919.66666666667)</f>
        <v>45919.66667</v>
      </c>
      <c r="B91" s="1">
        <f>IFERROR(__xludf.DUMMYFUNCTION("""COMPUTED_VALUE"""),8503.41)</f>
        <v>8503.41</v>
      </c>
      <c r="D91" s="2">
        <f>IFERROR(__xludf.DUMMYFUNCTION("""COMPUTED_VALUE"""),45919.66666666667)</f>
        <v>45919.66667</v>
      </c>
      <c r="E91" s="1">
        <f>IFERROR(__xludf.DUMMYFUNCTION("""COMPUTED_VALUE"""),8777.07)</f>
        <v>8777.07</v>
      </c>
      <c r="G91" s="2">
        <f>IFERROR(__xludf.DUMMYFUNCTION("""COMPUTED_VALUE"""),45919.66666666667)</f>
        <v>45919.66667</v>
      </c>
      <c r="H91" s="1">
        <f>IFERROR(__xludf.DUMMYFUNCTION("""COMPUTED_VALUE"""),8458.79)</f>
        <v>8458.79</v>
      </c>
      <c r="J91" s="2">
        <f>IFERROR(__xludf.DUMMYFUNCTION("""COMPUTED_VALUE"""),45919.66666666667)</f>
        <v>45919.66667</v>
      </c>
      <c r="K91" s="1">
        <f>IFERROR(__xludf.DUMMYFUNCTION("""COMPUTED_VALUE"""),8759.4)</f>
        <v>8759.4</v>
      </c>
      <c r="M91" s="2">
        <f>IFERROR(__xludf.DUMMYFUNCTION("""COMPUTED_VALUE"""),45919.66666666667)</f>
        <v>45919.66667</v>
      </c>
      <c r="N91" s="1">
        <f>IFERROR(__xludf.DUMMYFUNCTION("""COMPUTED_VALUE"""),2.62933765E9)</f>
        <v>2629337650</v>
      </c>
    </row>
  </sheetData>
  <drawing r:id="rId1"/>
</worksheet>
</file>