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IFERROR(__xludf.DUMMYFUNCTION("GOOGLEFINANCE(""DJUSTB"",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IFERROR(__xludf.DUMMYFUNCTION("GOOGLEFINANCE(""DJUSTB"",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IFERROR(__xludf.DUMMYFUNCTION("GOOGLEFINANCE(""DJUSTB"",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IFERROR(__xludf.DUMMYFUNCTION("GOOGLEFINANCE(""DJUSTB"",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IFERROR(__xludf.DUMMYFUNCTION("GOOGLEFINANCE(""DJUSTB"",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IFERROR(__xludf.DUMMYFUNCTION("""COMPUTED_VALUE"""),662.52)</f>
        <v>662.52</v>
      </c>
      <c r="D2" s="2">
        <f>IFERROR(__xludf.DUMMYFUNCTION("""COMPUTED_VALUE"""),45296.66666666667)</f>
        <v>45296.66667</v>
      </c>
      <c r="E2" s="1">
        <f>IFERROR(__xludf.DUMMYFUNCTION("""COMPUTED_VALUE"""),685.98)</f>
        <v>685.98</v>
      </c>
      <c r="G2" s="2">
        <f>IFERROR(__xludf.DUMMYFUNCTION("""COMPUTED_VALUE"""),45296.66666666667)</f>
        <v>45296.66667</v>
      </c>
      <c r="H2" s="1">
        <f>IFERROR(__xludf.DUMMYFUNCTION("""COMPUTED_VALUE"""),662.0)</f>
        <v>662</v>
      </c>
      <c r="J2" s="2">
        <f>IFERROR(__xludf.DUMMYFUNCTION("""COMPUTED_VALUE"""),45296.66666666667)</f>
        <v>45296.66667</v>
      </c>
      <c r="K2" s="1">
        <f>IFERROR(__xludf.DUMMYFUNCTION("""COMPUTED_VALUE"""),675.83)</f>
        <v>675.83</v>
      </c>
      <c r="M2" s="2">
        <f>IFERROR(__xludf.DUMMYFUNCTION("""COMPUTED_VALUE"""),45296.66666666667)</f>
        <v>45296.66667</v>
      </c>
      <c r="N2" s="1">
        <f>IFERROR(__xludf.DUMMYFUNCTION("""COMPUTED_VALUE"""),5.5040939E7)</f>
        <v>55040939</v>
      </c>
    </row>
    <row r="3">
      <c r="A3" s="2">
        <f>IFERROR(__xludf.DUMMYFUNCTION("""COMPUTED_VALUE"""),45303.66666666667)</f>
        <v>45303.66667</v>
      </c>
      <c r="B3" s="1">
        <f>IFERROR(__xludf.DUMMYFUNCTION("""COMPUTED_VALUE"""),679.2)</f>
        <v>679.2</v>
      </c>
      <c r="D3" s="2">
        <f>IFERROR(__xludf.DUMMYFUNCTION("""COMPUTED_VALUE"""),45303.66666666667)</f>
        <v>45303.66667</v>
      </c>
      <c r="E3" s="1">
        <f>IFERROR(__xludf.DUMMYFUNCTION("""COMPUTED_VALUE"""),685.61)</f>
        <v>685.61</v>
      </c>
      <c r="G3" s="2">
        <f>IFERROR(__xludf.DUMMYFUNCTION("""COMPUTED_VALUE"""),45303.66666666667)</f>
        <v>45303.66667</v>
      </c>
      <c r="H3" s="1">
        <f>IFERROR(__xludf.DUMMYFUNCTION("""COMPUTED_VALUE"""),664.32)</f>
        <v>664.32</v>
      </c>
      <c r="J3" s="2">
        <f>IFERROR(__xludf.DUMMYFUNCTION("""COMPUTED_VALUE"""),45303.66666666667)</f>
        <v>45303.66667</v>
      </c>
      <c r="K3" s="1">
        <f>IFERROR(__xludf.DUMMYFUNCTION("""COMPUTED_VALUE"""),674.88)</f>
        <v>674.88</v>
      </c>
      <c r="M3" s="2">
        <f>IFERROR(__xludf.DUMMYFUNCTION("""COMPUTED_VALUE"""),45303.66666666667)</f>
        <v>45303.66667</v>
      </c>
      <c r="N3" s="1">
        <f>IFERROR(__xludf.DUMMYFUNCTION("""COMPUTED_VALUE"""),6.5495337E7)</f>
        <v>65495337</v>
      </c>
    </row>
    <row r="4">
      <c r="A4" s="2">
        <f>IFERROR(__xludf.DUMMYFUNCTION("""COMPUTED_VALUE"""),45310.66666666667)</f>
        <v>45310.66667</v>
      </c>
      <c r="B4" s="1">
        <f>IFERROR(__xludf.DUMMYFUNCTION("""COMPUTED_VALUE"""),674.36)</f>
        <v>674.36</v>
      </c>
      <c r="D4" s="2">
        <f>IFERROR(__xludf.DUMMYFUNCTION("""COMPUTED_VALUE"""),45310.66666666667)</f>
        <v>45310.66667</v>
      </c>
      <c r="E4" s="1">
        <f>IFERROR(__xludf.DUMMYFUNCTION("""COMPUTED_VALUE"""),675.14)</f>
        <v>675.14</v>
      </c>
      <c r="G4" s="2">
        <f>IFERROR(__xludf.DUMMYFUNCTION("""COMPUTED_VALUE"""),45310.66666666667)</f>
        <v>45310.66667</v>
      </c>
      <c r="H4" s="1">
        <f>IFERROR(__xludf.DUMMYFUNCTION("""COMPUTED_VALUE"""),651.99)</f>
        <v>651.99</v>
      </c>
      <c r="J4" s="2">
        <f>IFERROR(__xludf.DUMMYFUNCTION("""COMPUTED_VALUE"""),45310.66666666667)</f>
        <v>45310.66667</v>
      </c>
      <c r="K4" s="1">
        <f>IFERROR(__xludf.DUMMYFUNCTION("""COMPUTED_VALUE"""),655.44)</f>
        <v>655.44</v>
      </c>
      <c r="M4" s="2">
        <f>IFERROR(__xludf.DUMMYFUNCTION("""COMPUTED_VALUE"""),45310.66666666667)</f>
        <v>45310.66667</v>
      </c>
      <c r="N4" s="1">
        <f>IFERROR(__xludf.DUMMYFUNCTION("""COMPUTED_VALUE"""),4.8110753E7)</f>
        <v>48110753</v>
      </c>
    </row>
    <row r="5">
      <c r="A5" s="2">
        <f>IFERROR(__xludf.DUMMYFUNCTION("""COMPUTED_VALUE"""),45317.66666666667)</f>
        <v>45317.66667</v>
      </c>
      <c r="B5" s="1">
        <f>IFERROR(__xludf.DUMMYFUNCTION("""COMPUTED_VALUE"""),654.16)</f>
        <v>654.16</v>
      </c>
      <c r="D5" s="2">
        <f>IFERROR(__xludf.DUMMYFUNCTION("""COMPUTED_VALUE"""),45317.66666666667)</f>
        <v>45317.66667</v>
      </c>
      <c r="E5" s="1">
        <f>IFERROR(__xludf.DUMMYFUNCTION("""COMPUTED_VALUE"""),660.72)</f>
        <v>660.72</v>
      </c>
      <c r="G5" s="2">
        <f>IFERROR(__xludf.DUMMYFUNCTION("""COMPUTED_VALUE"""),45317.66666666667)</f>
        <v>45317.66667</v>
      </c>
      <c r="H5" s="1">
        <f>IFERROR(__xludf.DUMMYFUNCTION("""COMPUTED_VALUE"""),645.74)</f>
        <v>645.74</v>
      </c>
      <c r="J5" s="2">
        <f>IFERROR(__xludf.DUMMYFUNCTION("""COMPUTED_VALUE"""),45317.66666666667)</f>
        <v>45317.66667</v>
      </c>
      <c r="K5" s="1">
        <f>IFERROR(__xludf.DUMMYFUNCTION("""COMPUTED_VALUE"""),647.77)</f>
        <v>647.77</v>
      </c>
      <c r="M5" s="2">
        <f>IFERROR(__xludf.DUMMYFUNCTION("""COMPUTED_VALUE"""),45317.66666666667)</f>
        <v>45317.66667</v>
      </c>
      <c r="N5" s="1">
        <f>IFERROR(__xludf.DUMMYFUNCTION("""COMPUTED_VALUE"""),7.0547614E7)</f>
        <v>70547614</v>
      </c>
    </row>
    <row r="6">
      <c r="A6" s="2">
        <f>IFERROR(__xludf.DUMMYFUNCTION("""COMPUTED_VALUE"""),45324.66666666667)</f>
        <v>45324.66667</v>
      </c>
      <c r="B6" s="1">
        <f>IFERROR(__xludf.DUMMYFUNCTION("""COMPUTED_VALUE"""),649.71)</f>
        <v>649.71</v>
      </c>
      <c r="D6" s="2">
        <f>IFERROR(__xludf.DUMMYFUNCTION("""COMPUTED_VALUE"""),45324.66666666667)</f>
        <v>45324.66667</v>
      </c>
      <c r="E6" s="1">
        <f>IFERROR(__xludf.DUMMYFUNCTION("""COMPUTED_VALUE"""),667.54)</f>
        <v>667.54</v>
      </c>
      <c r="G6" s="2">
        <f>IFERROR(__xludf.DUMMYFUNCTION("""COMPUTED_VALUE"""),45324.66666666667)</f>
        <v>45324.66667</v>
      </c>
      <c r="H6" s="1">
        <f>IFERROR(__xludf.DUMMYFUNCTION("""COMPUTED_VALUE"""),646.17)</f>
        <v>646.17</v>
      </c>
      <c r="J6" s="2">
        <f>IFERROR(__xludf.DUMMYFUNCTION("""COMPUTED_VALUE"""),45324.66666666667)</f>
        <v>45324.66667</v>
      </c>
      <c r="K6" s="1">
        <f>IFERROR(__xludf.DUMMYFUNCTION("""COMPUTED_VALUE"""),664.18)</f>
        <v>664.18</v>
      </c>
      <c r="M6" s="2">
        <f>IFERROR(__xludf.DUMMYFUNCTION("""COMPUTED_VALUE"""),45324.66666666667)</f>
        <v>45324.66667</v>
      </c>
      <c r="N6" s="1">
        <f>IFERROR(__xludf.DUMMYFUNCTION("""COMPUTED_VALUE"""),8.800502E7)</f>
        <v>88005020</v>
      </c>
    </row>
    <row r="7">
      <c r="A7" s="2">
        <f>IFERROR(__xludf.DUMMYFUNCTION("""COMPUTED_VALUE"""),45331.66666666667)</f>
        <v>45331.66667</v>
      </c>
      <c r="B7" s="1">
        <f>IFERROR(__xludf.DUMMYFUNCTION("""COMPUTED_VALUE"""),664.18)</f>
        <v>664.18</v>
      </c>
      <c r="D7" s="2">
        <f>IFERROR(__xludf.DUMMYFUNCTION("""COMPUTED_VALUE"""),45331.66666666667)</f>
        <v>45331.66667</v>
      </c>
      <c r="E7" s="1">
        <f>IFERROR(__xludf.DUMMYFUNCTION("""COMPUTED_VALUE"""),664.18)</f>
        <v>664.18</v>
      </c>
      <c r="G7" s="2">
        <f>IFERROR(__xludf.DUMMYFUNCTION("""COMPUTED_VALUE"""),45331.66666666667)</f>
        <v>45331.66667</v>
      </c>
      <c r="H7" s="1">
        <f>IFERROR(__xludf.DUMMYFUNCTION("""COMPUTED_VALUE"""),634.27)</f>
        <v>634.27</v>
      </c>
      <c r="J7" s="2">
        <f>IFERROR(__xludf.DUMMYFUNCTION("""COMPUTED_VALUE"""),45331.66666666667)</f>
        <v>45331.66667</v>
      </c>
      <c r="K7" s="1">
        <f>IFERROR(__xludf.DUMMYFUNCTION("""COMPUTED_VALUE"""),639.08)</f>
        <v>639.08</v>
      </c>
      <c r="M7" s="2">
        <f>IFERROR(__xludf.DUMMYFUNCTION("""COMPUTED_VALUE"""),45331.66666666667)</f>
        <v>45331.66667</v>
      </c>
      <c r="N7" s="1">
        <f>IFERROR(__xludf.DUMMYFUNCTION("""COMPUTED_VALUE"""),7.9258024E7)</f>
        <v>79258024</v>
      </c>
    </row>
    <row r="8">
      <c r="A8" s="2">
        <f>IFERROR(__xludf.DUMMYFUNCTION("""COMPUTED_VALUE"""),45338.66666666667)</f>
        <v>45338.66667</v>
      </c>
      <c r="B8" s="1">
        <f>IFERROR(__xludf.DUMMYFUNCTION("""COMPUTED_VALUE"""),639.32)</f>
        <v>639.32</v>
      </c>
      <c r="D8" s="2">
        <f>IFERROR(__xludf.DUMMYFUNCTION("""COMPUTED_VALUE"""),45338.66666666667)</f>
        <v>45338.66667</v>
      </c>
      <c r="E8" s="1">
        <f>IFERROR(__xludf.DUMMYFUNCTION("""COMPUTED_VALUE"""),646.79)</f>
        <v>646.79</v>
      </c>
      <c r="G8" s="2">
        <f>IFERROR(__xludf.DUMMYFUNCTION("""COMPUTED_VALUE"""),45338.66666666667)</f>
        <v>45338.66667</v>
      </c>
      <c r="H8" s="1">
        <f>IFERROR(__xludf.DUMMYFUNCTION("""COMPUTED_VALUE"""),635.33)</f>
        <v>635.33</v>
      </c>
      <c r="J8" s="2">
        <f>IFERROR(__xludf.DUMMYFUNCTION("""COMPUTED_VALUE"""),45338.66666666667)</f>
        <v>45338.66667</v>
      </c>
      <c r="K8" s="1">
        <f>IFERROR(__xludf.DUMMYFUNCTION("""COMPUTED_VALUE"""),641.97)</f>
        <v>641.97</v>
      </c>
      <c r="M8" s="2">
        <f>IFERROR(__xludf.DUMMYFUNCTION("""COMPUTED_VALUE"""),45338.66666666667)</f>
        <v>45338.66667</v>
      </c>
      <c r="N8" s="1">
        <f>IFERROR(__xludf.DUMMYFUNCTION("""COMPUTED_VALUE"""),6.4948585E7)</f>
        <v>64948585</v>
      </c>
    </row>
    <row r="9">
      <c r="A9" s="2">
        <f>IFERROR(__xludf.DUMMYFUNCTION("""COMPUTED_VALUE"""),45345.66666666667)</f>
        <v>45345.66667</v>
      </c>
      <c r="B9" s="1">
        <f>IFERROR(__xludf.DUMMYFUNCTION("""COMPUTED_VALUE"""),642.08)</f>
        <v>642.08</v>
      </c>
      <c r="D9" s="2">
        <f>IFERROR(__xludf.DUMMYFUNCTION("""COMPUTED_VALUE"""),45345.66666666667)</f>
        <v>45345.66667</v>
      </c>
      <c r="E9" s="1">
        <f>IFERROR(__xludf.DUMMYFUNCTION("""COMPUTED_VALUE"""),658.9)</f>
        <v>658.9</v>
      </c>
      <c r="G9" s="2">
        <f>IFERROR(__xludf.DUMMYFUNCTION("""COMPUTED_VALUE"""),45345.66666666667)</f>
        <v>45345.66667</v>
      </c>
      <c r="H9" s="1">
        <f>IFERROR(__xludf.DUMMYFUNCTION("""COMPUTED_VALUE"""),639.19)</f>
        <v>639.19</v>
      </c>
      <c r="J9" s="2">
        <f>IFERROR(__xludf.DUMMYFUNCTION("""COMPUTED_VALUE"""),45345.66666666667)</f>
        <v>45345.66667</v>
      </c>
      <c r="K9" s="1">
        <f>IFERROR(__xludf.DUMMYFUNCTION("""COMPUTED_VALUE"""),656.16)</f>
        <v>656.16</v>
      </c>
      <c r="M9" s="2">
        <f>IFERROR(__xludf.DUMMYFUNCTION("""COMPUTED_VALUE"""),45345.66666666667)</f>
        <v>45345.66667</v>
      </c>
      <c r="N9" s="1">
        <f>IFERROR(__xludf.DUMMYFUNCTION("""COMPUTED_VALUE"""),4.7052942E7)</f>
        <v>47052942</v>
      </c>
    </row>
    <row r="10">
      <c r="A10" s="2">
        <f>IFERROR(__xludf.DUMMYFUNCTION("""COMPUTED_VALUE"""),45352.66666666667)</f>
        <v>45352.66667</v>
      </c>
      <c r="B10" s="1">
        <f>IFERROR(__xludf.DUMMYFUNCTION("""COMPUTED_VALUE"""),655.84)</f>
        <v>655.84</v>
      </c>
      <c r="D10" s="2">
        <f>IFERROR(__xludf.DUMMYFUNCTION("""COMPUTED_VALUE"""),45352.66666666667)</f>
        <v>45352.66667</v>
      </c>
      <c r="E10" s="1">
        <f>IFERROR(__xludf.DUMMYFUNCTION("""COMPUTED_VALUE"""),655.84)</f>
        <v>655.84</v>
      </c>
      <c r="G10" s="2">
        <f>IFERROR(__xludf.DUMMYFUNCTION("""COMPUTED_VALUE"""),45352.66666666667)</f>
        <v>45352.66667</v>
      </c>
      <c r="H10" s="1">
        <f>IFERROR(__xludf.DUMMYFUNCTION("""COMPUTED_VALUE"""),640.64)</f>
        <v>640.64</v>
      </c>
      <c r="J10" s="2">
        <f>IFERROR(__xludf.DUMMYFUNCTION("""COMPUTED_VALUE"""),45352.66666666667)</f>
        <v>45352.66667</v>
      </c>
      <c r="K10" s="1">
        <f>IFERROR(__xludf.DUMMYFUNCTION("""COMPUTED_VALUE"""),646.5)</f>
        <v>646.5</v>
      </c>
      <c r="M10" s="2">
        <f>IFERROR(__xludf.DUMMYFUNCTION("""COMPUTED_VALUE"""),45352.66666666667)</f>
        <v>45352.66667</v>
      </c>
      <c r="N10" s="1">
        <f>IFERROR(__xludf.DUMMYFUNCTION("""COMPUTED_VALUE"""),5.8734107E7)</f>
        <v>58734107</v>
      </c>
    </row>
    <row r="11">
      <c r="A11" s="2">
        <f>IFERROR(__xludf.DUMMYFUNCTION("""COMPUTED_VALUE"""),45359.66666666667)</f>
        <v>45359.66667</v>
      </c>
      <c r="B11" s="1">
        <f>IFERROR(__xludf.DUMMYFUNCTION("""COMPUTED_VALUE"""),644.93)</f>
        <v>644.93</v>
      </c>
      <c r="D11" s="2">
        <f>IFERROR(__xludf.DUMMYFUNCTION("""COMPUTED_VALUE"""),45359.66666666667)</f>
        <v>45359.66667</v>
      </c>
      <c r="E11" s="1">
        <f>IFERROR(__xludf.DUMMYFUNCTION("""COMPUTED_VALUE"""),667.58)</f>
        <v>667.58</v>
      </c>
      <c r="G11" s="2">
        <f>IFERROR(__xludf.DUMMYFUNCTION("""COMPUTED_VALUE"""),45359.66666666667)</f>
        <v>45359.66667</v>
      </c>
      <c r="H11" s="1">
        <f>IFERROR(__xludf.DUMMYFUNCTION("""COMPUTED_VALUE"""),635.76)</f>
        <v>635.76</v>
      </c>
      <c r="J11" s="2">
        <f>IFERROR(__xludf.DUMMYFUNCTION("""COMPUTED_VALUE"""),45359.66666666667)</f>
        <v>45359.66667</v>
      </c>
      <c r="K11" s="1">
        <f>IFERROR(__xludf.DUMMYFUNCTION("""COMPUTED_VALUE"""),665.46)</f>
        <v>665.46</v>
      </c>
      <c r="M11" s="2">
        <f>IFERROR(__xludf.DUMMYFUNCTION("""COMPUTED_VALUE"""),45359.66666666667)</f>
        <v>45359.66667</v>
      </c>
      <c r="N11" s="1">
        <f>IFERROR(__xludf.DUMMYFUNCTION("""COMPUTED_VALUE"""),1.06482538E8)</f>
        <v>106482538</v>
      </c>
    </row>
    <row r="12">
      <c r="A12" s="2">
        <f>IFERROR(__xludf.DUMMYFUNCTION("""COMPUTED_VALUE"""),45366.66666666667)</f>
        <v>45366.66667</v>
      </c>
      <c r="B12" s="1">
        <f>IFERROR(__xludf.DUMMYFUNCTION("""COMPUTED_VALUE"""),666.98)</f>
        <v>666.98</v>
      </c>
      <c r="D12" s="2">
        <f>IFERROR(__xludf.DUMMYFUNCTION("""COMPUTED_VALUE"""),45366.66666666667)</f>
        <v>45366.66667</v>
      </c>
      <c r="E12" s="1">
        <f>IFERROR(__xludf.DUMMYFUNCTION("""COMPUTED_VALUE"""),689.17)</f>
        <v>689.17</v>
      </c>
      <c r="G12" s="2">
        <f>IFERROR(__xludf.DUMMYFUNCTION("""COMPUTED_VALUE"""),45366.66666666667)</f>
        <v>45366.66667</v>
      </c>
      <c r="H12" s="1">
        <f>IFERROR(__xludf.DUMMYFUNCTION("""COMPUTED_VALUE"""),666.87)</f>
        <v>666.87</v>
      </c>
      <c r="J12" s="2">
        <f>IFERROR(__xludf.DUMMYFUNCTION("""COMPUTED_VALUE"""),45366.66666666667)</f>
        <v>45366.66667</v>
      </c>
      <c r="K12" s="1">
        <f>IFERROR(__xludf.DUMMYFUNCTION("""COMPUTED_VALUE"""),683.8)</f>
        <v>683.8</v>
      </c>
      <c r="M12" s="2">
        <f>IFERROR(__xludf.DUMMYFUNCTION("""COMPUTED_VALUE"""),45366.66666666667)</f>
        <v>45366.66667</v>
      </c>
      <c r="N12" s="1">
        <f>IFERROR(__xludf.DUMMYFUNCTION("""COMPUTED_VALUE"""),1.35460716E8)</f>
        <v>135460716</v>
      </c>
    </row>
    <row r="13">
      <c r="A13" s="2">
        <f>IFERROR(__xludf.DUMMYFUNCTION("""COMPUTED_VALUE"""),45373.66666666667)</f>
        <v>45373.66667</v>
      </c>
      <c r="B13" s="1">
        <f>IFERROR(__xludf.DUMMYFUNCTION("""COMPUTED_VALUE"""),683.65)</f>
        <v>683.65</v>
      </c>
      <c r="D13" s="2">
        <f>IFERROR(__xludf.DUMMYFUNCTION("""COMPUTED_VALUE"""),45373.66666666667)</f>
        <v>45373.66667</v>
      </c>
      <c r="E13" s="1">
        <f>IFERROR(__xludf.DUMMYFUNCTION("""COMPUTED_VALUE"""),697.45)</f>
        <v>697.45</v>
      </c>
      <c r="G13" s="2">
        <f>IFERROR(__xludf.DUMMYFUNCTION("""COMPUTED_VALUE"""),45373.66666666667)</f>
        <v>45373.66667</v>
      </c>
      <c r="H13" s="1">
        <f>IFERROR(__xludf.DUMMYFUNCTION("""COMPUTED_VALUE"""),662.71)</f>
        <v>662.71</v>
      </c>
      <c r="J13" s="2">
        <f>IFERROR(__xludf.DUMMYFUNCTION("""COMPUTED_VALUE"""),45373.66666666667)</f>
        <v>45373.66667</v>
      </c>
      <c r="K13" s="1">
        <f>IFERROR(__xludf.DUMMYFUNCTION("""COMPUTED_VALUE"""),662.92)</f>
        <v>662.92</v>
      </c>
      <c r="M13" s="2">
        <f>IFERROR(__xludf.DUMMYFUNCTION("""COMPUTED_VALUE"""),45373.66666666667)</f>
        <v>45373.66667</v>
      </c>
      <c r="N13" s="1">
        <f>IFERROR(__xludf.DUMMYFUNCTION("""COMPUTED_VALUE"""),1.50036618E8)</f>
        <v>150036618</v>
      </c>
    </row>
    <row r="14">
      <c r="A14" s="2">
        <f>IFERROR(__xludf.DUMMYFUNCTION("""COMPUTED_VALUE"""),45379.66666666667)</f>
        <v>45379.66667</v>
      </c>
      <c r="B14" s="1">
        <f>IFERROR(__xludf.DUMMYFUNCTION("""COMPUTED_VALUE"""),662.73)</f>
        <v>662.73</v>
      </c>
      <c r="D14" s="2">
        <f>IFERROR(__xludf.DUMMYFUNCTION("""COMPUTED_VALUE"""),45379.66666666667)</f>
        <v>45379.66667</v>
      </c>
      <c r="E14" s="1">
        <f>IFERROR(__xludf.DUMMYFUNCTION("""COMPUTED_VALUE"""),676.26)</f>
        <v>676.26</v>
      </c>
      <c r="G14" s="2">
        <f>IFERROR(__xludf.DUMMYFUNCTION("""COMPUTED_VALUE"""),45379.66666666667)</f>
        <v>45379.66667</v>
      </c>
      <c r="H14" s="1">
        <f>IFERROR(__xludf.DUMMYFUNCTION("""COMPUTED_VALUE"""),660.85)</f>
        <v>660.85</v>
      </c>
      <c r="J14" s="2">
        <f>IFERROR(__xludf.DUMMYFUNCTION("""COMPUTED_VALUE"""),45379.66666666667)</f>
        <v>45379.66667</v>
      </c>
      <c r="K14" s="1">
        <f>IFERROR(__xludf.DUMMYFUNCTION("""COMPUTED_VALUE"""),669.88)</f>
        <v>669.88</v>
      </c>
      <c r="M14" s="2">
        <f>IFERROR(__xludf.DUMMYFUNCTION("""COMPUTED_VALUE"""),45379.66666666667)</f>
        <v>45379.66667</v>
      </c>
      <c r="N14" s="1">
        <f>IFERROR(__xludf.DUMMYFUNCTION("""COMPUTED_VALUE"""),7.988721E7)</f>
        <v>79887210</v>
      </c>
    </row>
    <row r="15">
      <c r="A15" s="2">
        <f>IFERROR(__xludf.DUMMYFUNCTION("""COMPUTED_VALUE"""),45387.66666666667)</f>
        <v>45387.66667</v>
      </c>
      <c r="B15" s="1">
        <f>IFERROR(__xludf.DUMMYFUNCTION("""COMPUTED_VALUE"""),669.82)</f>
        <v>669.82</v>
      </c>
      <c r="D15" s="2">
        <f>IFERROR(__xludf.DUMMYFUNCTION("""COMPUTED_VALUE"""),45387.66666666667)</f>
        <v>45387.66667</v>
      </c>
      <c r="E15" s="1">
        <f>IFERROR(__xludf.DUMMYFUNCTION("""COMPUTED_VALUE"""),672.69)</f>
        <v>672.69</v>
      </c>
      <c r="G15" s="2">
        <f>IFERROR(__xludf.DUMMYFUNCTION("""COMPUTED_VALUE"""),45387.66666666667)</f>
        <v>45387.66667</v>
      </c>
      <c r="H15" s="1">
        <f>IFERROR(__xludf.DUMMYFUNCTION("""COMPUTED_VALUE"""),646.47)</f>
        <v>646.47</v>
      </c>
      <c r="J15" s="2">
        <f>IFERROR(__xludf.DUMMYFUNCTION("""COMPUTED_VALUE"""),45387.66666666667)</f>
        <v>45387.66667</v>
      </c>
      <c r="K15" s="1">
        <f>IFERROR(__xludf.DUMMYFUNCTION("""COMPUTED_VALUE"""),649.1)</f>
        <v>649.1</v>
      </c>
      <c r="M15" s="2">
        <f>IFERROR(__xludf.DUMMYFUNCTION("""COMPUTED_VALUE"""),45387.66666666667)</f>
        <v>45387.66667</v>
      </c>
      <c r="N15" s="1">
        <f>IFERROR(__xludf.DUMMYFUNCTION("""COMPUTED_VALUE"""),9.0571853E7)</f>
        <v>90571853</v>
      </c>
    </row>
    <row r="16">
      <c r="A16" s="2">
        <f>IFERROR(__xludf.DUMMYFUNCTION("""COMPUTED_VALUE"""),45394.66666666667)</f>
        <v>45394.66667</v>
      </c>
      <c r="B16" s="1">
        <f>IFERROR(__xludf.DUMMYFUNCTION("""COMPUTED_VALUE"""),650.77)</f>
        <v>650.77</v>
      </c>
      <c r="D16" s="2">
        <f>IFERROR(__xludf.DUMMYFUNCTION("""COMPUTED_VALUE"""),45394.66666666667)</f>
        <v>45394.66667</v>
      </c>
      <c r="E16" s="1">
        <f>IFERROR(__xludf.DUMMYFUNCTION("""COMPUTED_VALUE"""),660.67)</f>
        <v>660.67</v>
      </c>
      <c r="G16" s="2">
        <f>IFERROR(__xludf.DUMMYFUNCTION("""COMPUTED_VALUE"""),45394.66666666667)</f>
        <v>45394.66667</v>
      </c>
      <c r="H16" s="1">
        <f>IFERROR(__xludf.DUMMYFUNCTION("""COMPUTED_VALUE"""),642.28)</f>
        <v>642.28</v>
      </c>
      <c r="J16" s="2">
        <f>IFERROR(__xludf.DUMMYFUNCTION("""COMPUTED_VALUE"""),45394.66666666667)</f>
        <v>45394.66667</v>
      </c>
      <c r="K16" s="1">
        <f>IFERROR(__xludf.DUMMYFUNCTION("""COMPUTED_VALUE"""),642.88)</f>
        <v>642.88</v>
      </c>
      <c r="M16" s="2">
        <f>IFERROR(__xludf.DUMMYFUNCTION("""COMPUTED_VALUE"""),45394.66666666667)</f>
        <v>45394.66667</v>
      </c>
      <c r="N16" s="1">
        <f>IFERROR(__xludf.DUMMYFUNCTION("""COMPUTED_VALUE"""),7.9560532E7)</f>
        <v>79560532</v>
      </c>
    </row>
    <row r="17">
      <c r="A17" s="2">
        <f>IFERROR(__xludf.DUMMYFUNCTION("""COMPUTED_VALUE"""),45401.66666666667)</f>
        <v>45401.66667</v>
      </c>
      <c r="B17" s="1">
        <f>IFERROR(__xludf.DUMMYFUNCTION("""COMPUTED_VALUE"""),646.22)</f>
        <v>646.22</v>
      </c>
      <c r="D17" s="2">
        <f>IFERROR(__xludf.DUMMYFUNCTION("""COMPUTED_VALUE"""),45401.66666666667)</f>
        <v>45401.66667</v>
      </c>
      <c r="E17" s="1">
        <f>IFERROR(__xludf.DUMMYFUNCTION("""COMPUTED_VALUE"""),673.53)</f>
        <v>673.53</v>
      </c>
      <c r="G17" s="2">
        <f>IFERROR(__xludf.DUMMYFUNCTION("""COMPUTED_VALUE"""),45401.66666666667)</f>
        <v>45401.66667</v>
      </c>
      <c r="H17" s="1">
        <f>IFERROR(__xludf.DUMMYFUNCTION("""COMPUTED_VALUE"""),636.3)</f>
        <v>636.3</v>
      </c>
      <c r="J17" s="2">
        <f>IFERROR(__xludf.DUMMYFUNCTION("""COMPUTED_VALUE"""),45401.66666666667)</f>
        <v>45401.66667</v>
      </c>
      <c r="K17" s="1">
        <f>IFERROR(__xludf.DUMMYFUNCTION("""COMPUTED_VALUE"""),671.83)</f>
        <v>671.83</v>
      </c>
      <c r="M17" s="2">
        <f>IFERROR(__xludf.DUMMYFUNCTION("""COMPUTED_VALUE"""),45401.66666666667)</f>
        <v>45401.66667</v>
      </c>
      <c r="N17" s="1">
        <f>IFERROR(__xludf.DUMMYFUNCTION("""COMPUTED_VALUE"""),9.9708441E7)</f>
        <v>99708441</v>
      </c>
    </row>
    <row r="18">
      <c r="A18" s="2">
        <f>IFERROR(__xludf.DUMMYFUNCTION("""COMPUTED_VALUE"""),45408.66666666667)</f>
        <v>45408.66667</v>
      </c>
      <c r="B18" s="1">
        <f>IFERROR(__xludf.DUMMYFUNCTION("""COMPUTED_VALUE"""),670.17)</f>
        <v>670.17</v>
      </c>
      <c r="D18" s="2">
        <f>IFERROR(__xludf.DUMMYFUNCTION("""COMPUTED_VALUE"""),45408.66666666667)</f>
        <v>45408.66667</v>
      </c>
      <c r="E18" s="1">
        <f>IFERROR(__xludf.DUMMYFUNCTION("""COMPUTED_VALUE"""),708.04)</f>
        <v>708.04</v>
      </c>
      <c r="G18" s="2">
        <f>IFERROR(__xludf.DUMMYFUNCTION("""COMPUTED_VALUE"""),45408.66666666667)</f>
        <v>45408.66667</v>
      </c>
      <c r="H18" s="1">
        <f>IFERROR(__xludf.DUMMYFUNCTION("""COMPUTED_VALUE"""),667.81)</f>
        <v>667.81</v>
      </c>
      <c r="J18" s="2">
        <f>IFERROR(__xludf.DUMMYFUNCTION("""COMPUTED_VALUE"""),45408.66666666667)</f>
        <v>45408.66667</v>
      </c>
      <c r="K18" s="1">
        <f>IFERROR(__xludf.DUMMYFUNCTION("""COMPUTED_VALUE"""),684.72)</f>
        <v>684.72</v>
      </c>
      <c r="M18" s="2">
        <f>IFERROR(__xludf.DUMMYFUNCTION("""COMPUTED_VALUE"""),45408.66666666667)</f>
        <v>45408.66667</v>
      </c>
      <c r="N18" s="1">
        <f>IFERROR(__xludf.DUMMYFUNCTION("""COMPUTED_VALUE"""),1.18751484E8)</f>
        <v>118751484</v>
      </c>
    </row>
    <row r="19">
      <c r="A19" s="2">
        <f>IFERROR(__xludf.DUMMYFUNCTION("""COMPUTED_VALUE"""),45415.66666666667)</f>
        <v>45415.66667</v>
      </c>
      <c r="B19" s="1">
        <f>IFERROR(__xludf.DUMMYFUNCTION("""COMPUTED_VALUE"""),684.81)</f>
        <v>684.81</v>
      </c>
      <c r="D19" s="2">
        <f>IFERROR(__xludf.DUMMYFUNCTION("""COMPUTED_VALUE"""),45415.66666666667)</f>
        <v>45415.66667</v>
      </c>
      <c r="E19" s="1">
        <f>IFERROR(__xludf.DUMMYFUNCTION("""COMPUTED_VALUE"""),703.04)</f>
        <v>703.04</v>
      </c>
      <c r="G19" s="2">
        <f>IFERROR(__xludf.DUMMYFUNCTION("""COMPUTED_VALUE"""),45415.66666666667)</f>
        <v>45415.66667</v>
      </c>
      <c r="H19" s="1">
        <f>IFERROR(__xludf.DUMMYFUNCTION("""COMPUTED_VALUE"""),683.76)</f>
        <v>683.76</v>
      </c>
      <c r="J19" s="2">
        <f>IFERROR(__xludf.DUMMYFUNCTION("""COMPUTED_VALUE"""),45415.66666666667)</f>
        <v>45415.66667</v>
      </c>
      <c r="K19" s="1">
        <f>IFERROR(__xludf.DUMMYFUNCTION("""COMPUTED_VALUE"""),697.14)</f>
        <v>697.14</v>
      </c>
      <c r="M19" s="2">
        <f>IFERROR(__xludf.DUMMYFUNCTION("""COMPUTED_VALUE"""),45415.66666666667)</f>
        <v>45415.66667</v>
      </c>
      <c r="N19" s="1">
        <f>IFERROR(__xludf.DUMMYFUNCTION("""COMPUTED_VALUE"""),7.5859385E7)</f>
        <v>75859385</v>
      </c>
    </row>
    <row r="20">
      <c r="A20" s="2">
        <f>IFERROR(__xludf.DUMMYFUNCTION("""COMPUTED_VALUE"""),45422.66666666667)</f>
        <v>45422.66667</v>
      </c>
      <c r="B20" s="1">
        <f>IFERROR(__xludf.DUMMYFUNCTION("""COMPUTED_VALUE"""),698.99)</f>
        <v>698.99</v>
      </c>
      <c r="D20" s="2">
        <f>IFERROR(__xludf.DUMMYFUNCTION("""COMPUTED_VALUE"""),45422.66666666667)</f>
        <v>45422.66667</v>
      </c>
      <c r="E20" s="1">
        <f>IFERROR(__xludf.DUMMYFUNCTION("""COMPUTED_VALUE"""),716.77)</f>
        <v>716.77</v>
      </c>
      <c r="G20" s="2">
        <f>IFERROR(__xludf.DUMMYFUNCTION("""COMPUTED_VALUE"""),45422.66666666667)</f>
        <v>45422.66667</v>
      </c>
      <c r="H20" s="1">
        <f>IFERROR(__xludf.DUMMYFUNCTION("""COMPUTED_VALUE"""),693.26)</f>
        <v>693.26</v>
      </c>
      <c r="J20" s="2">
        <f>IFERROR(__xludf.DUMMYFUNCTION("""COMPUTED_VALUE"""),45422.66666666667)</f>
        <v>45422.66667</v>
      </c>
      <c r="K20" s="1">
        <f>IFERROR(__xludf.DUMMYFUNCTION("""COMPUTED_VALUE"""),714.93)</f>
        <v>714.93</v>
      </c>
      <c r="M20" s="2">
        <f>IFERROR(__xludf.DUMMYFUNCTION("""COMPUTED_VALUE"""),45422.66666666667)</f>
        <v>45422.66667</v>
      </c>
      <c r="N20" s="1">
        <f>IFERROR(__xludf.DUMMYFUNCTION("""COMPUTED_VALUE"""),7.3563472E7)</f>
        <v>73563472</v>
      </c>
    </row>
    <row r="21">
      <c r="A21" s="2">
        <f>IFERROR(__xludf.DUMMYFUNCTION("""COMPUTED_VALUE"""),45429.66666666667)</f>
        <v>45429.66667</v>
      </c>
      <c r="B21" s="1">
        <f>IFERROR(__xludf.DUMMYFUNCTION("""COMPUTED_VALUE"""),716.45)</f>
        <v>716.45</v>
      </c>
      <c r="D21" s="2">
        <f>IFERROR(__xludf.DUMMYFUNCTION("""COMPUTED_VALUE"""),45429.66666666667)</f>
        <v>45429.66667</v>
      </c>
      <c r="E21" s="1">
        <f>IFERROR(__xludf.DUMMYFUNCTION("""COMPUTED_VALUE"""),730.23)</f>
        <v>730.23</v>
      </c>
      <c r="G21" s="2">
        <f>IFERROR(__xludf.DUMMYFUNCTION("""COMPUTED_VALUE"""),45429.66666666667)</f>
        <v>45429.66667</v>
      </c>
      <c r="H21" s="1">
        <f>IFERROR(__xludf.DUMMYFUNCTION("""COMPUTED_VALUE"""),712.38)</f>
        <v>712.38</v>
      </c>
      <c r="J21" s="2">
        <f>IFERROR(__xludf.DUMMYFUNCTION("""COMPUTED_VALUE"""),45429.66666666667)</f>
        <v>45429.66667</v>
      </c>
      <c r="K21" s="1">
        <f>IFERROR(__xludf.DUMMYFUNCTION("""COMPUTED_VALUE"""),722.1)</f>
        <v>722.1</v>
      </c>
      <c r="M21" s="2">
        <f>IFERROR(__xludf.DUMMYFUNCTION("""COMPUTED_VALUE"""),45429.66666666667)</f>
        <v>45429.66667</v>
      </c>
      <c r="N21" s="1">
        <f>IFERROR(__xludf.DUMMYFUNCTION("""COMPUTED_VALUE"""),6.5534488E7)</f>
        <v>65534488</v>
      </c>
    </row>
    <row r="22">
      <c r="A22" s="2">
        <f>IFERROR(__xludf.DUMMYFUNCTION("""COMPUTED_VALUE"""),45436.66666666667)</f>
        <v>45436.66667</v>
      </c>
      <c r="B22" s="1">
        <f>IFERROR(__xludf.DUMMYFUNCTION("""COMPUTED_VALUE"""),722.34)</f>
        <v>722.34</v>
      </c>
      <c r="D22" s="2">
        <f>IFERROR(__xludf.DUMMYFUNCTION("""COMPUTED_VALUE"""),45436.66666666667)</f>
        <v>45436.66667</v>
      </c>
      <c r="E22" s="1">
        <f>IFERROR(__xludf.DUMMYFUNCTION("""COMPUTED_VALUE"""),730.86)</f>
        <v>730.86</v>
      </c>
      <c r="G22" s="2">
        <f>IFERROR(__xludf.DUMMYFUNCTION("""COMPUTED_VALUE"""),45436.66666666667)</f>
        <v>45436.66667</v>
      </c>
      <c r="H22" s="1">
        <f>IFERROR(__xludf.DUMMYFUNCTION("""COMPUTED_VALUE"""),716.24)</f>
        <v>716.24</v>
      </c>
      <c r="J22" s="2">
        <f>IFERROR(__xludf.DUMMYFUNCTION("""COMPUTED_VALUE"""),45436.66666666667)</f>
        <v>45436.66667</v>
      </c>
      <c r="K22" s="1">
        <f>IFERROR(__xludf.DUMMYFUNCTION("""COMPUTED_VALUE"""),719.39)</f>
        <v>719.39</v>
      </c>
      <c r="M22" s="2">
        <f>IFERROR(__xludf.DUMMYFUNCTION("""COMPUTED_VALUE"""),45436.66666666667)</f>
        <v>45436.66667</v>
      </c>
      <c r="N22" s="1">
        <f>IFERROR(__xludf.DUMMYFUNCTION("""COMPUTED_VALUE"""),7.1437037E7)</f>
        <v>71437037</v>
      </c>
    </row>
    <row r="23">
      <c r="A23" s="2">
        <f>IFERROR(__xludf.DUMMYFUNCTION("""COMPUTED_VALUE"""),45443.66666666667)</f>
        <v>45443.66667</v>
      </c>
      <c r="B23" s="1">
        <f>IFERROR(__xludf.DUMMYFUNCTION("""COMPUTED_VALUE"""),716.11)</f>
        <v>716.11</v>
      </c>
      <c r="D23" s="2">
        <f>IFERROR(__xludf.DUMMYFUNCTION("""COMPUTED_VALUE"""),45443.66666666667)</f>
        <v>45443.66667</v>
      </c>
      <c r="E23" s="1">
        <f>IFERROR(__xludf.DUMMYFUNCTION("""COMPUTED_VALUE"""),731.25)</f>
        <v>731.25</v>
      </c>
      <c r="G23" s="2">
        <f>IFERROR(__xludf.DUMMYFUNCTION("""COMPUTED_VALUE"""),45443.66666666667)</f>
        <v>45443.66667</v>
      </c>
      <c r="H23" s="1">
        <f>IFERROR(__xludf.DUMMYFUNCTION("""COMPUTED_VALUE"""),713.6)</f>
        <v>713.6</v>
      </c>
      <c r="J23" s="2">
        <f>IFERROR(__xludf.DUMMYFUNCTION("""COMPUTED_VALUE"""),45443.66666666667)</f>
        <v>45443.66667</v>
      </c>
      <c r="K23" s="1">
        <f>IFERROR(__xludf.DUMMYFUNCTION("""COMPUTED_VALUE"""),730.37)</f>
        <v>730.37</v>
      </c>
      <c r="M23" s="2">
        <f>IFERROR(__xludf.DUMMYFUNCTION("""COMPUTED_VALUE"""),45443.66666666667)</f>
        <v>45443.66667</v>
      </c>
      <c r="N23" s="1">
        <f>IFERROR(__xludf.DUMMYFUNCTION("""COMPUTED_VALUE"""),5.3933768E7)</f>
        <v>53933768</v>
      </c>
    </row>
    <row r="24">
      <c r="A24" s="2">
        <f>IFERROR(__xludf.DUMMYFUNCTION("""COMPUTED_VALUE"""),45450.66666666667)</f>
        <v>45450.66667</v>
      </c>
      <c r="B24" s="1">
        <f>IFERROR(__xludf.DUMMYFUNCTION("""COMPUTED_VALUE"""),729.7)</f>
        <v>729.7</v>
      </c>
      <c r="D24" s="2">
        <f>IFERROR(__xludf.DUMMYFUNCTION("""COMPUTED_VALUE"""),45450.66666666667)</f>
        <v>45450.66667</v>
      </c>
      <c r="E24" s="1">
        <f>IFERROR(__xludf.DUMMYFUNCTION("""COMPUTED_VALUE"""),750.99)</f>
        <v>750.99</v>
      </c>
      <c r="G24" s="2">
        <f>IFERROR(__xludf.DUMMYFUNCTION("""COMPUTED_VALUE"""),45450.66666666667)</f>
        <v>45450.66667</v>
      </c>
      <c r="H24" s="1">
        <f>IFERROR(__xludf.DUMMYFUNCTION("""COMPUTED_VALUE"""),726.01)</f>
        <v>726.01</v>
      </c>
      <c r="J24" s="2">
        <f>IFERROR(__xludf.DUMMYFUNCTION("""COMPUTED_VALUE"""),45450.66666666667)</f>
        <v>45450.66667</v>
      </c>
      <c r="K24" s="1">
        <f>IFERROR(__xludf.DUMMYFUNCTION("""COMPUTED_VALUE"""),743.38)</f>
        <v>743.38</v>
      </c>
      <c r="M24" s="2">
        <f>IFERROR(__xludf.DUMMYFUNCTION("""COMPUTED_VALUE"""),45450.66666666667)</f>
        <v>45450.66667</v>
      </c>
      <c r="N24" s="1">
        <f>IFERROR(__xludf.DUMMYFUNCTION("""COMPUTED_VALUE"""),6.3401706E7)</f>
        <v>63401706</v>
      </c>
    </row>
    <row r="25">
      <c r="A25" s="2">
        <f>IFERROR(__xludf.DUMMYFUNCTION("""COMPUTED_VALUE"""),45457.66666666667)</f>
        <v>45457.66667</v>
      </c>
      <c r="B25" s="1">
        <f>IFERROR(__xludf.DUMMYFUNCTION("""COMPUTED_VALUE"""),742.95)</f>
        <v>742.95</v>
      </c>
      <c r="D25" s="2">
        <f>IFERROR(__xludf.DUMMYFUNCTION("""COMPUTED_VALUE"""),45457.66666666667)</f>
        <v>45457.66667</v>
      </c>
      <c r="E25" s="1">
        <f>IFERROR(__xludf.DUMMYFUNCTION("""COMPUTED_VALUE"""),745.86)</f>
        <v>745.86</v>
      </c>
      <c r="G25" s="2">
        <f>IFERROR(__xludf.DUMMYFUNCTION("""COMPUTED_VALUE"""),45457.66666666667)</f>
        <v>45457.66667</v>
      </c>
      <c r="H25" s="1">
        <f>IFERROR(__xludf.DUMMYFUNCTION("""COMPUTED_VALUE"""),718.06)</f>
        <v>718.06</v>
      </c>
      <c r="J25" s="2">
        <f>IFERROR(__xludf.DUMMYFUNCTION("""COMPUTED_VALUE"""),45457.66666666667)</f>
        <v>45457.66667</v>
      </c>
      <c r="K25" s="1">
        <f>IFERROR(__xludf.DUMMYFUNCTION("""COMPUTED_VALUE"""),723.86)</f>
        <v>723.86</v>
      </c>
      <c r="M25" s="2">
        <f>IFERROR(__xludf.DUMMYFUNCTION("""COMPUTED_VALUE"""),45457.66666666667)</f>
        <v>45457.66667</v>
      </c>
      <c r="N25" s="1">
        <f>IFERROR(__xludf.DUMMYFUNCTION("""COMPUTED_VALUE"""),6.6187012E7)</f>
        <v>66187012</v>
      </c>
    </row>
    <row r="26">
      <c r="A26" s="2">
        <f>IFERROR(__xludf.DUMMYFUNCTION("""COMPUTED_VALUE"""),45464.66666666667)</f>
        <v>45464.66667</v>
      </c>
      <c r="B26" s="1">
        <f>IFERROR(__xludf.DUMMYFUNCTION("""COMPUTED_VALUE"""),721.6)</f>
        <v>721.6</v>
      </c>
      <c r="D26" s="2">
        <f>IFERROR(__xludf.DUMMYFUNCTION("""COMPUTED_VALUE"""),45464.66666666667)</f>
        <v>45464.66667</v>
      </c>
      <c r="E26" s="1">
        <f>IFERROR(__xludf.DUMMYFUNCTION("""COMPUTED_VALUE"""),727.69)</f>
        <v>727.69</v>
      </c>
      <c r="G26" s="2">
        <f>IFERROR(__xludf.DUMMYFUNCTION("""COMPUTED_VALUE"""),45464.66666666667)</f>
        <v>45464.66667</v>
      </c>
      <c r="H26" s="1">
        <f>IFERROR(__xludf.DUMMYFUNCTION("""COMPUTED_VALUE"""),711.82)</f>
        <v>711.82</v>
      </c>
      <c r="J26" s="2">
        <f>IFERROR(__xludf.DUMMYFUNCTION("""COMPUTED_VALUE"""),45464.66666666667)</f>
        <v>45464.66667</v>
      </c>
      <c r="K26" s="1">
        <f>IFERROR(__xludf.DUMMYFUNCTION("""COMPUTED_VALUE"""),720.69)</f>
        <v>720.69</v>
      </c>
      <c r="M26" s="2">
        <f>IFERROR(__xludf.DUMMYFUNCTION("""COMPUTED_VALUE"""),45464.66666666667)</f>
        <v>45464.66667</v>
      </c>
      <c r="N26" s="1">
        <f>IFERROR(__xludf.DUMMYFUNCTION("""COMPUTED_VALUE"""),8.7969615E7)</f>
        <v>87969615</v>
      </c>
    </row>
    <row r="27">
      <c r="A27" s="2">
        <f>IFERROR(__xludf.DUMMYFUNCTION("""COMPUTED_VALUE"""),45471.66666666667)</f>
        <v>45471.66667</v>
      </c>
      <c r="B27" s="1">
        <f>IFERROR(__xludf.DUMMYFUNCTION("""COMPUTED_VALUE"""),720.69)</f>
        <v>720.69</v>
      </c>
      <c r="D27" s="2">
        <f>IFERROR(__xludf.DUMMYFUNCTION("""COMPUTED_VALUE"""),45471.66666666667)</f>
        <v>45471.66667</v>
      </c>
      <c r="E27" s="1">
        <f>IFERROR(__xludf.DUMMYFUNCTION("""COMPUTED_VALUE"""),736.03)</f>
        <v>736.03</v>
      </c>
      <c r="G27" s="2">
        <f>IFERROR(__xludf.DUMMYFUNCTION("""COMPUTED_VALUE"""),45471.66666666667)</f>
        <v>45471.66667</v>
      </c>
      <c r="H27" s="1">
        <f>IFERROR(__xludf.DUMMYFUNCTION("""COMPUTED_VALUE"""),720.69)</f>
        <v>720.69</v>
      </c>
      <c r="J27" s="2">
        <f>IFERROR(__xludf.DUMMYFUNCTION("""COMPUTED_VALUE"""),45471.66666666667)</f>
        <v>45471.66667</v>
      </c>
      <c r="K27" s="1">
        <f>IFERROR(__xludf.DUMMYFUNCTION("""COMPUTED_VALUE"""),726.44)</f>
        <v>726.44</v>
      </c>
      <c r="M27" s="2">
        <f>IFERROR(__xludf.DUMMYFUNCTION("""COMPUTED_VALUE"""),45471.66666666667)</f>
        <v>45471.66667</v>
      </c>
      <c r="N27" s="1">
        <f>IFERROR(__xludf.DUMMYFUNCTION("""COMPUTED_VALUE"""),7.7599163E7)</f>
        <v>77599163</v>
      </c>
    </row>
    <row r="28">
      <c r="A28" s="2">
        <f>IFERROR(__xludf.DUMMYFUNCTION("""COMPUTED_VALUE"""),45478.66666666667)</f>
        <v>45478.66667</v>
      </c>
      <c r="B28" s="1">
        <f>IFERROR(__xludf.DUMMYFUNCTION("""COMPUTED_VALUE"""),729.55)</f>
        <v>729.55</v>
      </c>
      <c r="D28" s="2">
        <f>IFERROR(__xludf.DUMMYFUNCTION("""COMPUTED_VALUE"""),45478.66666666667)</f>
        <v>45478.66667</v>
      </c>
      <c r="E28" s="1">
        <f>IFERROR(__xludf.DUMMYFUNCTION("""COMPUTED_VALUE"""),740.33)</f>
        <v>740.33</v>
      </c>
      <c r="G28" s="2">
        <f>IFERROR(__xludf.DUMMYFUNCTION("""COMPUTED_VALUE"""),45478.66666666667)</f>
        <v>45478.66667</v>
      </c>
      <c r="H28" s="1">
        <f>IFERROR(__xludf.DUMMYFUNCTION("""COMPUTED_VALUE"""),725.11)</f>
        <v>725.11</v>
      </c>
      <c r="J28" s="2">
        <f>IFERROR(__xludf.DUMMYFUNCTION("""COMPUTED_VALUE"""),45478.66666666667)</f>
        <v>45478.66667</v>
      </c>
      <c r="K28" s="1">
        <f>IFERROR(__xludf.DUMMYFUNCTION("""COMPUTED_VALUE"""),733.13)</f>
        <v>733.13</v>
      </c>
      <c r="M28" s="2">
        <f>IFERROR(__xludf.DUMMYFUNCTION("""COMPUTED_VALUE"""),45478.66666666667)</f>
        <v>45478.66667</v>
      </c>
      <c r="N28" s="1">
        <f>IFERROR(__xludf.DUMMYFUNCTION("""COMPUTED_VALUE"""),3.4120644E7)</f>
        <v>34120644</v>
      </c>
    </row>
    <row r="29">
      <c r="A29" s="2">
        <f>IFERROR(__xludf.DUMMYFUNCTION("""COMPUTED_VALUE"""),45485.66666666667)</f>
        <v>45485.66667</v>
      </c>
      <c r="B29" s="1">
        <f>IFERROR(__xludf.DUMMYFUNCTION("""COMPUTED_VALUE"""),732.89)</f>
        <v>732.89</v>
      </c>
      <c r="D29" s="2">
        <f>IFERROR(__xludf.DUMMYFUNCTION("""COMPUTED_VALUE"""),45485.66666666667)</f>
        <v>45485.66667</v>
      </c>
      <c r="E29" s="1">
        <f>IFERROR(__xludf.DUMMYFUNCTION("""COMPUTED_VALUE"""),763.79)</f>
        <v>763.79</v>
      </c>
      <c r="G29" s="2">
        <f>IFERROR(__xludf.DUMMYFUNCTION("""COMPUTED_VALUE"""),45485.66666666667)</f>
        <v>45485.66667</v>
      </c>
      <c r="H29" s="1">
        <f>IFERROR(__xludf.DUMMYFUNCTION("""COMPUTED_VALUE"""),730.7)</f>
        <v>730.7</v>
      </c>
      <c r="J29" s="2">
        <f>IFERROR(__xludf.DUMMYFUNCTION("""COMPUTED_VALUE"""),45485.66666666667)</f>
        <v>45485.66667</v>
      </c>
      <c r="K29" s="1">
        <f>IFERROR(__xludf.DUMMYFUNCTION("""COMPUTED_VALUE"""),760.11)</f>
        <v>760.11</v>
      </c>
      <c r="M29" s="2">
        <f>IFERROR(__xludf.DUMMYFUNCTION("""COMPUTED_VALUE"""),45485.66666666667)</f>
        <v>45485.66667</v>
      </c>
      <c r="N29" s="1">
        <f>IFERROR(__xludf.DUMMYFUNCTION("""COMPUTED_VALUE"""),6.018735E7)</f>
        <v>60187350</v>
      </c>
    </row>
    <row r="30">
      <c r="A30" s="2">
        <f>IFERROR(__xludf.DUMMYFUNCTION("""COMPUTED_VALUE"""),45492.66666666667)</f>
        <v>45492.66667</v>
      </c>
      <c r="B30" s="1">
        <f>IFERROR(__xludf.DUMMYFUNCTION("""COMPUTED_VALUE"""),760.51)</f>
        <v>760.51</v>
      </c>
      <c r="D30" s="2">
        <f>IFERROR(__xludf.DUMMYFUNCTION("""COMPUTED_VALUE"""),45492.66666666667)</f>
        <v>45492.66667</v>
      </c>
      <c r="E30" s="1">
        <f>IFERROR(__xludf.DUMMYFUNCTION("""COMPUTED_VALUE"""),786.74)</f>
        <v>786.74</v>
      </c>
      <c r="G30" s="2">
        <f>IFERROR(__xludf.DUMMYFUNCTION("""COMPUTED_VALUE"""),45492.66666666667)</f>
        <v>45492.66667</v>
      </c>
      <c r="H30" s="1">
        <f>IFERROR(__xludf.DUMMYFUNCTION("""COMPUTED_VALUE"""),754.63)</f>
        <v>754.63</v>
      </c>
      <c r="J30" s="2">
        <f>IFERROR(__xludf.DUMMYFUNCTION("""COMPUTED_VALUE"""),45492.66666666667)</f>
        <v>45492.66667</v>
      </c>
      <c r="K30" s="1">
        <f>IFERROR(__xludf.DUMMYFUNCTION("""COMPUTED_VALUE"""),774.81)</f>
        <v>774.81</v>
      </c>
      <c r="M30" s="2">
        <f>IFERROR(__xludf.DUMMYFUNCTION("""COMPUTED_VALUE"""),45492.66666666667)</f>
        <v>45492.66667</v>
      </c>
      <c r="N30" s="1">
        <f>IFERROR(__xludf.DUMMYFUNCTION("""COMPUTED_VALUE"""),5.8602668E7)</f>
        <v>58602668</v>
      </c>
    </row>
    <row r="31">
      <c r="A31" s="2">
        <f>IFERROR(__xludf.DUMMYFUNCTION("""COMPUTED_VALUE"""),45499.66666666667)</f>
        <v>45499.66667</v>
      </c>
      <c r="B31" s="1">
        <f>IFERROR(__xludf.DUMMYFUNCTION("""COMPUTED_VALUE"""),777.04)</f>
        <v>777.04</v>
      </c>
      <c r="D31" s="2">
        <f>IFERROR(__xludf.DUMMYFUNCTION("""COMPUTED_VALUE"""),45499.66666666667)</f>
        <v>45499.66667</v>
      </c>
      <c r="E31" s="1">
        <f>IFERROR(__xludf.DUMMYFUNCTION("""COMPUTED_VALUE"""),811.61)</f>
        <v>811.61</v>
      </c>
      <c r="G31" s="2">
        <f>IFERROR(__xludf.DUMMYFUNCTION("""COMPUTED_VALUE"""),45499.66666666667)</f>
        <v>45499.66667</v>
      </c>
      <c r="H31" s="1">
        <f>IFERROR(__xludf.DUMMYFUNCTION("""COMPUTED_VALUE"""),771.92)</f>
        <v>771.92</v>
      </c>
      <c r="J31" s="2">
        <f>IFERROR(__xludf.DUMMYFUNCTION("""COMPUTED_VALUE"""),45499.66666666667)</f>
        <v>45499.66667</v>
      </c>
      <c r="K31" s="1">
        <f>IFERROR(__xludf.DUMMYFUNCTION("""COMPUTED_VALUE"""),809.89)</f>
        <v>809.89</v>
      </c>
      <c r="M31" s="2">
        <f>IFERROR(__xludf.DUMMYFUNCTION("""COMPUTED_VALUE"""),45499.66666666667)</f>
        <v>45499.66667</v>
      </c>
      <c r="N31" s="1">
        <f>IFERROR(__xludf.DUMMYFUNCTION("""COMPUTED_VALUE"""),7.0993861E7)</f>
        <v>70993861</v>
      </c>
    </row>
    <row r="32">
      <c r="A32" s="2">
        <f>IFERROR(__xludf.DUMMYFUNCTION("""COMPUTED_VALUE"""),45506.66666666667)</f>
        <v>45506.66667</v>
      </c>
      <c r="B32" s="1">
        <f>IFERROR(__xludf.DUMMYFUNCTION("""COMPUTED_VALUE"""),809.33)</f>
        <v>809.33</v>
      </c>
      <c r="D32" s="2">
        <f>IFERROR(__xludf.DUMMYFUNCTION("""COMPUTED_VALUE"""),45506.66666666667)</f>
        <v>45506.66667</v>
      </c>
      <c r="E32" s="1">
        <f>IFERROR(__xludf.DUMMYFUNCTION("""COMPUTED_VALUE"""),841.51)</f>
        <v>841.51</v>
      </c>
      <c r="G32" s="2">
        <f>IFERROR(__xludf.DUMMYFUNCTION("""COMPUTED_VALUE"""),45506.66666666667)</f>
        <v>45506.66667</v>
      </c>
      <c r="H32" s="1">
        <f>IFERROR(__xludf.DUMMYFUNCTION("""COMPUTED_VALUE"""),799.98)</f>
        <v>799.98</v>
      </c>
      <c r="J32" s="2">
        <f>IFERROR(__xludf.DUMMYFUNCTION("""COMPUTED_VALUE"""),45506.66666666667)</f>
        <v>45506.66667</v>
      </c>
      <c r="K32" s="1">
        <f>IFERROR(__xludf.DUMMYFUNCTION("""COMPUTED_VALUE"""),834.64)</f>
        <v>834.64</v>
      </c>
      <c r="M32" s="2">
        <f>IFERROR(__xludf.DUMMYFUNCTION("""COMPUTED_VALUE"""),45506.66666666667)</f>
        <v>45506.66667</v>
      </c>
      <c r="N32" s="1">
        <f>IFERROR(__xludf.DUMMYFUNCTION("""COMPUTED_VALUE"""),8.597441E7)</f>
        <v>85974410</v>
      </c>
    </row>
    <row r="33">
      <c r="A33" s="2">
        <f>IFERROR(__xludf.DUMMYFUNCTION("""COMPUTED_VALUE"""),45513.66666666667)</f>
        <v>45513.66667</v>
      </c>
      <c r="B33" s="1">
        <f>IFERROR(__xludf.DUMMYFUNCTION("""COMPUTED_VALUE"""),829.23)</f>
        <v>829.23</v>
      </c>
      <c r="D33" s="2">
        <f>IFERROR(__xludf.DUMMYFUNCTION("""COMPUTED_VALUE"""),45513.66666666667)</f>
        <v>45513.66667</v>
      </c>
      <c r="E33" s="1">
        <f>IFERROR(__xludf.DUMMYFUNCTION("""COMPUTED_VALUE"""),831.68)</f>
        <v>831.68</v>
      </c>
      <c r="G33" s="2">
        <f>IFERROR(__xludf.DUMMYFUNCTION("""COMPUTED_VALUE"""),45513.66666666667)</f>
        <v>45513.66667</v>
      </c>
      <c r="H33" s="1">
        <f>IFERROR(__xludf.DUMMYFUNCTION("""COMPUTED_VALUE"""),801.68)</f>
        <v>801.68</v>
      </c>
      <c r="J33" s="2">
        <f>IFERROR(__xludf.DUMMYFUNCTION("""COMPUTED_VALUE"""),45513.66666666667)</f>
        <v>45513.66667</v>
      </c>
      <c r="K33" s="1">
        <f>IFERROR(__xludf.DUMMYFUNCTION("""COMPUTED_VALUE"""),822.58)</f>
        <v>822.58</v>
      </c>
      <c r="M33" s="2">
        <f>IFERROR(__xludf.DUMMYFUNCTION("""COMPUTED_VALUE"""),45513.66666666667)</f>
        <v>45513.66667</v>
      </c>
      <c r="N33" s="1">
        <f>IFERROR(__xludf.DUMMYFUNCTION("""COMPUTED_VALUE"""),7.3894435E7)</f>
        <v>73894435</v>
      </c>
    </row>
    <row r="34">
      <c r="A34" s="2">
        <f>IFERROR(__xludf.DUMMYFUNCTION("""COMPUTED_VALUE"""),45520.66666666667)</f>
        <v>45520.66667</v>
      </c>
      <c r="B34" s="1">
        <f>IFERROR(__xludf.DUMMYFUNCTION("""COMPUTED_VALUE"""),823.01)</f>
        <v>823.01</v>
      </c>
      <c r="D34" s="2">
        <f>IFERROR(__xludf.DUMMYFUNCTION("""COMPUTED_VALUE"""),45520.66666666667)</f>
        <v>45520.66667</v>
      </c>
      <c r="E34" s="1">
        <f>IFERROR(__xludf.DUMMYFUNCTION("""COMPUTED_VALUE"""),837.58)</f>
        <v>837.58</v>
      </c>
      <c r="G34" s="2">
        <f>IFERROR(__xludf.DUMMYFUNCTION("""COMPUTED_VALUE"""),45520.66666666667)</f>
        <v>45520.66667</v>
      </c>
      <c r="H34" s="1">
        <f>IFERROR(__xludf.DUMMYFUNCTION("""COMPUTED_VALUE"""),819.83)</f>
        <v>819.83</v>
      </c>
      <c r="J34" s="2">
        <f>IFERROR(__xludf.DUMMYFUNCTION("""COMPUTED_VALUE"""),45520.66666666667)</f>
        <v>45520.66667</v>
      </c>
      <c r="K34" s="1">
        <f>IFERROR(__xludf.DUMMYFUNCTION("""COMPUTED_VALUE"""),837.11)</f>
        <v>837.11</v>
      </c>
      <c r="M34" s="2">
        <f>IFERROR(__xludf.DUMMYFUNCTION("""COMPUTED_VALUE"""),45520.66666666667)</f>
        <v>45520.66667</v>
      </c>
      <c r="N34" s="1">
        <f>IFERROR(__xludf.DUMMYFUNCTION("""COMPUTED_VALUE"""),5.7077431E7)</f>
        <v>57077431</v>
      </c>
    </row>
    <row r="35">
      <c r="A35" s="2">
        <f>IFERROR(__xludf.DUMMYFUNCTION("""COMPUTED_VALUE"""),45527.66666666667)</f>
        <v>45527.66667</v>
      </c>
      <c r="B35" s="1">
        <f>IFERROR(__xludf.DUMMYFUNCTION("""COMPUTED_VALUE"""),838.1)</f>
        <v>838.1</v>
      </c>
      <c r="D35" s="2">
        <f>IFERROR(__xludf.DUMMYFUNCTION("""COMPUTED_VALUE"""),45527.66666666667)</f>
        <v>45527.66667</v>
      </c>
      <c r="E35" s="1">
        <f>IFERROR(__xludf.DUMMYFUNCTION("""COMPUTED_VALUE"""),853.34)</f>
        <v>853.34</v>
      </c>
      <c r="G35" s="2">
        <f>IFERROR(__xludf.DUMMYFUNCTION("""COMPUTED_VALUE"""),45527.66666666667)</f>
        <v>45527.66667</v>
      </c>
      <c r="H35" s="1">
        <f>IFERROR(__xludf.DUMMYFUNCTION("""COMPUTED_VALUE"""),836.59)</f>
        <v>836.59</v>
      </c>
      <c r="J35" s="2">
        <f>IFERROR(__xludf.DUMMYFUNCTION("""COMPUTED_VALUE"""),45527.66666666667)</f>
        <v>45527.66667</v>
      </c>
      <c r="K35" s="1">
        <f>IFERROR(__xludf.DUMMYFUNCTION("""COMPUTED_VALUE"""),853.05)</f>
        <v>853.05</v>
      </c>
      <c r="M35" s="2">
        <f>IFERROR(__xludf.DUMMYFUNCTION("""COMPUTED_VALUE"""),45527.66666666667)</f>
        <v>45527.66667</v>
      </c>
      <c r="N35" s="1">
        <f>IFERROR(__xludf.DUMMYFUNCTION("""COMPUTED_VALUE"""),5.4842835E7)</f>
        <v>54842835</v>
      </c>
    </row>
    <row r="36">
      <c r="A36" s="2">
        <f>IFERROR(__xludf.DUMMYFUNCTION("""COMPUTED_VALUE"""),45534.66666666667)</f>
        <v>45534.66667</v>
      </c>
      <c r="B36" s="1">
        <f>IFERROR(__xludf.DUMMYFUNCTION("""COMPUTED_VALUE"""),853.32)</f>
        <v>853.32</v>
      </c>
      <c r="D36" s="2">
        <f>IFERROR(__xludf.DUMMYFUNCTION("""COMPUTED_VALUE"""),45534.66666666667)</f>
        <v>45534.66667</v>
      </c>
      <c r="E36" s="1">
        <f>IFERROR(__xludf.DUMMYFUNCTION("""COMPUTED_VALUE"""),876.07)</f>
        <v>876.07</v>
      </c>
      <c r="G36" s="2">
        <f>IFERROR(__xludf.DUMMYFUNCTION("""COMPUTED_VALUE"""),45534.66666666667)</f>
        <v>45534.66667</v>
      </c>
      <c r="H36" s="1">
        <f>IFERROR(__xludf.DUMMYFUNCTION("""COMPUTED_VALUE"""),853.18)</f>
        <v>853.18</v>
      </c>
      <c r="J36" s="2">
        <f>IFERROR(__xludf.DUMMYFUNCTION("""COMPUTED_VALUE"""),45534.66666666667)</f>
        <v>45534.66667</v>
      </c>
      <c r="K36" s="1">
        <f>IFERROR(__xludf.DUMMYFUNCTION("""COMPUTED_VALUE"""),875.13)</f>
        <v>875.13</v>
      </c>
      <c r="M36" s="2">
        <f>IFERROR(__xludf.DUMMYFUNCTION("""COMPUTED_VALUE"""),45534.66666666667)</f>
        <v>45534.66667</v>
      </c>
      <c r="N36" s="1">
        <f>IFERROR(__xludf.DUMMYFUNCTION("""COMPUTED_VALUE"""),5.3017041E7)</f>
        <v>53017041</v>
      </c>
    </row>
    <row r="37">
      <c r="A37" s="2">
        <f>IFERROR(__xludf.DUMMYFUNCTION("""COMPUTED_VALUE"""),45541.66666666667)</f>
        <v>45541.66667</v>
      </c>
      <c r="B37" s="1">
        <f>IFERROR(__xludf.DUMMYFUNCTION("""COMPUTED_VALUE"""),876.16)</f>
        <v>876.16</v>
      </c>
      <c r="D37" s="2">
        <f>IFERROR(__xludf.DUMMYFUNCTION("""COMPUTED_VALUE"""),45541.66666666667)</f>
        <v>45541.66667</v>
      </c>
      <c r="E37" s="1">
        <f>IFERROR(__xludf.DUMMYFUNCTION("""COMPUTED_VALUE"""),901.03)</f>
        <v>901.03</v>
      </c>
      <c r="G37" s="2">
        <f>IFERROR(__xludf.DUMMYFUNCTION("""COMPUTED_VALUE"""),45541.66666666667)</f>
        <v>45541.66667</v>
      </c>
      <c r="H37" s="1">
        <f>IFERROR(__xludf.DUMMYFUNCTION("""COMPUTED_VALUE"""),875.13)</f>
        <v>875.13</v>
      </c>
      <c r="J37" s="2">
        <f>IFERROR(__xludf.DUMMYFUNCTION("""COMPUTED_VALUE"""),45541.66666666667)</f>
        <v>45541.66667</v>
      </c>
      <c r="K37" s="1">
        <f>IFERROR(__xludf.DUMMYFUNCTION("""COMPUTED_VALUE"""),886.78)</f>
        <v>886.78</v>
      </c>
      <c r="M37" s="2">
        <f>IFERROR(__xludf.DUMMYFUNCTION("""COMPUTED_VALUE"""),45541.66666666667)</f>
        <v>45541.66667</v>
      </c>
      <c r="N37" s="1">
        <f>IFERROR(__xludf.DUMMYFUNCTION("""COMPUTED_VALUE"""),6.0393674E7)</f>
        <v>60393674</v>
      </c>
    </row>
    <row r="38">
      <c r="A38" s="2">
        <f>IFERROR(__xludf.DUMMYFUNCTION("""COMPUTED_VALUE"""),45548.66666666667)</f>
        <v>45548.66667</v>
      </c>
      <c r="B38" s="1">
        <f>IFERROR(__xludf.DUMMYFUNCTION("""COMPUTED_VALUE"""),887.74)</f>
        <v>887.74</v>
      </c>
      <c r="D38" s="2">
        <f>IFERROR(__xludf.DUMMYFUNCTION("""COMPUTED_VALUE"""),45548.66666666667)</f>
        <v>45548.66667</v>
      </c>
      <c r="E38" s="1">
        <f>IFERROR(__xludf.DUMMYFUNCTION("""COMPUTED_VALUE"""),900.3)</f>
        <v>900.3</v>
      </c>
      <c r="G38" s="2">
        <f>IFERROR(__xludf.DUMMYFUNCTION("""COMPUTED_VALUE"""),45548.66666666667)</f>
        <v>45548.66667</v>
      </c>
      <c r="H38" s="1">
        <f>IFERROR(__xludf.DUMMYFUNCTION("""COMPUTED_VALUE"""),868.77)</f>
        <v>868.77</v>
      </c>
      <c r="J38" s="2">
        <f>IFERROR(__xludf.DUMMYFUNCTION("""COMPUTED_VALUE"""),45548.66666666667)</f>
        <v>45548.66667</v>
      </c>
      <c r="K38" s="1">
        <f>IFERROR(__xludf.DUMMYFUNCTION("""COMPUTED_VALUE"""),882.0)</f>
        <v>882</v>
      </c>
      <c r="M38" s="2">
        <f>IFERROR(__xludf.DUMMYFUNCTION("""COMPUTED_VALUE"""),45548.66666666667)</f>
        <v>45548.66667</v>
      </c>
      <c r="N38" s="1">
        <f>IFERROR(__xludf.DUMMYFUNCTION("""COMPUTED_VALUE"""),6.1032248E7)</f>
        <v>61032248</v>
      </c>
    </row>
    <row r="39">
      <c r="A39" s="2">
        <f>IFERROR(__xludf.DUMMYFUNCTION("""COMPUTED_VALUE"""),45555.66666666667)</f>
        <v>45555.66667</v>
      </c>
      <c r="B39" s="1">
        <f>IFERROR(__xludf.DUMMYFUNCTION("""COMPUTED_VALUE"""),879.94)</f>
        <v>879.94</v>
      </c>
      <c r="D39" s="2">
        <f>IFERROR(__xludf.DUMMYFUNCTION("""COMPUTED_VALUE"""),45555.66666666667)</f>
        <v>45555.66667</v>
      </c>
      <c r="E39" s="1">
        <f>IFERROR(__xludf.DUMMYFUNCTION("""COMPUTED_VALUE"""),884.17)</f>
        <v>884.17</v>
      </c>
      <c r="G39" s="2">
        <f>IFERROR(__xludf.DUMMYFUNCTION("""COMPUTED_VALUE"""),45555.66666666667)</f>
        <v>45555.66667</v>
      </c>
      <c r="H39" s="1">
        <f>IFERROR(__xludf.DUMMYFUNCTION("""COMPUTED_VALUE"""),836.17)</f>
        <v>836.17</v>
      </c>
      <c r="J39" s="2">
        <f>IFERROR(__xludf.DUMMYFUNCTION("""COMPUTED_VALUE"""),45555.66666666667)</f>
        <v>45555.66667</v>
      </c>
      <c r="K39" s="1">
        <f>IFERROR(__xludf.DUMMYFUNCTION("""COMPUTED_VALUE"""),845.27)</f>
        <v>845.27</v>
      </c>
      <c r="M39" s="2">
        <f>IFERROR(__xludf.DUMMYFUNCTION("""COMPUTED_VALUE"""),45555.66666666667)</f>
        <v>45555.66667</v>
      </c>
      <c r="N39" s="1">
        <f>IFERROR(__xludf.DUMMYFUNCTION("""COMPUTED_VALUE"""),1.0928903E8)</f>
        <v>109289030</v>
      </c>
    </row>
    <row r="40">
      <c r="A40" s="2">
        <f>IFERROR(__xludf.DUMMYFUNCTION("""COMPUTED_VALUE"""),45562.66666666667)</f>
        <v>45562.66667</v>
      </c>
      <c r="B40" s="1">
        <f>IFERROR(__xludf.DUMMYFUNCTION("""COMPUTED_VALUE"""),846.52)</f>
        <v>846.52</v>
      </c>
      <c r="D40" s="2">
        <f>IFERROR(__xludf.DUMMYFUNCTION("""COMPUTED_VALUE"""),45562.66666666667)</f>
        <v>45562.66667</v>
      </c>
      <c r="E40" s="1">
        <f>IFERROR(__xludf.DUMMYFUNCTION("""COMPUTED_VALUE"""),859.66)</f>
        <v>859.66</v>
      </c>
      <c r="G40" s="2">
        <f>IFERROR(__xludf.DUMMYFUNCTION("""COMPUTED_VALUE"""),45562.66666666667)</f>
        <v>45562.66667</v>
      </c>
      <c r="H40" s="1">
        <f>IFERROR(__xludf.DUMMYFUNCTION("""COMPUTED_VALUE"""),842.91)</f>
        <v>842.91</v>
      </c>
      <c r="J40" s="2">
        <f>IFERROR(__xludf.DUMMYFUNCTION("""COMPUTED_VALUE"""),45562.66666666667)</f>
        <v>45562.66667</v>
      </c>
      <c r="K40" s="1">
        <f>IFERROR(__xludf.DUMMYFUNCTION("""COMPUTED_VALUE"""),847.93)</f>
        <v>847.93</v>
      </c>
      <c r="M40" s="2">
        <f>IFERROR(__xludf.DUMMYFUNCTION("""COMPUTED_VALUE"""),45562.66666666667)</f>
        <v>45562.66667</v>
      </c>
      <c r="N40" s="1">
        <f>IFERROR(__xludf.DUMMYFUNCTION("""COMPUTED_VALUE"""),6.3278048E7)</f>
        <v>63278048</v>
      </c>
    </row>
    <row r="41">
      <c r="A41" s="2">
        <f>IFERROR(__xludf.DUMMYFUNCTION("""COMPUTED_VALUE"""),45569.66666666667)</f>
        <v>45569.66667</v>
      </c>
      <c r="B41" s="1">
        <f>IFERROR(__xludf.DUMMYFUNCTION("""COMPUTED_VALUE"""),850.95)</f>
        <v>850.95</v>
      </c>
      <c r="D41" s="2">
        <f>IFERROR(__xludf.DUMMYFUNCTION("""COMPUTED_VALUE"""),45569.66666666667)</f>
        <v>45569.66667</v>
      </c>
      <c r="E41" s="1">
        <f>IFERROR(__xludf.DUMMYFUNCTION("""COMPUTED_VALUE"""),855.79)</f>
        <v>855.79</v>
      </c>
      <c r="G41" s="2">
        <f>IFERROR(__xludf.DUMMYFUNCTION("""COMPUTED_VALUE"""),45569.66666666667)</f>
        <v>45569.66667</v>
      </c>
      <c r="H41" s="1">
        <f>IFERROR(__xludf.DUMMYFUNCTION("""COMPUTED_VALUE"""),825.76)</f>
        <v>825.76</v>
      </c>
      <c r="J41" s="2">
        <f>IFERROR(__xludf.DUMMYFUNCTION("""COMPUTED_VALUE"""),45569.66666666667)</f>
        <v>45569.66667</v>
      </c>
      <c r="K41" s="1">
        <f>IFERROR(__xludf.DUMMYFUNCTION("""COMPUTED_VALUE"""),835.63)</f>
        <v>835.63</v>
      </c>
      <c r="M41" s="2">
        <f>IFERROR(__xludf.DUMMYFUNCTION("""COMPUTED_VALUE"""),45569.66666666667)</f>
        <v>45569.66667</v>
      </c>
      <c r="N41" s="1">
        <f>IFERROR(__xludf.DUMMYFUNCTION("""COMPUTED_VALUE"""),6.3724072E7)</f>
        <v>63724072</v>
      </c>
    </row>
    <row r="42">
      <c r="A42" s="2">
        <f>IFERROR(__xludf.DUMMYFUNCTION("""COMPUTED_VALUE"""),45576.66666666667)</f>
        <v>45576.66667</v>
      </c>
      <c r="B42" s="1">
        <f>IFERROR(__xludf.DUMMYFUNCTION("""COMPUTED_VALUE"""),834.77)</f>
        <v>834.77</v>
      </c>
      <c r="D42" s="2">
        <f>IFERROR(__xludf.DUMMYFUNCTION("""COMPUTED_VALUE"""),45576.66666666667)</f>
        <v>45576.66667</v>
      </c>
      <c r="E42" s="1">
        <f>IFERROR(__xludf.DUMMYFUNCTION("""COMPUTED_VALUE"""),850.69)</f>
        <v>850.69</v>
      </c>
      <c r="G42" s="2">
        <f>IFERROR(__xludf.DUMMYFUNCTION("""COMPUTED_VALUE"""),45576.66666666667)</f>
        <v>45576.66667</v>
      </c>
      <c r="H42" s="1">
        <f>IFERROR(__xludf.DUMMYFUNCTION("""COMPUTED_VALUE"""),828.49)</f>
        <v>828.49</v>
      </c>
      <c r="J42" s="2">
        <f>IFERROR(__xludf.DUMMYFUNCTION("""COMPUTED_VALUE"""),45576.66666666667)</f>
        <v>45576.66667</v>
      </c>
      <c r="K42" s="1">
        <f>IFERROR(__xludf.DUMMYFUNCTION("""COMPUTED_VALUE"""),839.06)</f>
        <v>839.06</v>
      </c>
      <c r="M42" s="2">
        <f>IFERROR(__xludf.DUMMYFUNCTION("""COMPUTED_VALUE"""),45576.66666666667)</f>
        <v>45576.66667</v>
      </c>
      <c r="N42" s="1">
        <f>IFERROR(__xludf.DUMMYFUNCTION("""COMPUTED_VALUE"""),4.9975912E7)</f>
        <v>49975912</v>
      </c>
    </row>
    <row r="43">
      <c r="A43" s="2">
        <f>IFERROR(__xludf.DUMMYFUNCTION("""COMPUTED_VALUE"""),45583.66666666667)</f>
        <v>45583.66667</v>
      </c>
      <c r="B43" s="1">
        <f>IFERROR(__xludf.DUMMYFUNCTION("""COMPUTED_VALUE"""),838.58)</f>
        <v>838.58</v>
      </c>
      <c r="D43" s="2">
        <f>IFERROR(__xludf.DUMMYFUNCTION("""COMPUTED_VALUE"""),45583.66666666667)</f>
        <v>45583.66667</v>
      </c>
      <c r="E43" s="1">
        <f>IFERROR(__xludf.DUMMYFUNCTION("""COMPUTED_VALUE"""),847.55)</f>
        <v>847.55</v>
      </c>
      <c r="G43" s="2">
        <f>IFERROR(__xludf.DUMMYFUNCTION("""COMPUTED_VALUE"""),45583.66666666667)</f>
        <v>45583.66667</v>
      </c>
      <c r="H43" s="1">
        <f>IFERROR(__xludf.DUMMYFUNCTION("""COMPUTED_VALUE"""),829.92)</f>
        <v>829.92</v>
      </c>
      <c r="J43" s="2">
        <f>IFERROR(__xludf.DUMMYFUNCTION("""COMPUTED_VALUE"""),45583.66666666667)</f>
        <v>45583.66667</v>
      </c>
      <c r="K43" s="1">
        <f>IFERROR(__xludf.DUMMYFUNCTION("""COMPUTED_VALUE"""),838.37)</f>
        <v>838.37</v>
      </c>
      <c r="M43" s="2">
        <f>IFERROR(__xludf.DUMMYFUNCTION("""COMPUTED_VALUE"""),45583.66666666667)</f>
        <v>45583.66667</v>
      </c>
      <c r="N43" s="1">
        <f>IFERROR(__xludf.DUMMYFUNCTION("""COMPUTED_VALUE"""),4.8144296E7)</f>
        <v>48144296</v>
      </c>
    </row>
    <row r="44">
      <c r="A44" s="2">
        <f>IFERROR(__xludf.DUMMYFUNCTION("""COMPUTED_VALUE"""),45590.66666666667)</f>
        <v>45590.66667</v>
      </c>
      <c r="B44" s="1">
        <f>IFERROR(__xludf.DUMMYFUNCTION("""COMPUTED_VALUE"""),838.37)</f>
        <v>838.37</v>
      </c>
      <c r="D44" s="2">
        <f>IFERROR(__xludf.DUMMYFUNCTION("""COMPUTED_VALUE"""),45590.66666666667)</f>
        <v>45590.66667</v>
      </c>
      <c r="E44" s="1">
        <f>IFERROR(__xludf.DUMMYFUNCTION("""COMPUTED_VALUE"""),903.17)</f>
        <v>903.17</v>
      </c>
      <c r="G44" s="2">
        <f>IFERROR(__xludf.DUMMYFUNCTION("""COMPUTED_VALUE"""),45590.66666666667)</f>
        <v>45590.66667</v>
      </c>
      <c r="H44" s="1">
        <f>IFERROR(__xludf.DUMMYFUNCTION("""COMPUTED_VALUE"""),827.07)</f>
        <v>827.07</v>
      </c>
      <c r="J44" s="2">
        <f>IFERROR(__xludf.DUMMYFUNCTION("""COMPUTED_VALUE"""),45590.66666666667)</f>
        <v>45590.66667</v>
      </c>
      <c r="K44" s="1">
        <f>IFERROR(__xludf.DUMMYFUNCTION("""COMPUTED_VALUE"""),885.22)</f>
        <v>885.22</v>
      </c>
      <c r="M44" s="2">
        <f>IFERROR(__xludf.DUMMYFUNCTION("""COMPUTED_VALUE"""),45590.66666666667)</f>
        <v>45590.66667</v>
      </c>
      <c r="N44" s="1">
        <f>IFERROR(__xludf.DUMMYFUNCTION("""COMPUTED_VALUE"""),6.2440767E7)</f>
        <v>62440767</v>
      </c>
    </row>
    <row r="45">
      <c r="A45" s="2">
        <f>IFERROR(__xludf.DUMMYFUNCTION("""COMPUTED_VALUE"""),45597.66666666667)</f>
        <v>45597.66667</v>
      </c>
      <c r="B45" s="1">
        <f>IFERROR(__xludf.DUMMYFUNCTION("""COMPUTED_VALUE"""),883.88)</f>
        <v>883.88</v>
      </c>
      <c r="D45" s="2">
        <f>IFERROR(__xludf.DUMMYFUNCTION("""COMPUTED_VALUE"""),45597.66666666667)</f>
        <v>45597.66667</v>
      </c>
      <c r="E45" s="1">
        <f>IFERROR(__xludf.DUMMYFUNCTION("""COMPUTED_VALUE"""),929.06)</f>
        <v>929.06</v>
      </c>
      <c r="G45" s="2">
        <f>IFERROR(__xludf.DUMMYFUNCTION("""COMPUTED_VALUE"""),45597.66666666667)</f>
        <v>45597.66667</v>
      </c>
      <c r="H45" s="1">
        <f>IFERROR(__xludf.DUMMYFUNCTION("""COMPUTED_VALUE"""),881.12)</f>
        <v>881.12</v>
      </c>
      <c r="J45" s="2">
        <f>IFERROR(__xludf.DUMMYFUNCTION("""COMPUTED_VALUE"""),45597.66666666667)</f>
        <v>45597.66667</v>
      </c>
      <c r="K45" s="1">
        <f>IFERROR(__xludf.DUMMYFUNCTION("""COMPUTED_VALUE"""),910.93)</f>
        <v>910.93</v>
      </c>
      <c r="M45" s="2">
        <f>IFERROR(__xludf.DUMMYFUNCTION("""COMPUTED_VALUE"""),45597.66666666667)</f>
        <v>45597.66667</v>
      </c>
      <c r="N45" s="1">
        <f>IFERROR(__xludf.DUMMYFUNCTION("""COMPUTED_VALUE"""),8.8764376E7)</f>
        <v>88764376</v>
      </c>
    </row>
    <row r="46">
      <c r="A46" s="2">
        <f>IFERROR(__xludf.DUMMYFUNCTION("""COMPUTED_VALUE"""),45604.66666666667)</f>
        <v>45604.66667</v>
      </c>
      <c r="B46" s="1">
        <f>IFERROR(__xludf.DUMMYFUNCTION("""COMPUTED_VALUE"""),912.99)</f>
        <v>912.99</v>
      </c>
      <c r="D46" s="2">
        <f>IFERROR(__xludf.DUMMYFUNCTION("""COMPUTED_VALUE"""),45604.66666666667)</f>
        <v>45604.66667</v>
      </c>
      <c r="E46" s="1">
        <f>IFERROR(__xludf.DUMMYFUNCTION("""COMPUTED_VALUE"""),924.87)</f>
        <v>924.87</v>
      </c>
      <c r="G46" s="2">
        <f>IFERROR(__xludf.DUMMYFUNCTION("""COMPUTED_VALUE"""),45604.66666666667)</f>
        <v>45604.66667</v>
      </c>
      <c r="H46" s="1">
        <f>IFERROR(__xludf.DUMMYFUNCTION("""COMPUTED_VALUE"""),875.09)</f>
        <v>875.09</v>
      </c>
      <c r="J46" s="2">
        <f>IFERROR(__xludf.DUMMYFUNCTION("""COMPUTED_VALUE"""),45604.66666666667)</f>
        <v>45604.66667</v>
      </c>
      <c r="K46" s="1">
        <f>IFERROR(__xludf.DUMMYFUNCTION("""COMPUTED_VALUE"""),890.71)</f>
        <v>890.71</v>
      </c>
      <c r="M46" s="2">
        <f>IFERROR(__xludf.DUMMYFUNCTION("""COMPUTED_VALUE"""),45604.66666666667)</f>
        <v>45604.66667</v>
      </c>
      <c r="N46" s="1">
        <f>IFERROR(__xludf.DUMMYFUNCTION("""COMPUTED_VALUE"""),6.9075551E7)</f>
        <v>69075551</v>
      </c>
    </row>
    <row r="47">
      <c r="A47" s="2">
        <f>IFERROR(__xludf.DUMMYFUNCTION("""COMPUTED_VALUE"""),45611.66666666667)</f>
        <v>45611.66667</v>
      </c>
      <c r="B47" s="1">
        <f>IFERROR(__xludf.DUMMYFUNCTION("""COMPUTED_VALUE"""),890.71)</f>
        <v>890.71</v>
      </c>
      <c r="D47" s="2">
        <f>IFERROR(__xludf.DUMMYFUNCTION("""COMPUTED_VALUE"""),45611.66666666667)</f>
        <v>45611.66667</v>
      </c>
      <c r="E47" s="1">
        <f>IFERROR(__xludf.DUMMYFUNCTION("""COMPUTED_VALUE"""),919.98)</f>
        <v>919.98</v>
      </c>
      <c r="G47" s="2">
        <f>IFERROR(__xludf.DUMMYFUNCTION("""COMPUTED_VALUE"""),45611.66666666667)</f>
        <v>45611.66667</v>
      </c>
      <c r="H47" s="1">
        <f>IFERROR(__xludf.DUMMYFUNCTION("""COMPUTED_VALUE"""),879.21)</f>
        <v>879.21</v>
      </c>
      <c r="J47" s="2">
        <f>IFERROR(__xludf.DUMMYFUNCTION("""COMPUTED_VALUE"""),45611.66666666667)</f>
        <v>45611.66667</v>
      </c>
      <c r="K47" s="1">
        <f>IFERROR(__xludf.DUMMYFUNCTION("""COMPUTED_VALUE"""),911.89)</f>
        <v>911.89</v>
      </c>
      <c r="M47" s="2">
        <f>IFERROR(__xludf.DUMMYFUNCTION("""COMPUTED_VALUE"""),45611.66666666667)</f>
        <v>45611.66667</v>
      </c>
      <c r="N47" s="1">
        <f>IFERROR(__xludf.DUMMYFUNCTION("""COMPUTED_VALUE"""),6.5718821E7)</f>
        <v>65718821</v>
      </c>
    </row>
    <row r="48">
      <c r="A48" s="2">
        <f>IFERROR(__xludf.DUMMYFUNCTION("""COMPUTED_VALUE"""),45618.66666666667)</f>
        <v>45618.66667</v>
      </c>
      <c r="B48" s="1">
        <f>IFERROR(__xludf.DUMMYFUNCTION("""COMPUTED_VALUE"""),917.56)</f>
        <v>917.56</v>
      </c>
      <c r="D48" s="2">
        <f>IFERROR(__xludf.DUMMYFUNCTION("""COMPUTED_VALUE"""),45618.66666666667)</f>
        <v>45618.66667</v>
      </c>
      <c r="E48" s="1">
        <f>IFERROR(__xludf.DUMMYFUNCTION("""COMPUTED_VALUE"""),931.53)</f>
        <v>931.53</v>
      </c>
      <c r="G48" s="2">
        <f>IFERROR(__xludf.DUMMYFUNCTION("""COMPUTED_VALUE"""),45618.66666666667)</f>
        <v>45618.66667</v>
      </c>
      <c r="H48" s="1">
        <f>IFERROR(__xludf.DUMMYFUNCTION("""COMPUTED_VALUE"""),911.01)</f>
        <v>911.01</v>
      </c>
      <c r="J48" s="2">
        <f>IFERROR(__xludf.DUMMYFUNCTION("""COMPUTED_VALUE"""),45618.66666666667)</f>
        <v>45618.66667</v>
      </c>
      <c r="K48" s="1">
        <f>IFERROR(__xludf.DUMMYFUNCTION("""COMPUTED_VALUE"""),922.83)</f>
        <v>922.83</v>
      </c>
      <c r="M48" s="2">
        <f>IFERROR(__xludf.DUMMYFUNCTION("""COMPUTED_VALUE"""),45618.66666666667)</f>
        <v>45618.66667</v>
      </c>
      <c r="N48" s="1">
        <f>IFERROR(__xludf.DUMMYFUNCTION("""COMPUTED_VALUE"""),5.5083446E7)</f>
        <v>55083446</v>
      </c>
    </row>
    <row r="49">
      <c r="A49" s="2">
        <f>IFERROR(__xludf.DUMMYFUNCTION("""COMPUTED_VALUE"""),45625.54166666667)</f>
        <v>45625.54167</v>
      </c>
      <c r="B49" s="1">
        <f>IFERROR(__xludf.DUMMYFUNCTION("""COMPUTED_VALUE"""),927.33)</f>
        <v>927.33</v>
      </c>
      <c r="D49" s="2">
        <f>IFERROR(__xludf.DUMMYFUNCTION("""COMPUTED_VALUE"""),45625.54166666667)</f>
        <v>45625.54167</v>
      </c>
      <c r="E49" s="1">
        <f>IFERROR(__xludf.DUMMYFUNCTION("""COMPUTED_VALUE"""),945.81)</f>
        <v>945.81</v>
      </c>
      <c r="G49" s="2">
        <f>IFERROR(__xludf.DUMMYFUNCTION("""COMPUTED_VALUE"""),45625.54166666667)</f>
        <v>45625.54167</v>
      </c>
      <c r="H49" s="1">
        <f>IFERROR(__xludf.DUMMYFUNCTION("""COMPUTED_VALUE"""),917.16)</f>
        <v>917.16</v>
      </c>
      <c r="J49" s="2">
        <f>IFERROR(__xludf.DUMMYFUNCTION("""COMPUTED_VALUE"""),45625.54166666667)</f>
        <v>45625.54167</v>
      </c>
      <c r="K49" s="1">
        <f>IFERROR(__xludf.DUMMYFUNCTION("""COMPUTED_VALUE"""),942.88)</f>
        <v>942.88</v>
      </c>
      <c r="M49" s="2">
        <f>IFERROR(__xludf.DUMMYFUNCTION("""COMPUTED_VALUE"""),45625.54166666667)</f>
        <v>45625.54167</v>
      </c>
      <c r="N49" s="1">
        <f>IFERROR(__xludf.DUMMYFUNCTION("""COMPUTED_VALUE"""),4.5830307E7)</f>
        <v>45830307</v>
      </c>
    </row>
    <row r="50">
      <c r="A50" s="2">
        <f>IFERROR(__xludf.DUMMYFUNCTION("""COMPUTED_VALUE"""),45632.66666666667)</f>
        <v>45632.66667</v>
      </c>
      <c r="B50" s="1">
        <f>IFERROR(__xludf.DUMMYFUNCTION("""COMPUTED_VALUE"""),940.32)</f>
        <v>940.32</v>
      </c>
      <c r="D50" s="2">
        <f>IFERROR(__xludf.DUMMYFUNCTION("""COMPUTED_VALUE"""),45632.66666666667)</f>
        <v>45632.66667</v>
      </c>
      <c r="E50" s="1">
        <f>IFERROR(__xludf.DUMMYFUNCTION("""COMPUTED_VALUE"""),940.42)</f>
        <v>940.42</v>
      </c>
      <c r="G50" s="2">
        <f>IFERROR(__xludf.DUMMYFUNCTION("""COMPUTED_VALUE"""),45632.66666666667)</f>
        <v>45632.66667</v>
      </c>
      <c r="H50" s="1">
        <f>IFERROR(__xludf.DUMMYFUNCTION("""COMPUTED_VALUE"""),917.97)</f>
        <v>917.97</v>
      </c>
      <c r="J50" s="2">
        <f>IFERROR(__xludf.DUMMYFUNCTION("""COMPUTED_VALUE"""),45632.66666666667)</f>
        <v>45632.66667</v>
      </c>
      <c r="K50" s="1">
        <f>IFERROR(__xludf.DUMMYFUNCTION("""COMPUTED_VALUE"""),928.67)</f>
        <v>928.67</v>
      </c>
      <c r="M50" s="2">
        <f>IFERROR(__xludf.DUMMYFUNCTION("""COMPUTED_VALUE"""),45632.66666666667)</f>
        <v>45632.66667</v>
      </c>
      <c r="N50" s="1">
        <f>IFERROR(__xludf.DUMMYFUNCTION("""COMPUTED_VALUE"""),5.1947392E7)</f>
        <v>51947392</v>
      </c>
    </row>
    <row r="51">
      <c r="A51" s="2">
        <f>IFERROR(__xludf.DUMMYFUNCTION("""COMPUTED_VALUE"""),45639.66666666667)</f>
        <v>45639.66667</v>
      </c>
      <c r="B51" s="1">
        <f>IFERROR(__xludf.DUMMYFUNCTION("""COMPUTED_VALUE"""),928.9)</f>
        <v>928.9</v>
      </c>
      <c r="D51" s="2">
        <f>IFERROR(__xludf.DUMMYFUNCTION("""COMPUTED_VALUE"""),45639.66666666667)</f>
        <v>45639.66667</v>
      </c>
      <c r="E51" s="1">
        <f>IFERROR(__xludf.DUMMYFUNCTION("""COMPUTED_VALUE"""),930.5)</f>
        <v>930.5</v>
      </c>
      <c r="G51" s="2">
        <f>IFERROR(__xludf.DUMMYFUNCTION("""COMPUTED_VALUE"""),45639.66666666667)</f>
        <v>45639.66667</v>
      </c>
      <c r="H51" s="1">
        <f>IFERROR(__xludf.DUMMYFUNCTION("""COMPUTED_VALUE"""),892.73)</f>
        <v>892.73</v>
      </c>
      <c r="J51" s="2">
        <f>IFERROR(__xludf.DUMMYFUNCTION("""COMPUTED_VALUE"""),45639.66666666667)</f>
        <v>45639.66667</v>
      </c>
      <c r="K51" s="1">
        <f>IFERROR(__xludf.DUMMYFUNCTION("""COMPUTED_VALUE"""),897.12)</f>
        <v>897.12</v>
      </c>
      <c r="M51" s="2">
        <f>IFERROR(__xludf.DUMMYFUNCTION("""COMPUTED_VALUE"""),45639.66666666667)</f>
        <v>45639.66667</v>
      </c>
      <c r="N51" s="1">
        <f>IFERROR(__xludf.DUMMYFUNCTION("""COMPUTED_VALUE"""),6.6104677E7)</f>
        <v>66104677</v>
      </c>
    </row>
    <row r="52">
      <c r="A52" s="2">
        <f>IFERROR(__xludf.DUMMYFUNCTION("""COMPUTED_VALUE"""),45646.66666666667)</f>
        <v>45646.66667</v>
      </c>
      <c r="B52" s="1">
        <f>IFERROR(__xludf.DUMMYFUNCTION("""COMPUTED_VALUE"""),899.28)</f>
        <v>899.28</v>
      </c>
      <c r="D52" s="2">
        <f>IFERROR(__xludf.DUMMYFUNCTION("""COMPUTED_VALUE"""),45646.66666666667)</f>
        <v>45646.66667</v>
      </c>
      <c r="E52" s="1">
        <f>IFERROR(__xludf.DUMMYFUNCTION("""COMPUTED_VALUE"""),902.31)</f>
        <v>902.31</v>
      </c>
      <c r="G52" s="2">
        <f>IFERROR(__xludf.DUMMYFUNCTION("""COMPUTED_VALUE"""),45646.66666666667)</f>
        <v>45646.66667</v>
      </c>
      <c r="H52" s="1">
        <f>IFERROR(__xludf.DUMMYFUNCTION("""COMPUTED_VALUE"""),865.11)</f>
        <v>865.11</v>
      </c>
      <c r="J52" s="2">
        <f>IFERROR(__xludf.DUMMYFUNCTION("""COMPUTED_VALUE"""),45646.66666666667)</f>
        <v>45646.66667</v>
      </c>
      <c r="K52" s="1">
        <f>IFERROR(__xludf.DUMMYFUNCTION("""COMPUTED_VALUE"""),879.91)</f>
        <v>879.91</v>
      </c>
      <c r="M52" s="2">
        <f>IFERROR(__xludf.DUMMYFUNCTION("""COMPUTED_VALUE"""),45646.66666666667)</f>
        <v>45646.66667</v>
      </c>
      <c r="N52" s="1">
        <f>IFERROR(__xludf.DUMMYFUNCTION("""COMPUTED_VALUE"""),9.4999235E7)</f>
        <v>94999235</v>
      </c>
    </row>
    <row r="53">
      <c r="A53" s="2">
        <f>IFERROR(__xludf.DUMMYFUNCTION("""COMPUTED_VALUE"""),45653.66666666667)</f>
        <v>45653.66667</v>
      </c>
      <c r="B53" s="1">
        <f>IFERROR(__xludf.DUMMYFUNCTION("""COMPUTED_VALUE"""),877.5)</f>
        <v>877.5</v>
      </c>
      <c r="D53" s="2">
        <f>IFERROR(__xludf.DUMMYFUNCTION("""COMPUTED_VALUE"""),45653.66666666667)</f>
        <v>45653.66667</v>
      </c>
      <c r="E53" s="1">
        <f>IFERROR(__xludf.DUMMYFUNCTION("""COMPUTED_VALUE"""),878.49)</f>
        <v>878.49</v>
      </c>
      <c r="G53" s="2">
        <f>IFERROR(__xludf.DUMMYFUNCTION("""COMPUTED_VALUE"""),45653.66666666667)</f>
        <v>45653.66667</v>
      </c>
      <c r="H53" s="1">
        <f>IFERROR(__xludf.DUMMYFUNCTION("""COMPUTED_VALUE"""),855.21)</f>
        <v>855.21</v>
      </c>
      <c r="J53" s="2">
        <f>IFERROR(__xludf.DUMMYFUNCTION("""COMPUTED_VALUE"""),45653.66666666667)</f>
        <v>45653.66667</v>
      </c>
      <c r="K53" s="1">
        <f>IFERROR(__xludf.DUMMYFUNCTION("""COMPUTED_VALUE"""),858.92)</f>
        <v>858.92</v>
      </c>
      <c r="M53" s="2">
        <f>IFERROR(__xludf.DUMMYFUNCTION("""COMPUTED_VALUE"""),45653.66666666667)</f>
        <v>45653.66667</v>
      </c>
      <c r="N53" s="1">
        <f>IFERROR(__xludf.DUMMYFUNCTION("""COMPUTED_VALUE"""),3.7058989E7)</f>
        <v>37058989</v>
      </c>
    </row>
    <row r="54">
      <c r="A54" s="2">
        <f>IFERROR(__xludf.DUMMYFUNCTION("""COMPUTED_VALUE"""),45660.66666666667)</f>
        <v>45660.66667</v>
      </c>
      <c r="B54" s="1">
        <f>IFERROR(__xludf.DUMMYFUNCTION("""COMPUTED_VALUE"""),857.1)</f>
        <v>857.1</v>
      </c>
      <c r="D54" s="2">
        <f>IFERROR(__xludf.DUMMYFUNCTION("""COMPUTED_VALUE"""),45660.66666666667)</f>
        <v>45660.66667</v>
      </c>
      <c r="E54" s="1">
        <f>IFERROR(__xludf.DUMMYFUNCTION("""COMPUTED_VALUE"""),866.44)</f>
        <v>866.44</v>
      </c>
      <c r="G54" s="2">
        <f>IFERROR(__xludf.DUMMYFUNCTION("""COMPUTED_VALUE"""),45660.66666666667)</f>
        <v>45660.66667</v>
      </c>
      <c r="H54" s="1">
        <f>IFERROR(__xludf.DUMMYFUNCTION("""COMPUTED_VALUE"""),845.03)</f>
        <v>845.03</v>
      </c>
      <c r="J54" s="2">
        <f>IFERROR(__xludf.DUMMYFUNCTION("""COMPUTED_VALUE"""),45660.66666666667)</f>
        <v>45660.66667</v>
      </c>
      <c r="K54" s="1">
        <f>IFERROR(__xludf.DUMMYFUNCTION("""COMPUTED_VALUE"""),865.65)</f>
        <v>865.65</v>
      </c>
      <c r="M54" s="2">
        <f>IFERROR(__xludf.DUMMYFUNCTION("""COMPUTED_VALUE"""),45660.66666666667)</f>
        <v>45660.66667</v>
      </c>
      <c r="N54" s="1">
        <f>IFERROR(__xludf.DUMMYFUNCTION("""COMPUTED_VALUE"""),3.5653254E7)</f>
        <v>35653254</v>
      </c>
    </row>
    <row r="55">
      <c r="A55" s="2">
        <f>IFERROR(__xludf.DUMMYFUNCTION("""COMPUTED_VALUE"""),45667.66666666667)</f>
        <v>45667.66667</v>
      </c>
      <c r="B55" s="1">
        <f>IFERROR(__xludf.DUMMYFUNCTION("""COMPUTED_VALUE"""),866.18)</f>
        <v>866.18</v>
      </c>
      <c r="D55" s="2">
        <f>IFERROR(__xludf.DUMMYFUNCTION("""COMPUTED_VALUE"""),45667.66666666667)</f>
        <v>45667.66667</v>
      </c>
      <c r="E55" s="1">
        <f>IFERROR(__xludf.DUMMYFUNCTION("""COMPUTED_VALUE"""),870.14)</f>
        <v>870.14</v>
      </c>
      <c r="G55" s="2">
        <f>IFERROR(__xludf.DUMMYFUNCTION("""COMPUTED_VALUE"""),45667.66666666667)</f>
        <v>45667.66667</v>
      </c>
      <c r="H55" s="1">
        <f>IFERROR(__xludf.DUMMYFUNCTION("""COMPUTED_VALUE"""),828.26)</f>
        <v>828.26</v>
      </c>
      <c r="J55" s="2">
        <f>IFERROR(__xludf.DUMMYFUNCTION("""COMPUTED_VALUE"""),45667.66666666667)</f>
        <v>45667.66667</v>
      </c>
      <c r="K55" s="1">
        <f>IFERROR(__xludf.DUMMYFUNCTION("""COMPUTED_VALUE"""),830.32)</f>
        <v>830.32</v>
      </c>
      <c r="M55" s="2">
        <f>IFERROR(__xludf.DUMMYFUNCTION("""COMPUTED_VALUE"""),45667.66666666667)</f>
        <v>45667.66667</v>
      </c>
      <c r="N55" s="1">
        <f>IFERROR(__xludf.DUMMYFUNCTION("""COMPUTED_VALUE"""),4.868568E7)</f>
        <v>48685680</v>
      </c>
    </row>
    <row r="56">
      <c r="A56" s="2">
        <f>IFERROR(__xludf.DUMMYFUNCTION("""COMPUTED_VALUE"""),45674.66666666667)</f>
        <v>45674.66667</v>
      </c>
      <c r="B56" s="1">
        <f>IFERROR(__xludf.DUMMYFUNCTION("""COMPUTED_VALUE"""),830.6)</f>
        <v>830.6</v>
      </c>
      <c r="D56" s="2">
        <f>IFERROR(__xludf.DUMMYFUNCTION("""COMPUTED_VALUE"""),45674.66666666667)</f>
        <v>45674.66667</v>
      </c>
      <c r="E56" s="1">
        <f>IFERROR(__xludf.DUMMYFUNCTION("""COMPUTED_VALUE"""),860.19)</f>
        <v>860.19</v>
      </c>
      <c r="G56" s="2">
        <f>IFERROR(__xludf.DUMMYFUNCTION("""COMPUTED_VALUE"""),45674.66666666667)</f>
        <v>45674.66667</v>
      </c>
      <c r="H56" s="1">
        <f>IFERROR(__xludf.DUMMYFUNCTION("""COMPUTED_VALUE"""),824.94)</f>
        <v>824.94</v>
      </c>
      <c r="J56" s="2">
        <f>IFERROR(__xludf.DUMMYFUNCTION("""COMPUTED_VALUE"""),45674.66666666667)</f>
        <v>45674.66667</v>
      </c>
      <c r="K56" s="1">
        <f>IFERROR(__xludf.DUMMYFUNCTION("""COMPUTED_VALUE"""),856.87)</f>
        <v>856.87</v>
      </c>
      <c r="M56" s="2">
        <f>IFERROR(__xludf.DUMMYFUNCTION("""COMPUTED_VALUE"""),45674.66666666667)</f>
        <v>45674.66667</v>
      </c>
      <c r="N56" s="1">
        <f>IFERROR(__xludf.DUMMYFUNCTION("""COMPUTED_VALUE"""),5.9220245E7)</f>
        <v>59220245</v>
      </c>
    </row>
    <row r="57">
      <c r="A57" s="2">
        <f>IFERROR(__xludf.DUMMYFUNCTION("""COMPUTED_VALUE"""),45681.66666666667)</f>
        <v>45681.66667</v>
      </c>
      <c r="B57" s="1">
        <f>IFERROR(__xludf.DUMMYFUNCTION("""COMPUTED_VALUE"""),856.87)</f>
        <v>856.87</v>
      </c>
      <c r="D57" s="2">
        <f>IFERROR(__xludf.DUMMYFUNCTION("""COMPUTED_VALUE"""),45681.66666666667)</f>
        <v>45681.66667</v>
      </c>
      <c r="E57" s="1">
        <f>IFERROR(__xludf.DUMMYFUNCTION("""COMPUTED_VALUE"""),885.86)</f>
        <v>885.86</v>
      </c>
      <c r="G57" s="2">
        <f>IFERROR(__xludf.DUMMYFUNCTION("""COMPUTED_VALUE"""),45681.66666666667)</f>
        <v>45681.66667</v>
      </c>
      <c r="H57" s="1">
        <f>IFERROR(__xludf.DUMMYFUNCTION("""COMPUTED_VALUE"""),854.25)</f>
        <v>854.25</v>
      </c>
      <c r="J57" s="2">
        <f>IFERROR(__xludf.DUMMYFUNCTION("""COMPUTED_VALUE"""),45681.66666666667)</f>
        <v>45681.66667</v>
      </c>
      <c r="K57" s="1">
        <f>IFERROR(__xludf.DUMMYFUNCTION("""COMPUTED_VALUE"""),885.24)</f>
        <v>885.24</v>
      </c>
      <c r="M57" s="2">
        <f>IFERROR(__xludf.DUMMYFUNCTION("""COMPUTED_VALUE"""),45681.66666666667)</f>
        <v>45681.66667</v>
      </c>
      <c r="N57" s="1">
        <f>IFERROR(__xludf.DUMMYFUNCTION("""COMPUTED_VALUE"""),4.9142304E7)</f>
        <v>49142304</v>
      </c>
    </row>
    <row r="58">
      <c r="A58" s="2">
        <f>IFERROR(__xludf.DUMMYFUNCTION("""COMPUTED_VALUE"""),45688.66666666667)</f>
        <v>45688.66667</v>
      </c>
      <c r="B58" s="1">
        <f>IFERROR(__xludf.DUMMYFUNCTION("""COMPUTED_VALUE"""),887.18)</f>
        <v>887.18</v>
      </c>
      <c r="D58" s="2">
        <f>IFERROR(__xludf.DUMMYFUNCTION("""COMPUTED_VALUE"""),45688.66666666667)</f>
        <v>45688.66667</v>
      </c>
      <c r="E58" s="1">
        <f>IFERROR(__xludf.DUMMYFUNCTION("""COMPUTED_VALUE"""),913.52)</f>
        <v>913.52</v>
      </c>
      <c r="G58" s="2">
        <f>IFERROR(__xludf.DUMMYFUNCTION("""COMPUTED_VALUE"""),45688.66666666667)</f>
        <v>45688.66667</v>
      </c>
      <c r="H58" s="1">
        <f>IFERROR(__xludf.DUMMYFUNCTION("""COMPUTED_VALUE"""),883.82)</f>
        <v>883.82</v>
      </c>
      <c r="J58" s="2">
        <f>IFERROR(__xludf.DUMMYFUNCTION("""COMPUTED_VALUE"""),45688.66666666667)</f>
        <v>45688.66667</v>
      </c>
      <c r="K58" s="1">
        <f>IFERROR(__xludf.DUMMYFUNCTION("""COMPUTED_VALUE"""),900.23)</f>
        <v>900.23</v>
      </c>
      <c r="M58" s="2">
        <f>IFERROR(__xludf.DUMMYFUNCTION("""COMPUTED_VALUE"""),45688.66666666667)</f>
        <v>45688.66667</v>
      </c>
      <c r="N58" s="1">
        <f>IFERROR(__xludf.DUMMYFUNCTION("""COMPUTED_VALUE"""),8.002794E7)</f>
        <v>80027940</v>
      </c>
    </row>
    <row r="59">
      <c r="A59" s="2">
        <f>IFERROR(__xludf.DUMMYFUNCTION("""COMPUTED_VALUE"""),45695.66666666667)</f>
        <v>45695.66667</v>
      </c>
      <c r="B59" s="1">
        <f>IFERROR(__xludf.DUMMYFUNCTION("""COMPUTED_VALUE"""),900.23)</f>
        <v>900.23</v>
      </c>
      <c r="D59" s="2">
        <f>IFERROR(__xludf.DUMMYFUNCTION("""COMPUTED_VALUE"""),45695.66666666667)</f>
        <v>45695.66667</v>
      </c>
      <c r="E59" s="1">
        <f>IFERROR(__xludf.DUMMYFUNCTION("""COMPUTED_VALUE"""),985.25)</f>
        <v>985.25</v>
      </c>
      <c r="G59" s="2">
        <f>IFERROR(__xludf.DUMMYFUNCTION("""COMPUTED_VALUE"""),45695.66666666667)</f>
        <v>45695.66667</v>
      </c>
      <c r="H59" s="1">
        <f>IFERROR(__xludf.DUMMYFUNCTION("""COMPUTED_VALUE"""),889.61)</f>
        <v>889.61</v>
      </c>
      <c r="J59" s="2">
        <f>IFERROR(__xludf.DUMMYFUNCTION("""COMPUTED_VALUE"""),45695.66666666667)</f>
        <v>45695.66667</v>
      </c>
      <c r="K59" s="1">
        <f>IFERROR(__xludf.DUMMYFUNCTION("""COMPUTED_VALUE"""),970.85)</f>
        <v>970.85</v>
      </c>
      <c r="M59" s="2">
        <f>IFERROR(__xludf.DUMMYFUNCTION("""COMPUTED_VALUE"""),45695.66666666667)</f>
        <v>45695.66667</v>
      </c>
      <c r="N59" s="1">
        <f>IFERROR(__xludf.DUMMYFUNCTION("""COMPUTED_VALUE"""),7.315715E7)</f>
        <v>73157150</v>
      </c>
    </row>
    <row r="60">
      <c r="A60" s="2">
        <f>IFERROR(__xludf.DUMMYFUNCTION("""COMPUTED_VALUE"""),45702.66666666667)</f>
        <v>45702.66667</v>
      </c>
      <c r="B60" s="1">
        <f>IFERROR(__xludf.DUMMYFUNCTION("""COMPUTED_VALUE"""),968.66)</f>
        <v>968.66</v>
      </c>
      <c r="D60" s="2">
        <f>IFERROR(__xludf.DUMMYFUNCTION("""COMPUTED_VALUE"""),45702.66666666667)</f>
        <v>45702.66667</v>
      </c>
      <c r="E60" s="1">
        <f>IFERROR(__xludf.DUMMYFUNCTION("""COMPUTED_VALUE"""),1008.25)</f>
        <v>1008.25</v>
      </c>
      <c r="G60" s="2">
        <f>IFERROR(__xludf.DUMMYFUNCTION("""COMPUTED_VALUE"""),45702.66666666667)</f>
        <v>45702.66667</v>
      </c>
      <c r="H60" s="1">
        <f>IFERROR(__xludf.DUMMYFUNCTION("""COMPUTED_VALUE"""),967.19)</f>
        <v>967.19</v>
      </c>
      <c r="J60" s="2">
        <f>IFERROR(__xludf.DUMMYFUNCTION("""COMPUTED_VALUE"""),45702.66666666667)</f>
        <v>45702.66667</v>
      </c>
      <c r="K60" s="1">
        <f>IFERROR(__xludf.DUMMYFUNCTION("""COMPUTED_VALUE"""),1003.25)</f>
        <v>1003.25</v>
      </c>
      <c r="M60" s="2">
        <f>IFERROR(__xludf.DUMMYFUNCTION("""COMPUTED_VALUE"""),45702.66666666667)</f>
        <v>45702.66667</v>
      </c>
      <c r="N60" s="1">
        <f>IFERROR(__xludf.DUMMYFUNCTION("""COMPUTED_VALUE"""),5.3177957E7)</f>
        <v>53177957</v>
      </c>
    </row>
    <row r="61">
      <c r="A61" s="2">
        <f>IFERROR(__xludf.DUMMYFUNCTION("""COMPUTED_VALUE"""),45709.66666666667)</f>
        <v>45709.66667</v>
      </c>
      <c r="B61" s="1">
        <f>IFERROR(__xludf.DUMMYFUNCTION("""COMPUTED_VALUE"""),1001.04)</f>
        <v>1001.04</v>
      </c>
      <c r="D61" s="2">
        <f>IFERROR(__xludf.DUMMYFUNCTION("""COMPUTED_VALUE"""),45709.66666666667)</f>
        <v>45709.66667</v>
      </c>
      <c r="E61" s="1">
        <f>IFERROR(__xludf.DUMMYFUNCTION("""COMPUTED_VALUE"""),1032.4)</f>
        <v>1032.4</v>
      </c>
      <c r="G61" s="2">
        <f>IFERROR(__xludf.DUMMYFUNCTION("""COMPUTED_VALUE"""),45709.66666666667)</f>
        <v>45709.66667</v>
      </c>
      <c r="H61" s="1">
        <f>IFERROR(__xludf.DUMMYFUNCTION("""COMPUTED_VALUE"""),987.46)</f>
        <v>987.46</v>
      </c>
      <c r="J61" s="2">
        <f>IFERROR(__xludf.DUMMYFUNCTION("""COMPUTED_VALUE"""),45709.66666666667)</f>
        <v>45709.66667</v>
      </c>
      <c r="K61" s="1">
        <f>IFERROR(__xludf.DUMMYFUNCTION("""COMPUTED_VALUE"""),1031.44)</f>
        <v>1031.44</v>
      </c>
      <c r="M61" s="2">
        <f>IFERROR(__xludf.DUMMYFUNCTION("""COMPUTED_VALUE"""),45709.66666666667)</f>
        <v>45709.66667</v>
      </c>
      <c r="N61" s="1">
        <f>IFERROR(__xludf.DUMMYFUNCTION("""COMPUTED_VALUE"""),6.0129209E7)</f>
        <v>60129209</v>
      </c>
    </row>
    <row r="62">
      <c r="A62" s="2">
        <f>IFERROR(__xludf.DUMMYFUNCTION("""COMPUTED_VALUE"""),45716.66666666667)</f>
        <v>45716.66667</v>
      </c>
      <c r="B62" s="1">
        <f>IFERROR(__xludf.DUMMYFUNCTION("""COMPUTED_VALUE"""),1031.44)</f>
        <v>1031.44</v>
      </c>
      <c r="D62" s="2">
        <f>IFERROR(__xludf.DUMMYFUNCTION("""COMPUTED_VALUE"""),45716.66666666667)</f>
        <v>45716.66667</v>
      </c>
      <c r="E62" s="1">
        <f>IFERROR(__xludf.DUMMYFUNCTION("""COMPUTED_VALUE"""),1057.43)</f>
        <v>1057.43</v>
      </c>
      <c r="G62" s="2">
        <f>IFERROR(__xludf.DUMMYFUNCTION("""COMPUTED_VALUE"""),45716.66666666667)</f>
        <v>45716.66667</v>
      </c>
      <c r="H62" s="1">
        <f>IFERROR(__xludf.DUMMYFUNCTION("""COMPUTED_VALUE"""),1026.75)</f>
        <v>1026.75</v>
      </c>
      <c r="J62" s="2">
        <f>IFERROR(__xludf.DUMMYFUNCTION("""COMPUTED_VALUE"""),45716.66666666667)</f>
        <v>45716.66667</v>
      </c>
      <c r="K62" s="1">
        <f>IFERROR(__xludf.DUMMYFUNCTION("""COMPUTED_VALUE"""),1039.87)</f>
        <v>1039.87</v>
      </c>
      <c r="M62" s="2">
        <f>IFERROR(__xludf.DUMMYFUNCTION("""COMPUTED_VALUE"""),45716.66666666667)</f>
        <v>45716.66667</v>
      </c>
      <c r="N62" s="1">
        <f>IFERROR(__xludf.DUMMYFUNCTION("""COMPUTED_VALUE"""),8.8034417E7)</f>
        <v>88034417</v>
      </c>
    </row>
    <row r="63">
      <c r="A63" s="2">
        <f>IFERROR(__xludf.DUMMYFUNCTION("""COMPUTED_VALUE"""),45723.66666666667)</f>
        <v>45723.66667</v>
      </c>
      <c r="B63" s="1">
        <f>IFERROR(__xludf.DUMMYFUNCTION("""COMPUTED_VALUE"""),1037.65)</f>
        <v>1037.65</v>
      </c>
      <c r="D63" s="2">
        <f>IFERROR(__xludf.DUMMYFUNCTION("""COMPUTED_VALUE"""),45723.66666666667)</f>
        <v>45723.66667</v>
      </c>
      <c r="E63" s="1">
        <f>IFERROR(__xludf.DUMMYFUNCTION("""COMPUTED_VALUE"""),1071.86)</f>
        <v>1071.86</v>
      </c>
      <c r="G63" s="2">
        <f>IFERROR(__xludf.DUMMYFUNCTION("""COMPUTED_VALUE"""),45723.66666666667)</f>
        <v>45723.66667</v>
      </c>
      <c r="H63" s="1">
        <f>IFERROR(__xludf.DUMMYFUNCTION("""COMPUTED_VALUE"""),1021.66)</f>
        <v>1021.66</v>
      </c>
      <c r="J63" s="2">
        <f>IFERROR(__xludf.DUMMYFUNCTION("""COMPUTED_VALUE"""),45723.66666666667)</f>
        <v>45723.66667</v>
      </c>
      <c r="K63" s="1">
        <f>IFERROR(__xludf.DUMMYFUNCTION("""COMPUTED_VALUE"""),1029.21)</f>
        <v>1029.21</v>
      </c>
      <c r="M63" s="2">
        <f>IFERROR(__xludf.DUMMYFUNCTION("""COMPUTED_VALUE"""),45723.66666666667)</f>
        <v>45723.66667</v>
      </c>
      <c r="N63" s="1">
        <f>IFERROR(__xludf.DUMMYFUNCTION("""COMPUTED_VALUE"""),8.5331214E7)</f>
        <v>85331214</v>
      </c>
    </row>
    <row r="64">
      <c r="A64" s="2">
        <f>IFERROR(__xludf.DUMMYFUNCTION("""COMPUTED_VALUE"""),45730.66666666667)</f>
        <v>45730.66667</v>
      </c>
      <c r="B64" s="1">
        <f>IFERROR(__xludf.DUMMYFUNCTION("""COMPUTED_VALUE"""),1031.83)</f>
        <v>1031.83</v>
      </c>
      <c r="D64" s="2">
        <f>IFERROR(__xludf.DUMMYFUNCTION("""COMPUTED_VALUE"""),45730.66666666667)</f>
        <v>45730.66667</v>
      </c>
      <c r="E64" s="1">
        <f>IFERROR(__xludf.DUMMYFUNCTION("""COMPUTED_VALUE"""),1046.61)</f>
        <v>1046.61</v>
      </c>
      <c r="G64" s="2">
        <f>IFERROR(__xludf.DUMMYFUNCTION("""COMPUTED_VALUE"""),45730.66666666667)</f>
        <v>45730.66667</v>
      </c>
      <c r="H64" s="1">
        <f>IFERROR(__xludf.DUMMYFUNCTION("""COMPUTED_VALUE"""),1024.79)</f>
        <v>1024.79</v>
      </c>
      <c r="J64" s="2">
        <f>IFERROR(__xludf.DUMMYFUNCTION("""COMPUTED_VALUE"""),45730.66666666667)</f>
        <v>45730.66667</v>
      </c>
      <c r="K64" s="1">
        <f>IFERROR(__xludf.DUMMYFUNCTION("""COMPUTED_VALUE"""),1039.55)</f>
        <v>1039.55</v>
      </c>
      <c r="M64" s="2">
        <f>IFERROR(__xludf.DUMMYFUNCTION("""COMPUTED_VALUE"""),45730.66666666667)</f>
        <v>45730.66667</v>
      </c>
      <c r="N64" s="1">
        <f>IFERROR(__xludf.DUMMYFUNCTION("""COMPUTED_VALUE"""),8.7556513E7)</f>
        <v>87556513</v>
      </c>
    </row>
    <row r="65">
      <c r="A65" s="2">
        <f>IFERROR(__xludf.DUMMYFUNCTION("""COMPUTED_VALUE"""),45737.66666666667)</f>
        <v>45737.66667</v>
      </c>
      <c r="B65" s="1">
        <f>IFERROR(__xludf.DUMMYFUNCTION("""COMPUTED_VALUE"""),1043.48)</f>
        <v>1043.48</v>
      </c>
      <c r="D65" s="2">
        <f>IFERROR(__xludf.DUMMYFUNCTION("""COMPUTED_VALUE"""),45737.66666666667)</f>
        <v>45737.66667</v>
      </c>
      <c r="E65" s="1">
        <f>IFERROR(__xludf.DUMMYFUNCTION("""COMPUTED_VALUE"""),1065.26)</f>
        <v>1065.26</v>
      </c>
      <c r="G65" s="2">
        <f>IFERROR(__xludf.DUMMYFUNCTION("""COMPUTED_VALUE"""),45737.66666666667)</f>
        <v>45737.66667</v>
      </c>
      <c r="H65" s="1">
        <f>IFERROR(__xludf.DUMMYFUNCTION("""COMPUTED_VALUE"""),1022.62)</f>
        <v>1022.62</v>
      </c>
      <c r="J65" s="2">
        <f>IFERROR(__xludf.DUMMYFUNCTION("""COMPUTED_VALUE"""),45737.66666666667)</f>
        <v>45737.66667</v>
      </c>
      <c r="K65" s="1">
        <f>IFERROR(__xludf.DUMMYFUNCTION("""COMPUTED_VALUE"""),1030.76)</f>
        <v>1030.76</v>
      </c>
      <c r="M65" s="2">
        <f>IFERROR(__xludf.DUMMYFUNCTION("""COMPUTED_VALUE"""),45737.66666666667)</f>
        <v>45737.66667</v>
      </c>
      <c r="N65" s="1">
        <f>IFERROR(__xludf.DUMMYFUNCTION("""COMPUTED_VALUE"""),1.01671442E8)</f>
        <v>101671442</v>
      </c>
    </row>
    <row r="66">
      <c r="A66" s="2">
        <f>IFERROR(__xludf.DUMMYFUNCTION("""COMPUTED_VALUE"""),45744.66666666667)</f>
        <v>45744.66667</v>
      </c>
      <c r="B66" s="1">
        <f>IFERROR(__xludf.DUMMYFUNCTION("""COMPUTED_VALUE"""),1033.05)</f>
        <v>1033.05</v>
      </c>
      <c r="D66" s="2">
        <f>IFERROR(__xludf.DUMMYFUNCTION("""COMPUTED_VALUE"""),45744.66666666667)</f>
        <v>45744.66667</v>
      </c>
      <c r="E66" s="1">
        <f>IFERROR(__xludf.DUMMYFUNCTION("""COMPUTED_VALUE"""),1057.46)</f>
        <v>1057.46</v>
      </c>
      <c r="G66" s="2">
        <f>IFERROR(__xludf.DUMMYFUNCTION("""COMPUTED_VALUE"""),45744.66666666667)</f>
        <v>45744.66667</v>
      </c>
      <c r="H66" s="1">
        <f>IFERROR(__xludf.DUMMYFUNCTION("""COMPUTED_VALUE"""),1017.77)</f>
        <v>1017.77</v>
      </c>
      <c r="J66" s="2">
        <f>IFERROR(__xludf.DUMMYFUNCTION("""COMPUTED_VALUE"""),45744.66666666667)</f>
        <v>45744.66667</v>
      </c>
      <c r="K66" s="1">
        <f>IFERROR(__xludf.DUMMYFUNCTION("""COMPUTED_VALUE"""),1051.35)</f>
        <v>1051.35</v>
      </c>
      <c r="M66" s="2">
        <f>IFERROR(__xludf.DUMMYFUNCTION("""COMPUTED_VALUE"""),45744.66666666667)</f>
        <v>45744.66667</v>
      </c>
      <c r="N66" s="1">
        <f>IFERROR(__xludf.DUMMYFUNCTION("""COMPUTED_VALUE"""),7.2545578E7)</f>
        <v>72545578</v>
      </c>
    </row>
    <row r="67">
      <c r="A67" s="2">
        <f>IFERROR(__xludf.DUMMYFUNCTION("""COMPUTED_VALUE"""),45751.66666666667)</f>
        <v>45751.66667</v>
      </c>
      <c r="B67" s="1">
        <f>IFERROR(__xludf.DUMMYFUNCTION("""COMPUTED_VALUE"""),1052.92)</f>
        <v>1052.92</v>
      </c>
      <c r="D67" s="2">
        <f>IFERROR(__xludf.DUMMYFUNCTION("""COMPUTED_VALUE"""),45751.66666666667)</f>
        <v>45751.66667</v>
      </c>
      <c r="E67" s="1">
        <f>IFERROR(__xludf.DUMMYFUNCTION("""COMPUTED_VALUE"""),1094.97)</f>
        <v>1094.97</v>
      </c>
      <c r="G67" s="2">
        <f>IFERROR(__xludf.DUMMYFUNCTION("""COMPUTED_VALUE"""),45751.66666666667)</f>
        <v>45751.66667</v>
      </c>
      <c r="H67" s="1">
        <f>IFERROR(__xludf.DUMMYFUNCTION("""COMPUTED_VALUE"""),1016.55)</f>
        <v>1016.55</v>
      </c>
      <c r="J67" s="2">
        <f>IFERROR(__xludf.DUMMYFUNCTION("""COMPUTED_VALUE"""),45751.66666666667)</f>
        <v>45751.66667</v>
      </c>
      <c r="K67" s="1">
        <f>IFERROR(__xludf.DUMMYFUNCTION("""COMPUTED_VALUE"""),1018.6)</f>
        <v>1018.6</v>
      </c>
      <c r="M67" s="2">
        <f>IFERROR(__xludf.DUMMYFUNCTION("""COMPUTED_VALUE"""),45751.66666666667)</f>
        <v>45751.66667</v>
      </c>
      <c r="N67" s="1">
        <f>IFERROR(__xludf.DUMMYFUNCTION("""COMPUTED_VALUE"""),1.26203467E8)</f>
        <v>126203467</v>
      </c>
    </row>
    <row r="68">
      <c r="A68" s="2">
        <f>IFERROR(__xludf.DUMMYFUNCTION("""COMPUTED_VALUE"""),45758.66666666667)</f>
        <v>45758.66667</v>
      </c>
      <c r="B68" s="1">
        <f>IFERROR(__xludf.DUMMYFUNCTION("""COMPUTED_VALUE"""),1001.91)</f>
        <v>1001.91</v>
      </c>
      <c r="D68" s="2">
        <f>IFERROR(__xludf.DUMMYFUNCTION("""COMPUTED_VALUE"""),45758.66666666667)</f>
        <v>45758.66667</v>
      </c>
      <c r="E68" s="1">
        <f>IFERROR(__xludf.DUMMYFUNCTION("""COMPUTED_VALUE"""),1045.27)</f>
        <v>1045.27</v>
      </c>
      <c r="G68" s="2">
        <f>IFERROR(__xludf.DUMMYFUNCTION("""COMPUTED_VALUE"""),45758.66666666667)</f>
        <v>45758.66667</v>
      </c>
      <c r="H68" s="1">
        <f>IFERROR(__xludf.DUMMYFUNCTION("""COMPUTED_VALUE"""),978.74)</f>
        <v>978.74</v>
      </c>
      <c r="J68" s="2">
        <f>IFERROR(__xludf.DUMMYFUNCTION("""COMPUTED_VALUE"""),45758.66666666667)</f>
        <v>45758.66667</v>
      </c>
      <c r="K68" s="1">
        <f>IFERROR(__xludf.DUMMYFUNCTION("""COMPUTED_VALUE"""),1037.37)</f>
        <v>1037.37</v>
      </c>
      <c r="M68" s="2">
        <f>IFERROR(__xludf.DUMMYFUNCTION("""COMPUTED_VALUE"""),45758.66666666667)</f>
        <v>45758.66667</v>
      </c>
      <c r="N68" s="1">
        <f>IFERROR(__xludf.DUMMYFUNCTION("""COMPUTED_VALUE"""),1.10825241E8)</f>
        <v>110825241</v>
      </c>
    </row>
    <row r="69">
      <c r="A69" s="2">
        <f>IFERROR(__xludf.DUMMYFUNCTION("""COMPUTED_VALUE"""),45764.66666666667)</f>
        <v>45764.66667</v>
      </c>
      <c r="B69" s="1">
        <f>IFERROR(__xludf.DUMMYFUNCTION("""COMPUTED_VALUE"""),1037.37)</f>
        <v>1037.37</v>
      </c>
      <c r="D69" s="2">
        <f>IFERROR(__xludf.DUMMYFUNCTION("""COMPUTED_VALUE"""),45764.66666666667)</f>
        <v>45764.66667</v>
      </c>
      <c r="E69" s="1">
        <f>IFERROR(__xludf.DUMMYFUNCTION("""COMPUTED_VALUE"""),1098.41)</f>
        <v>1098.41</v>
      </c>
      <c r="G69" s="2">
        <f>IFERROR(__xludf.DUMMYFUNCTION("""COMPUTED_VALUE"""),45764.66666666667)</f>
        <v>45764.66667</v>
      </c>
      <c r="H69" s="1">
        <f>IFERROR(__xludf.DUMMYFUNCTION("""COMPUTED_VALUE"""),1037.37)</f>
        <v>1037.37</v>
      </c>
      <c r="J69" s="2">
        <f>IFERROR(__xludf.DUMMYFUNCTION("""COMPUTED_VALUE"""),45764.66666666667)</f>
        <v>45764.66667</v>
      </c>
      <c r="K69" s="1">
        <f>IFERROR(__xludf.DUMMYFUNCTION("""COMPUTED_VALUE"""),1090.13)</f>
        <v>1090.13</v>
      </c>
      <c r="M69" s="2">
        <f>IFERROR(__xludf.DUMMYFUNCTION("""COMPUTED_VALUE"""),45764.66666666667)</f>
        <v>45764.66667</v>
      </c>
      <c r="N69" s="1">
        <f>IFERROR(__xludf.DUMMYFUNCTION("""COMPUTED_VALUE"""),6.1186418E7)</f>
        <v>61186418</v>
      </c>
    </row>
    <row r="70">
      <c r="A70" s="2">
        <f>IFERROR(__xludf.DUMMYFUNCTION("""COMPUTED_VALUE"""),45772.66666666667)</f>
        <v>45772.66667</v>
      </c>
      <c r="B70" s="1">
        <f>IFERROR(__xludf.DUMMYFUNCTION("""COMPUTED_VALUE"""),1093.49)</f>
        <v>1093.49</v>
      </c>
      <c r="D70" s="2">
        <f>IFERROR(__xludf.DUMMYFUNCTION("""COMPUTED_VALUE"""),45772.66666666667)</f>
        <v>45772.66667</v>
      </c>
      <c r="E70" s="1">
        <f>IFERROR(__xludf.DUMMYFUNCTION("""COMPUTED_VALUE"""),1133.76)</f>
        <v>1133.76</v>
      </c>
      <c r="G70" s="2">
        <f>IFERROR(__xludf.DUMMYFUNCTION("""COMPUTED_VALUE"""),45772.66666666667)</f>
        <v>45772.66667</v>
      </c>
      <c r="H70" s="1">
        <f>IFERROR(__xludf.DUMMYFUNCTION("""COMPUTED_VALUE"""),1064.83)</f>
        <v>1064.83</v>
      </c>
      <c r="J70" s="2">
        <f>IFERROR(__xludf.DUMMYFUNCTION("""COMPUTED_VALUE"""),45772.66666666667)</f>
        <v>45772.66667</v>
      </c>
      <c r="K70" s="1">
        <f>IFERROR(__xludf.DUMMYFUNCTION("""COMPUTED_VALUE"""),1124.47)</f>
        <v>1124.47</v>
      </c>
      <c r="M70" s="2">
        <f>IFERROR(__xludf.DUMMYFUNCTION("""COMPUTED_VALUE"""),45772.66666666667)</f>
        <v>45772.66667</v>
      </c>
      <c r="N70" s="1">
        <f>IFERROR(__xludf.DUMMYFUNCTION("""COMPUTED_VALUE"""),7.8564904E7)</f>
        <v>78564904</v>
      </c>
    </row>
    <row r="71">
      <c r="A71" s="2">
        <f>IFERROR(__xludf.DUMMYFUNCTION("""COMPUTED_VALUE"""),45779.66666666667)</f>
        <v>45779.66667</v>
      </c>
      <c r="B71" s="1">
        <f>IFERROR(__xludf.DUMMYFUNCTION("""COMPUTED_VALUE"""),1123.03)</f>
        <v>1123.03</v>
      </c>
      <c r="D71" s="2">
        <f>IFERROR(__xludf.DUMMYFUNCTION("""COMPUTED_VALUE"""),45779.66666666667)</f>
        <v>45779.66667</v>
      </c>
      <c r="E71" s="1">
        <f>IFERROR(__xludf.DUMMYFUNCTION("""COMPUTED_VALUE"""),1138.27)</f>
        <v>1138.27</v>
      </c>
      <c r="G71" s="2">
        <f>IFERROR(__xludf.DUMMYFUNCTION("""COMPUTED_VALUE"""),45779.66666666667)</f>
        <v>45779.66667</v>
      </c>
      <c r="H71" s="1">
        <f>IFERROR(__xludf.DUMMYFUNCTION("""COMPUTED_VALUE"""),1107.37)</f>
        <v>1107.37</v>
      </c>
      <c r="J71" s="2">
        <f>IFERROR(__xludf.DUMMYFUNCTION("""COMPUTED_VALUE"""),45779.66666666667)</f>
        <v>45779.66667</v>
      </c>
      <c r="K71" s="1">
        <f>IFERROR(__xludf.DUMMYFUNCTION("""COMPUTED_VALUE"""),1134.53)</f>
        <v>1134.53</v>
      </c>
      <c r="M71" s="2">
        <f>IFERROR(__xludf.DUMMYFUNCTION("""COMPUTED_VALUE"""),45779.66666666667)</f>
        <v>45779.66667</v>
      </c>
      <c r="N71" s="1">
        <f>IFERROR(__xludf.DUMMYFUNCTION("""COMPUTED_VALUE"""),7.8716544E7)</f>
        <v>78716544</v>
      </c>
    </row>
    <row r="72">
      <c r="A72" s="2">
        <f>IFERROR(__xludf.DUMMYFUNCTION("""COMPUTED_VALUE"""),45786.66666666667)</f>
        <v>45786.66667</v>
      </c>
      <c r="B72" s="1">
        <f>IFERROR(__xludf.DUMMYFUNCTION("""COMPUTED_VALUE"""),1136.99)</f>
        <v>1136.99</v>
      </c>
      <c r="D72" s="2">
        <f>IFERROR(__xludf.DUMMYFUNCTION("""COMPUTED_VALUE"""),45786.66666666667)</f>
        <v>45786.66667</v>
      </c>
      <c r="E72" s="1">
        <f>IFERROR(__xludf.DUMMYFUNCTION("""COMPUTED_VALUE"""),1169.2)</f>
        <v>1169.2</v>
      </c>
      <c r="G72" s="2">
        <f>IFERROR(__xludf.DUMMYFUNCTION("""COMPUTED_VALUE"""),45786.66666666667)</f>
        <v>45786.66667</v>
      </c>
      <c r="H72" s="1">
        <f>IFERROR(__xludf.DUMMYFUNCTION("""COMPUTED_VALUE"""),1126.28)</f>
        <v>1126.28</v>
      </c>
      <c r="J72" s="2">
        <f>IFERROR(__xludf.DUMMYFUNCTION("""COMPUTED_VALUE"""),45786.66666666667)</f>
        <v>45786.66667</v>
      </c>
      <c r="K72" s="1">
        <f>IFERROR(__xludf.DUMMYFUNCTION("""COMPUTED_VALUE"""),1128.01)</f>
        <v>1128.01</v>
      </c>
      <c r="M72" s="2">
        <f>IFERROR(__xludf.DUMMYFUNCTION("""COMPUTED_VALUE"""),45786.66666666667)</f>
        <v>45786.66667</v>
      </c>
      <c r="N72" s="1">
        <f>IFERROR(__xludf.DUMMYFUNCTION("""COMPUTED_VALUE"""),6.1677237E7)</f>
        <v>61677237</v>
      </c>
    </row>
    <row r="73">
      <c r="A73" s="2">
        <f>IFERROR(__xludf.DUMMYFUNCTION("""COMPUTED_VALUE"""),45793.66666666667)</f>
        <v>45793.66667</v>
      </c>
      <c r="B73" s="1">
        <f>IFERROR(__xludf.DUMMYFUNCTION("""COMPUTED_VALUE"""),1105.74)</f>
        <v>1105.74</v>
      </c>
      <c r="D73" s="2">
        <f>IFERROR(__xludf.DUMMYFUNCTION("""COMPUTED_VALUE"""),45793.66666666667)</f>
        <v>45793.66667</v>
      </c>
      <c r="E73" s="1">
        <f>IFERROR(__xludf.DUMMYFUNCTION("""COMPUTED_VALUE"""),1129.79)</f>
        <v>1129.79</v>
      </c>
      <c r="G73" s="2">
        <f>IFERROR(__xludf.DUMMYFUNCTION("""COMPUTED_VALUE"""),45793.66666666667)</f>
        <v>45793.66667</v>
      </c>
      <c r="H73" s="1">
        <f>IFERROR(__xludf.DUMMYFUNCTION("""COMPUTED_VALUE"""),1077.78)</f>
        <v>1077.78</v>
      </c>
      <c r="J73" s="2">
        <f>IFERROR(__xludf.DUMMYFUNCTION("""COMPUTED_VALUE"""),45793.66666666667)</f>
        <v>45793.66667</v>
      </c>
      <c r="K73" s="1">
        <f>IFERROR(__xludf.DUMMYFUNCTION("""COMPUTED_VALUE"""),1128.74)</f>
        <v>1128.74</v>
      </c>
      <c r="M73" s="2">
        <f>IFERROR(__xludf.DUMMYFUNCTION("""COMPUTED_VALUE"""),45793.66666666667)</f>
        <v>45793.66667</v>
      </c>
      <c r="N73" s="1">
        <f>IFERROR(__xludf.DUMMYFUNCTION("""COMPUTED_VALUE"""),8.1059119E7)</f>
        <v>81059119</v>
      </c>
    </row>
    <row r="74">
      <c r="A74" s="2">
        <f>IFERROR(__xludf.DUMMYFUNCTION("""COMPUTED_VALUE"""),45800.66666666667)</f>
        <v>45800.66667</v>
      </c>
      <c r="B74" s="1">
        <f>IFERROR(__xludf.DUMMYFUNCTION("""COMPUTED_VALUE"""),1131.96)</f>
        <v>1131.96</v>
      </c>
      <c r="D74" s="2">
        <f>IFERROR(__xludf.DUMMYFUNCTION("""COMPUTED_VALUE"""),45800.66666666667)</f>
        <v>45800.66667</v>
      </c>
      <c r="E74" s="1">
        <f>IFERROR(__xludf.DUMMYFUNCTION("""COMPUTED_VALUE"""),1172.99)</f>
        <v>1172.99</v>
      </c>
      <c r="G74" s="2">
        <f>IFERROR(__xludf.DUMMYFUNCTION("""COMPUTED_VALUE"""),45800.66666666667)</f>
        <v>45800.66667</v>
      </c>
      <c r="H74" s="1">
        <f>IFERROR(__xludf.DUMMYFUNCTION("""COMPUTED_VALUE"""),1130.07)</f>
        <v>1130.07</v>
      </c>
      <c r="J74" s="2">
        <f>IFERROR(__xludf.DUMMYFUNCTION("""COMPUTED_VALUE"""),45800.66666666667)</f>
        <v>45800.66667</v>
      </c>
      <c r="K74" s="1">
        <f>IFERROR(__xludf.DUMMYFUNCTION("""COMPUTED_VALUE"""),1170.48)</f>
        <v>1170.48</v>
      </c>
      <c r="M74" s="2">
        <f>IFERROR(__xludf.DUMMYFUNCTION("""COMPUTED_VALUE"""),45800.66666666667)</f>
        <v>45800.66667</v>
      </c>
      <c r="N74" s="1">
        <f>IFERROR(__xludf.DUMMYFUNCTION("""COMPUTED_VALUE"""),5.5224887E7)</f>
        <v>55224887</v>
      </c>
    </row>
    <row r="75">
      <c r="A75" s="2">
        <f>IFERROR(__xludf.DUMMYFUNCTION("""COMPUTED_VALUE"""),45807.66666666667)</f>
        <v>45807.66667</v>
      </c>
      <c r="B75" s="1">
        <f>IFERROR(__xludf.DUMMYFUNCTION("""COMPUTED_VALUE"""),1169.78)</f>
        <v>1169.78</v>
      </c>
      <c r="D75" s="2">
        <f>IFERROR(__xludf.DUMMYFUNCTION("""COMPUTED_VALUE"""),45807.66666666667)</f>
        <v>45807.66667</v>
      </c>
      <c r="E75" s="1">
        <f>IFERROR(__xludf.DUMMYFUNCTION("""COMPUTED_VALUE"""),1190.03)</f>
        <v>1190.03</v>
      </c>
      <c r="G75" s="2">
        <f>IFERROR(__xludf.DUMMYFUNCTION("""COMPUTED_VALUE"""),45807.66666666667)</f>
        <v>45807.66667</v>
      </c>
      <c r="H75" s="1">
        <f>IFERROR(__xludf.DUMMYFUNCTION("""COMPUTED_VALUE"""),1150.91)</f>
        <v>1150.91</v>
      </c>
      <c r="J75" s="2">
        <f>IFERROR(__xludf.DUMMYFUNCTION("""COMPUTED_VALUE"""),45807.66666666667)</f>
        <v>45807.66667</v>
      </c>
      <c r="K75" s="1">
        <f>IFERROR(__xludf.DUMMYFUNCTION("""COMPUTED_VALUE"""),1186.58)</f>
        <v>1186.58</v>
      </c>
      <c r="M75" s="2">
        <f>IFERROR(__xludf.DUMMYFUNCTION("""COMPUTED_VALUE"""),45807.66666666667)</f>
        <v>45807.66667</v>
      </c>
      <c r="N75" s="1">
        <f>IFERROR(__xludf.DUMMYFUNCTION("""COMPUTED_VALUE"""),5.1412032E7)</f>
        <v>51412032</v>
      </c>
    </row>
    <row r="76">
      <c r="A76" s="2">
        <f>IFERROR(__xludf.DUMMYFUNCTION("""COMPUTED_VALUE"""),45814.66666666667)</f>
        <v>45814.66667</v>
      </c>
      <c r="B76" s="1">
        <f>IFERROR(__xludf.DUMMYFUNCTION("""COMPUTED_VALUE"""),1183.84)</f>
        <v>1183.84</v>
      </c>
      <c r="D76" s="2">
        <f>IFERROR(__xludf.DUMMYFUNCTION("""COMPUTED_VALUE"""),45814.66666666667)</f>
        <v>45814.66667</v>
      </c>
      <c r="E76" s="1">
        <f>IFERROR(__xludf.DUMMYFUNCTION("""COMPUTED_VALUE"""),1203.85)</f>
        <v>1203.85</v>
      </c>
      <c r="G76" s="2">
        <f>IFERROR(__xludf.DUMMYFUNCTION("""COMPUTED_VALUE"""),45814.66666666667)</f>
        <v>45814.66667</v>
      </c>
      <c r="H76" s="1">
        <f>IFERROR(__xludf.DUMMYFUNCTION("""COMPUTED_VALUE"""),1169.83)</f>
        <v>1169.83</v>
      </c>
      <c r="J76" s="2">
        <f>IFERROR(__xludf.DUMMYFUNCTION("""COMPUTED_VALUE"""),45814.66666666667)</f>
        <v>45814.66667</v>
      </c>
      <c r="K76" s="1">
        <f>IFERROR(__xludf.DUMMYFUNCTION("""COMPUTED_VALUE"""),1184.88)</f>
        <v>1184.88</v>
      </c>
      <c r="M76" s="2">
        <f>IFERROR(__xludf.DUMMYFUNCTION("""COMPUTED_VALUE"""),45814.66666666667)</f>
        <v>45814.66667</v>
      </c>
      <c r="N76" s="1">
        <f>IFERROR(__xludf.DUMMYFUNCTION("""COMPUTED_VALUE"""),5.6111743E7)</f>
        <v>56111743</v>
      </c>
    </row>
    <row r="77">
      <c r="A77" s="2">
        <f>IFERROR(__xludf.DUMMYFUNCTION("""COMPUTED_VALUE"""),45821.66666666667)</f>
        <v>45821.66667</v>
      </c>
      <c r="B77" s="1">
        <f>IFERROR(__xludf.DUMMYFUNCTION("""COMPUTED_VALUE"""),1179.98)</f>
        <v>1179.98</v>
      </c>
      <c r="D77" s="2">
        <f>IFERROR(__xludf.DUMMYFUNCTION("""COMPUTED_VALUE"""),45821.66666666667)</f>
        <v>45821.66667</v>
      </c>
      <c r="E77" s="1">
        <f>IFERROR(__xludf.DUMMYFUNCTION("""COMPUTED_VALUE"""),1207.94)</f>
        <v>1207.94</v>
      </c>
      <c r="G77" s="2">
        <f>IFERROR(__xludf.DUMMYFUNCTION("""COMPUTED_VALUE"""),45821.66666666667)</f>
        <v>45821.66667</v>
      </c>
      <c r="H77" s="1">
        <f>IFERROR(__xludf.DUMMYFUNCTION("""COMPUTED_VALUE"""),1167.01)</f>
        <v>1167.01</v>
      </c>
      <c r="J77" s="2">
        <f>IFERROR(__xludf.DUMMYFUNCTION("""COMPUTED_VALUE"""),45821.66666666667)</f>
        <v>45821.66667</v>
      </c>
      <c r="K77" s="1">
        <f>IFERROR(__xludf.DUMMYFUNCTION("""COMPUTED_VALUE"""),1200.38)</f>
        <v>1200.38</v>
      </c>
      <c r="M77" s="2">
        <f>IFERROR(__xludf.DUMMYFUNCTION("""COMPUTED_VALUE"""),45821.66666666667)</f>
        <v>45821.66667</v>
      </c>
      <c r="N77" s="1">
        <f>IFERROR(__xludf.DUMMYFUNCTION("""COMPUTED_VALUE"""),6.6118435E7)</f>
        <v>66118435</v>
      </c>
    </row>
    <row r="78">
      <c r="A78" s="2">
        <f>IFERROR(__xludf.DUMMYFUNCTION("""COMPUTED_VALUE"""),45828.66666666667)</f>
        <v>45828.66667</v>
      </c>
      <c r="B78" s="1">
        <f>IFERROR(__xludf.DUMMYFUNCTION("""COMPUTED_VALUE"""),1199.42)</f>
        <v>1199.42</v>
      </c>
      <c r="D78" s="2">
        <f>IFERROR(__xludf.DUMMYFUNCTION("""COMPUTED_VALUE"""),45828.66666666667)</f>
        <v>45828.66667</v>
      </c>
      <c r="E78" s="1">
        <f>IFERROR(__xludf.DUMMYFUNCTION("""COMPUTED_VALUE"""),1208.78)</f>
        <v>1208.78</v>
      </c>
      <c r="G78" s="2">
        <f>IFERROR(__xludf.DUMMYFUNCTION("""COMPUTED_VALUE"""),45828.66666666667)</f>
        <v>45828.66667</v>
      </c>
      <c r="H78" s="1">
        <f>IFERROR(__xludf.DUMMYFUNCTION("""COMPUTED_VALUE"""),1180.13)</f>
        <v>1180.13</v>
      </c>
      <c r="J78" s="2">
        <f>IFERROR(__xludf.DUMMYFUNCTION("""COMPUTED_VALUE"""),45828.66666666667)</f>
        <v>45828.66667</v>
      </c>
      <c r="K78" s="1">
        <f>IFERROR(__xludf.DUMMYFUNCTION("""COMPUTED_VALUE"""),1195.06)</f>
        <v>1195.06</v>
      </c>
      <c r="M78" s="2">
        <f>IFERROR(__xludf.DUMMYFUNCTION("""COMPUTED_VALUE"""),45828.66666666667)</f>
        <v>45828.66667</v>
      </c>
      <c r="N78" s="1">
        <f>IFERROR(__xludf.DUMMYFUNCTION("""COMPUTED_VALUE"""),7.8218433E7)</f>
        <v>78218433</v>
      </c>
    </row>
    <row r="79">
      <c r="A79" s="2">
        <f>IFERROR(__xludf.DUMMYFUNCTION("""COMPUTED_VALUE"""),45835.66666666667)</f>
        <v>45835.66667</v>
      </c>
      <c r="B79" s="1">
        <f>IFERROR(__xludf.DUMMYFUNCTION("""COMPUTED_VALUE"""),1195.06)</f>
        <v>1195.06</v>
      </c>
      <c r="D79" s="2">
        <f>IFERROR(__xludf.DUMMYFUNCTION("""COMPUTED_VALUE"""),45835.66666666667)</f>
        <v>45835.66667</v>
      </c>
      <c r="E79" s="1">
        <f>IFERROR(__xludf.DUMMYFUNCTION("""COMPUTED_VALUE"""),1210.02)</f>
        <v>1210.02</v>
      </c>
      <c r="G79" s="2">
        <f>IFERROR(__xludf.DUMMYFUNCTION("""COMPUTED_VALUE"""),45835.66666666667)</f>
        <v>45835.66667</v>
      </c>
      <c r="H79" s="1">
        <f>IFERROR(__xludf.DUMMYFUNCTION("""COMPUTED_VALUE"""),1163.45)</f>
        <v>1163.45</v>
      </c>
      <c r="J79" s="2">
        <f>IFERROR(__xludf.DUMMYFUNCTION("""COMPUTED_VALUE"""),45835.66666666667)</f>
        <v>45835.66667</v>
      </c>
      <c r="K79" s="1">
        <f>IFERROR(__xludf.DUMMYFUNCTION("""COMPUTED_VALUE"""),1178.95)</f>
        <v>1178.95</v>
      </c>
      <c r="M79" s="2">
        <f>IFERROR(__xludf.DUMMYFUNCTION("""COMPUTED_VALUE"""),45835.66666666667)</f>
        <v>45835.66667</v>
      </c>
      <c r="N79" s="1">
        <f>IFERROR(__xludf.DUMMYFUNCTION("""COMPUTED_VALUE"""),6.5317368E7)</f>
        <v>65317368</v>
      </c>
    </row>
    <row r="80">
      <c r="A80" s="2">
        <f>IFERROR(__xludf.DUMMYFUNCTION("""COMPUTED_VALUE"""),45841.54166666667)</f>
        <v>45841.54167</v>
      </c>
      <c r="B80" s="1">
        <f>IFERROR(__xludf.DUMMYFUNCTION("""COMPUTED_VALUE"""),1177.55)</f>
        <v>1177.55</v>
      </c>
      <c r="D80" s="2">
        <f>IFERROR(__xludf.DUMMYFUNCTION("""COMPUTED_VALUE"""),45841.54166666667)</f>
        <v>45841.54167</v>
      </c>
      <c r="E80" s="1">
        <f>IFERROR(__xludf.DUMMYFUNCTION("""COMPUTED_VALUE"""),1194.73)</f>
        <v>1194.73</v>
      </c>
      <c r="G80" s="2">
        <f>IFERROR(__xludf.DUMMYFUNCTION("""COMPUTED_VALUE"""),45841.54166666667)</f>
        <v>45841.54167</v>
      </c>
      <c r="H80" s="1">
        <f>IFERROR(__xludf.DUMMYFUNCTION("""COMPUTED_VALUE"""),1149.58)</f>
        <v>1149.58</v>
      </c>
      <c r="J80" s="2">
        <f>IFERROR(__xludf.DUMMYFUNCTION("""COMPUTED_VALUE"""),45841.54166666667)</f>
        <v>45841.54167</v>
      </c>
      <c r="K80" s="1">
        <f>IFERROR(__xludf.DUMMYFUNCTION("""COMPUTED_VALUE"""),1173.29)</f>
        <v>1173.29</v>
      </c>
      <c r="M80" s="2">
        <f>IFERROR(__xludf.DUMMYFUNCTION("""COMPUTED_VALUE"""),45841.54166666667)</f>
        <v>45841.54167</v>
      </c>
      <c r="N80" s="1">
        <f>IFERROR(__xludf.DUMMYFUNCTION("""COMPUTED_VALUE"""),4.988784E7)</f>
        <v>49887840</v>
      </c>
    </row>
    <row r="81">
      <c r="A81" s="2">
        <f>IFERROR(__xludf.DUMMYFUNCTION("""COMPUTED_VALUE"""),45849.66666666667)</f>
        <v>45849.66667</v>
      </c>
      <c r="B81" s="1">
        <f>IFERROR(__xludf.DUMMYFUNCTION("""COMPUTED_VALUE"""),1174.9)</f>
        <v>1174.9</v>
      </c>
      <c r="D81" s="2">
        <f>IFERROR(__xludf.DUMMYFUNCTION("""COMPUTED_VALUE"""),45849.66666666667)</f>
        <v>45849.66667</v>
      </c>
      <c r="E81" s="1">
        <f>IFERROR(__xludf.DUMMYFUNCTION("""COMPUTED_VALUE"""),1189.18)</f>
        <v>1189.18</v>
      </c>
      <c r="G81" s="2">
        <f>IFERROR(__xludf.DUMMYFUNCTION("""COMPUTED_VALUE"""),45849.66666666667)</f>
        <v>45849.66667</v>
      </c>
      <c r="H81" s="1">
        <f>IFERROR(__xludf.DUMMYFUNCTION("""COMPUTED_VALUE"""),1147.12)</f>
        <v>1147.12</v>
      </c>
      <c r="J81" s="2">
        <f>IFERROR(__xludf.DUMMYFUNCTION("""COMPUTED_VALUE"""),45849.66666666667)</f>
        <v>45849.66667</v>
      </c>
      <c r="K81" s="1">
        <f>IFERROR(__xludf.DUMMYFUNCTION("""COMPUTED_VALUE"""),1168.6)</f>
        <v>1168.6</v>
      </c>
      <c r="M81" s="2">
        <f>IFERROR(__xludf.DUMMYFUNCTION("""COMPUTED_VALUE"""),45849.66666666667)</f>
        <v>45849.66667</v>
      </c>
      <c r="N81" s="1">
        <f>IFERROR(__xludf.DUMMYFUNCTION("""COMPUTED_VALUE"""),8.2478167E7)</f>
        <v>82478167</v>
      </c>
    </row>
    <row r="82">
      <c r="A82" s="2">
        <f>IFERROR(__xludf.DUMMYFUNCTION("""COMPUTED_VALUE"""),45856.66666666667)</f>
        <v>45856.66667</v>
      </c>
      <c r="B82" s="1">
        <f>IFERROR(__xludf.DUMMYFUNCTION("""COMPUTED_VALUE"""),1173.86)</f>
        <v>1173.86</v>
      </c>
      <c r="D82" s="2">
        <f>IFERROR(__xludf.DUMMYFUNCTION("""COMPUTED_VALUE"""),45856.66666666667)</f>
        <v>45856.66667</v>
      </c>
      <c r="E82" s="1">
        <f>IFERROR(__xludf.DUMMYFUNCTION("""COMPUTED_VALUE"""),1193.72)</f>
        <v>1193.72</v>
      </c>
      <c r="G82" s="2">
        <f>IFERROR(__xludf.DUMMYFUNCTION("""COMPUTED_VALUE"""),45856.66666666667)</f>
        <v>45856.66667</v>
      </c>
      <c r="H82" s="1">
        <f>IFERROR(__xludf.DUMMYFUNCTION("""COMPUTED_VALUE"""),1159.17)</f>
        <v>1159.17</v>
      </c>
      <c r="J82" s="2">
        <f>IFERROR(__xludf.DUMMYFUNCTION("""COMPUTED_VALUE"""),45856.66666666667)</f>
        <v>45856.66667</v>
      </c>
      <c r="K82" s="1">
        <f>IFERROR(__xludf.DUMMYFUNCTION("""COMPUTED_VALUE"""),1164.06)</f>
        <v>1164.06</v>
      </c>
      <c r="M82" s="2">
        <f>IFERROR(__xludf.DUMMYFUNCTION("""COMPUTED_VALUE"""),45856.66666666667)</f>
        <v>45856.66667</v>
      </c>
      <c r="N82" s="1">
        <f>IFERROR(__xludf.DUMMYFUNCTION("""COMPUTED_VALUE"""),6.8158385E7)</f>
        <v>68158385</v>
      </c>
    </row>
    <row r="83">
      <c r="A83" s="2">
        <f>IFERROR(__xludf.DUMMYFUNCTION("""COMPUTED_VALUE"""),45863.66666666667)</f>
        <v>45863.66667</v>
      </c>
      <c r="B83" s="1">
        <f>IFERROR(__xludf.DUMMYFUNCTION("""COMPUTED_VALUE"""),1160.86)</f>
        <v>1160.86</v>
      </c>
      <c r="D83" s="2">
        <f>IFERROR(__xludf.DUMMYFUNCTION("""COMPUTED_VALUE"""),45863.66666666667)</f>
        <v>45863.66667</v>
      </c>
      <c r="E83" s="1">
        <f>IFERROR(__xludf.DUMMYFUNCTION("""COMPUTED_VALUE"""),1182.08)</f>
        <v>1182.08</v>
      </c>
      <c r="G83" s="2">
        <f>IFERROR(__xludf.DUMMYFUNCTION("""COMPUTED_VALUE"""),45863.66666666667)</f>
        <v>45863.66667</v>
      </c>
      <c r="H83" s="1">
        <f>IFERROR(__xludf.DUMMYFUNCTION("""COMPUTED_VALUE"""),1084.12)</f>
        <v>1084.12</v>
      </c>
      <c r="J83" s="2">
        <f>IFERROR(__xludf.DUMMYFUNCTION("""COMPUTED_VALUE"""),45863.66666666667)</f>
        <v>45863.66667</v>
      </c>
      <c r="K83" s="1">
        <f>IFERROR(__xludf.DUMMYFUNCTION("""COMPUTED_VALUE"""),1087.71)</f>
        <v>1087.71</v>
      </c>
      <c r="M83" s="2">
        <f>IFERROR(__xludf.DUMMYFUNCTION("""COMPUTED_VALUE"""),45863.66666666667)</f>
        <v>45863.66667</v>
      </c>
      <c r="N83" s="1">
        <f>IFERROR(__xludf.DUMMYFUNCTION("""COMPUTED_VALUE"""),8.3650844E7)</f>
        <v>83650844</v>
      </c>
    </row>
    <row r="84">
      <c r="A84" s="2">
        <f>IFERROR(__xludf.DUMMYFUNCTION("""COMPUTED_VALUE"""),45870.66666666667)</f>
        <v>45870.66667</v>
      </c>
      <c r="B84" s="1">
        <f>IFERROR(__xludf.DUMMYFUNCTION("""COMPUTED_VALUE"""),1081.42)</f>
        <v>1081.42</v>
      </c>
      <c r="D84" s="2">
        <f>IFERROR(__xludf.DUMMYFUNCTION("""COMPUTED_VALUE"""),45870.66666666667)</f>
        <v>45870.66667</v>
      </c>
      <c r="E84" s="1">
        <f>IFERROR(__xludf.DUMMYFUNCTION("""COMPUTED_VALUE"""),1135.93)</f>
        <v>1135.93</v>
      </c>
      <c r="G84" s="2">
        <f>IFERROR(__xludf.DUMMYFUNCTION("""COMPUTED_VALUE"""),45870.66666666667)</f>
        <v>45870.66667</v>
      </c>
      <c r="H84" s="1">
        <f>IFERROR(__xludf.DUMMYFUNCTION("""COMPUTED_VALUE"""),1056.44)</f>
        <v>1056.44</v>
      </c>
      <c r="J84" s="2">
        <f>IFERROR(__xludf.DUMMYFUNCTION("""COMPUTED_VALUE"""),45870.66666666667)</f>
        <v>45870.66667</v>
      </c>
      <c r="K84" s="1">
        <f>IFERROR(__xludf.DUMMYFUNCTION("""COMPUTED_VALUE"""),1107.67)</f>
        <v>1107.67</v>
      </c>
      <c r="M84" s="2">
        <f>IFERROR(__xludf.DUMMYFUNCTION("""COMPUTED_VALUE"""),45870.66666666667)</f>
        <v>45870.66667</v>
      </c>
      <c r="N84" s="1">
        <f>IFERROR(__xludf.DUMMYFUNCTION("""COMPUTED_VALUE"""),1.0334014E8)</f>
        <v>103340140</v>
      </c>
    </row>
    <row r="85">
      <c r="A85" s="2">
        <f>IFERROR(__xludf.DUMMYFUNCTION("""COMPUTED_VALUE"""),45877.66666666667)</f>
        <v>45877.66667</v>
      </c>
      <c r="B85" s="1">
        <f>IFERROR(__xludf.DUMMYFUNCTION("""COMPUTED_VALUE"""),1110.81)</f>
        <v>1110.81</v>
      </c>
      <c r="D85" s="2">
        <f>IFERROR(__xludf.DUMMYFUNCTION("""COMPUTED_VALUE"""),45877.66666666667)</f>
        <v>45877.66667</v>
      </c>
      <c r="E85" s="1">
        <f>IFERROR(__xludf.DUMMYFUNCTION("""COMPUTED_VALUE"""),1158.0)</f>
        <v>1158</v>
      </c>
      <c r="G85" s="2">
        <f>IFERROR(__xludf.DUMMYFUNCTION("""COMPUTED_VALUE"""),45877.66666666667)</f>
        <v>45877.66667</v>
      </c>
      <c r="H85" s="1">
        <f>IFERROR(__xludf.DUMMYFUNCTION("""COMPUTED_VALUE"""),1105.54)</f>
        <v>1105.54</v>
      </c>
      <c r="J85" s="2">
        <f>IFERROR(__xludf.DUMMYFUNCTION("""COMPUTED_VALUE"""),45877.66666666667)</f>
        <v>45877.66667</v>
      </c>
      <c r="K85" s="1">
        <f>IFERROR(__xludf.DUMMYFUNCTION("""COMPUTED_VALUE"""),1155.04)</f>
        <v>1155.04</v>
      </c>
      <c r="M85" s="2">
        <f>IFERROR(__xludf.DUMMYFUNCTION("""COMPUTED_VALUE"""),45877.66666666667)</f>
        <v>45877.66667</v>
      </c>
      <c r="N85" s="1">
        <f>IFERROR(__xludf.DUMMYFUNCTION("""COMPUTED_VALUE"""),5.1983852E7)</f>
        <v>51983852</v>
      </c>
    </row>
    <row r="86">
      <c r="A86" s="2">
        <f>IFERROR(__xludf.DUMMYFUNCTION("""COMPUTED_VALUE"""),45884.66666666667)</f>
        <v>45884.66667</v>
      </c>
      <c r="B86" s="1">
        <f>IFERROR(__xludf.DUMMYFUNCTION("""COMPUTED_VALUE"""),1158.46)</f>
        <v>1158.46</v>
      </c>
      <c r="D86" s="2">
        <f>IFERROR(__xludf.DUMMYFUNCTION("""COMPUTED_VALUE"""),45884.66666666667)</f>
        <v>45884.66667</v>
      </c>
      <c r="E86" s="1">
        <f>IFERROR(__xludf.DUMMYFUNCTION("""COMPUTED_VALUE"""),1169.78)</f>
        <v>1169.78</v>
      </c>
      <c r="G86" s="2">
        <f>IFERROR(__xludf.DUMMYFUNCTION("""COMPUTED_VALUE"""),45884.66666666667)</f>
        <v>45884.66667</v>
      </c>
      <c r="H86" s="1">
        <f>IFERROR(__xludf.DUMMYFUNCTION("""COMPUTED_VALUE"""),1133.05)</f>
        <v>1133.05</v>
      </c>
      <c r="J86" s="2">
        <f>IFERROR(__xludf.DUMMYFUNCTION("""COMPUTED_VALUE"""),45884.66666666667)</f>
        <v>45884.66667</v>
      </c>
      <c r="K86" s="1">
        <f>IFERROR(__xludf.DUMMYFUNCTION("""COMPUTED_VALUE"""),1144.31)</f>
        <v>1144.31</v>
      </c>
      <c r="M86" s="2">
        <f>IFERROR(__xludf.DUMMYFUNCTION("""COMPUTED_VALUE"""),45884.66666666667)</f>
        <v>45884.66667</v>
      </c>
      <c r="N86" s="1">
        <f>IFERROR(__xludf.DUMMYFUNCTION("""COMPUTED_VALUE"""),6.9683642E7)</f>
        <v>69683642</v>
      </c>
    </row>
    <row r="87">
      <c r="A87" s="2">
        <f>IFERROR(__xludf.DUMMYFUNCTION("""COMPUTED_VALUE"""),45891.66666666667)</f>
        <v>45891.66667</v>
      </c>
      <c r="B87" s="1">
        <f>IFERROR(__xludf.DUMMYFUNCTION("""COMPUTED_VALUE"""),1142.88)</f>
        <v>1142.88</v>
      </c>
      <c r="D87" s="2">
        <f>IFERROR(__xludf.DUMMYFUNCTION("""COMPUTED_VALUE"""),45891.66666666667)</f>
        <v>45891.66667</v>
      </c>
      <c r="E87" s="1">
        <f>IFERROR(__xludf.DUMMYFUNCTION("""COMPUTED_VALUE"""),1202.27)</f>
        <v>1202.27</v>
      </c>
      <c r="G87" s="2">
        <f>IFERROR(__xludf.DUMMYFUNCTION("""COMPUTED_VALUE"""),45891.66666666667)</f>
        <v>45891.66667</v>
      </c>
      <c r="H87" s="1">
        <f>IFERROR(__xludf.DUMMYFUNCTION("""COMPUTED_VALUE"""),1141.35)</f>
        <v>1141.35</v>
      </c>
      <c r="J87" s="2">
        <f>IFERROR(__xludf.DUMMYFUNCTION("""COMPUTED_VALUE"""),45891.66666666667)</f>
        <v>45891.66667</v>
      </c>
      <c r="K87" s="1">
        <f>IFERROR(__xludf.DUMMYFUNCTION("""COMPUTED_VALUE"""),1180.75)</f>
        <v>1180.75</v>
      </c>
      <c r="M87" s="2">
        <f>IFERROR(__xludf.DUMMYFUNCTION("""COMPUTED_VALUE"""),45891.66666666667)</f>
        <v>45891.66667</v>
      </c>
      <c r="N87" s="1">
        <f>IFERROR(__xludf.DUMMYFUNCTION("""COMPUTED_VALUE"""),5.9778864E7)</f>
        <v>59778864</v>
      </c>
    </row>
    <row r="88">
      <c r="A88" s="2">
        <f>IFERROR(__xludf.DUMMYFUNCTION("""COMPUTED_VALUE"""),45898.66666666667)</f>
        <v>45898.66667</v>
      </c>
      <c r="B88" s="1">
        <f>IFERROR(__xludf.DUMMYFUNCTION("""COMPUTED_VALUE"""),1180.75)</f>
        <v>1180.75</v>
      </c>
      <c r="D88" s="2">
        <f>IFERROR(__xludf.DUMMYFUNCTION("""COMPUTED_VALUE"""),45898.66666666667)</f>
        <v>45898.66667</v>
      </c>
      <c r="E88" s="1">
        <f>IFERROR(__xludf.DUMMYFUNCTION("""COMPUTED_VALUE"""),1181.44)</f>
        <v>1181.44</v>
      </c>
      <c r="G88" s="2">
        <f>IFERROR(__xludf.DUMMYFUNCTION("""COMPUTED_VALUE"""),45898.66666666667)</f>
        <v>45898.66667</v>
      </c>
      <c r="H88" s="1">
        <f>IFERROR(__xludf.DUMMYFUNCTION("""COMPUTED_VALUE"""),1123.61)</f>
        <v>1123.61</v>
      </c>
      <c r="J88" s="2">
        <f>IFERROR(__xludf.DUMMYFUNCTION("""COMPUTED_VALUE"""),45898.66666666667)</f>
        <v>45898.66667</v>
      </c>
      <c r="K88" s="1">
        <f>IFERROR(__xludf.DUMMYFUNCTION("""COMPUTED_VALUE"""),1156.09)</f>
        <v>1156.09</v>
      </c>
      <c r="M88" s="2">
        <f>IFERROR(__xludf.DUMMYFUNCTION("""COMPUTED_VALUE"""),45898.66666666667)</f>
        <v>45898.66667</v>
      </c>
      <c r="N88" s="1">
        <f>IFERROR(__xludf.DUMMYFUNCTION("""COMPUTED_VALUE"""),5.9309649E7)</f>
        <v>59309649</v>
      </c>
    </row>
    <row r="89">
      <c r="A89" s="2">
        <f>IFERROR(__xludf.DUMMYFUNCTION("""COMPUTED_VALUE"""),45905.66666666667)</f>
        <v>45905.66667</v>
      </c>
      <c r="B89" s="1">
        <f>IFERROR(__xludf.DUMMYFUNCTION("""COMPUTED_VALUE"""),1153.39)</f>
        <v>1153.39</v>
      </c>
      <c r="D89" s="2">
        <f>IFERROR(__xludf.DUMMYFUNCTION("""COMPUTED_VALUE"""),45905.66666666667)</f>
        <v>45905.66667</v>
      </c>
      <c r="E89" s="1">
        <f>IFERROR(__xludf.DUMMYFUNCTION("""COMPUTED_VALUE"""),1160.45)</f>
        <v>1160.45</v>
      </c>
      <c r="G89" s="2">
        <f>IFERROR(__xludf.DUMMYFUNCTION("""COMPUTED_VALUE"""),45905.66666666667)</f>
        <v>45905.66667</v>
      </c>
      <c r="H89" s="1">
        <f>IFERROR(__xludf.DUMMYFUNCTION("""COMPUTED_VALUE"""),1116.22)</f>
        <v>1116.22</v>
      </c>
      <c r="J89" s="2">
        <f>IFERROR(__xludf.DUMMYFUNCTION("""COMPUTED_VALUE"""),45905.66666666667)</f>
        <v>45905.66667</v>
      </c>
      <c r="K89" s="1">
        <f>IFERROR(__xludf.DUMMYFUNCTION("""COMPUTED_VALUE"""),1125.75)</f>
        <v>1125.75</v>
      </c>
      <c r="M89" s="2">
        <f>IFERROR(__xludf.DUMMYFUNCTION("""COMPUTED_VALUE"""),45905.66666666667)</f>
        <v>45905.66667</v>
      </c>
      <c r="N89" s="1">
        <f>IFERROR(__xludf.DUMMYFUNCTION("""COMPUTED_VALUE"""),5.1116051E7)</f>
        <v>51116051</v>
      </c>
    </row>
    <row r="90">
      <c r="A90" s="2">
        <f>IFERROR(__xludf.DUMMYFUNCTION("""COMPUTED_VALUE"""),45912.66666666667)</f>
        <v>45912.66667</v>
      </c>
      <c r="B90" s="1">
        <f>IFERROR(__xludf.DUMMYFUNCTION("""COMPUTED_VALUE"""),1125.44)</f>
        <v>1125.44</v>
      </c>
      <c r="D90" s="2">
        <f>IFERROR(__xludf.DUMMYFUNCTION("""COMPUTED_VALUE"""),45912.66666666667)</f>
        <v>45912.66667</v>
      </c>
      <c r="E90" s="1">
        <f>IFERROR(__xludf.DUMMYFUNCTION("""COMPUTED_VALUE"""),1165.99)</f>
        <v>1165.99</v>
      </c>
      <c r="G90" s="2">
        <f>IFERROR(__xludf.DUMMYFUNCTION("""COMPUTED_VALUE"""),45912.66666666667)</f>
        <v>45912.66667</v>
      </c>
      <c r="H90" s="1">
        <f>IFERROR(__xludf.DUMMYFUNCTION("""COMPUTED_VALUE"""),1111.9)</f>
        <v>1111.9</v>
      </c>
      <c r="J90" s="2">
        <f>IFERROR(__xludf.DUMMYFUNCTION("""COMPUTED_VALUE"""),45912.66666666667)</f>
        <v>45912.66667</v>
      </c>
      <c r="K90" s="1">
        <f>IFERROR(__xludf.DUMMYFUNCTION("""COMPUTED_VALUE"""),1148.25)</f>
        <v>1148.25</v>
      </c>
      <c r="M90" s="2">
        <f>IFERROR(__xludf.DUMMYFUNCTION("""COMPUTED_VALUE"""),45912.66666666667)</f>
        <v>45912.66667</v>
      </c>
      <c r="N90" s="1">
        <f>IFERROR(__xludf.DUMMYFUNCTION("""COMPUTED_VALUE"""),6.4179317E7)</f>
        <v>64179317</v>
      </c>
    </row>
    <row r="91">
      <c r="A91" s="2">
        <f>IFERROR(__xludf.DUMMYFUNCTION("""COMPUTED_VALUE"""),45919.66666666667)</f>
        <v>45919.66667</v>
      </c>
      <c r="B91" s="1">
        <f>IFERROR(__xludf.DUMMYFUNCTION("""COMPUTED_VALUE"""),1148.25)</f>
        <v>1148.25</v>
      </c>
      <c r="D91" s="2">
        <f>IFERROR(__xludf.DUMMYFUNCTION("""COMPUTED_VALUE"""),45919.66666666667)</f>
        <v>45919.66667</v>
      </c>
      <c r="E91" s="1">
        <f>IFERROR(__xludf.DUMMYFUNCTION("""COMPUTED_VALUE"""),1148.25)</f>
        <v>1148.25</v>
      </c>
      <c r="G91" s="2">
        <f>IFERROR(__xludf.DUMMYFUNCTION("""COMPUTED_VALUE"""),45919.66666666667)</f>
        <v>45919.66667</v>
      </c>
      <c r="H91" s="1">
        <f>IFERROR(__xludf.DUMMYFUNCTION("""COMPUTED_VALUE"""),1110.59)</f>
        <v>1110.59</v>
      </c>
      <c r="J91" s="2">
        <f>IFERROR(__xludf.DUMMYFUNCTION("""COMPUTED_VALUE"""),45919.66666666667)</f>
        <v>45919.66667</v>
      </c>
      <c r="K91" s="1">
        <f>IFERROR(__xludf.DUMMYFUNCTION("""COMPUTED_VALUE"""),1123.84)</f>
        <v>1123.84</v>
      </c>
      <c r="M91" s="2">
        <f>IFERROR(__xludf.DUMMYFUNCTION("""COMPUTED_VALUE"""),45919.66666666667)</f>
        <v>45919.66667</v>
      </c>
      <c r="N91" s="1">
        <f>IFERROR(__xludf.DUMMYFUNCTION("""COMPUTED_VALUE"""),9.3238997E7)</f>
        <v>93238997</v>
      </c>
    </row>
  </sheetData>
  <drawing r:id="rId1"/>
</worksheet>
</file>