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IFERROR(__xludf.DUMMYFUNCTION("GOOGLEFINANCE(""DJUSTP"",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IFERROR(__xludf.DUMMYFUNCTION("GOOGLEFINANCE(""DJUSTP"",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IFERROR(__xludf.DUMMYFUNCTION("GOOGLEFINANCE(""DJUSTP"",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IFERROR(__xludf.DUMMYFUNCTION("GOOGLEFINANCE(""DJUSTP"",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IFERROR(__xludf.DUMMYFUNCTION("GOOGLEFINANCE(""DJUSTP"",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IFERROR(__xludf.DUMMYFUNCTION("""COMPUTED_VALUE"""),1156.23)</f>
        <v>1156.23</v>
      </c>
      <c r="D2" s="2">
        <f>IFERROR(__xludf.DUMMYFUNCTION("""COMPUTED_VALUE"""),45296.66666666667)</f>
        <v>45296.66667</v>
      </c>
      <c r="E2" s="1">
        <f>IFERROR(__xludf.DUMMYFUNCTION("""COMPUTED_VALUE"""),1158.95)</f>
        <v>1158.95</v>
      </c>
      <c r="G2" s="2">
        <f>IFERROR(__xludf.DUMMYFUNCTION("""COMPUTED_VALUE"""),45296.66666666667)</f>
        <v>45296.66667</v>
      </c>
      <c r="H2" s="1">
        <f>IFERROR(__xludf.DUMMYFUNCTION("""COMPUTED_VALUE"""),1141.4)</f>
        <v>1141.4</v>
      </c>
      <c r="J2" s="2">
        <f>IFERROR(__xludf.DUMMYFUNCTION("""COMPUTED_VALUE"""),45296.66666666667)</f>
        <v>45296.66667</v>
      </c>
      <c r="K2" s="1">
        <f>IFERROR(__xludf.DUMMYFUNCTION("""COMPUTED_VALUE"""),1145.07)</f>
        <v>1145.07</v>
      </c>
      <c r="M2" s="2">
        <f>IFERROR(__xludf.DUMMYFUNCTION("""COMPUTED_VALUE"""),45296.66666666667)</f>
        <v>45296.66667</v>
      </c>
      <c r="N2" s="1">
        <f>IFERROR(__xludf.DUMMYFUNCTION("""COMPUTED_VALUE"""),0.0)</f>
        <v>0</v>
      </c>
    </row>
    <row r="3">
      <c r="A3" s="2">
        <f>IFERROR(__xludf.DUMMYFUNCTION("""COMPUTED_VALUE"""),45303.66666666667)</f>
        <v>45303.66667</v>
      </c>
      <c r="B3" s="1">
        <f>IFERROR(__xludf.DUMMYFUNCTION("""COMPUTED_VALUE"""),1146.65)</f>
        <v>1146.65</v>
      </c>
      <c r="D3" s="2">
        <f>IFERROR(__xludf.DUMMYFUNCTION("""COMPUTED_VALUE"""),45303.66666666667)</f>
        <v>45303.66667</v>
      </c>
      <c r="E3" s="1">
        <f>IFERROR(__xludf.DUMMYFUNCTION("""COMPUTED_VALUE"""),1171.66)</f>
        <v>1171.66</v>
      </c>
      <c r="G3" s="2">
        <f>IFERROR(__xludf.DUMMYFUNCTION("""COMPUTED_VALUE"""),45303.66666666667)</f>
        <v>45303.66667</v>
      </c>
      <c r="H3" s="1">
        <f>IFERROR(__xludf.DUMMYFUNCTION("""COMPUTED_VALUE"""),1145.91)</f>
        <v>1145.91</v>
      </c>
      <c r="J3" s="2">
        <f>IFERROR(__xludf.DUMMYFUNCTION("""COMPUTED_VALUE"""),45303.66666666667)</f>
        <v>45303.66667</v>
      </c>
      <c r="K3" s="1">
        <f>IFERROR(__xludf.DUMMYFUNCTION("""COMPUTED_VALUE"""),1167.03)</f>
        <v>1167.03</v>
      </c>
      <c r="M3" s="2">
        <f>IFERROR(__xludf.DUMMYFUNCTION("""COMPUTED_VALUE"""),45303.66666666667)</f>
        <v>45303.66667</v>
      </c>
      <c r="N3" s="1">
        <f>IFERROR(__xludf.DUMMYFUNCTION("""COMPUTED_VALUE"""),0.0)</f>
        <v>0</v>
      </c>
    </row>
    <row r="4">
      <c r="A4" s="2">
        <f>IFERROR(__xludf.DUMMYFUNCTION("""COMPUTED_VALUE"""),45310.66666666667)</f>
        <v>45310.66667</v>
      </c>
      <c r="B4" s="1">
        <f>IFERROR(__xludf.DUMMYFUNCTION("""COMPUTED_VALUE"""),1163.62)</f>
        <v>1163.62</v>
      </c>
      <c r="D4" s="2">
        <f>IFERROR(__xludf.DUMMYFUNCTION("""COMPUTED_VALUE"""),45310.66666666667)</f>
        <v>45310.66667</v>
      </c>
      <c r="E4" s="1">
        <f>IFERROR(__xludf.DUMMYFUNCTION("""COMPUTED_VALUE"""),1181.57)</f>
        <v>1181.57</v>
      </c>
      <c r="G4" s="2">
        <f>IFERROR(__xludf.DUMMYFUNCTION("""COMPUTED_VALUE"""),45310.66666666667)</f>
        <v>45310.66667</v>
      </c>
      <c r="H4" s="1">
        <f>IFERROR(__xludf.DUMMYFUNCTION("""COMPUTED_VALUE"""),1150.25)</f>
        <v>1150.25</v>
      </c>
      <c r="J4" s="2">
        <f>IFERROR(__xludf.DUMMYFUNCTION("""COMPUTED_VALUE"""),45310.66666666667)</f>
        <v>45310.66667</v>
      </c>
      <c r="K4" s="1">
        <f>IFERROR(__xludf.DUMMYFUNCTION("""COMPUTED_VALUE"""),1181.3)</f>
        <v>1181.3</v>
      </c>
      <c r="M4" s="2">
        <f>IFERROR(__xludf.DUMMYFUNCTION("""COMPUTED_VALUE"""),45310.66666666667)</f>
        <v>45310.66667</v>
      </c>
      <c r="N4" s="1">
        <f>IFERROR(__xludf.DUMMYFUNCTION("""COMPUTED_VALUE"""),0.0)</f>
        <v>0</v>
      </c>
    </row>
    <row r="5">
      <c r="A5" s="2">
        <f>IFERROR(__xludf.DUMMYFUNCTION("""COMPUTED_VALUE"""),45317.66666666667)</f>
        <v>45317.66667</v>
      </c>
      <c r="B5" s="1">
        <f>IFERROR(__xludf.DUMMYFUNCTION("""COMPUTED_VALUE"""),1185.37)</f>
        <v>1185.37</v>
      </c>
      <c r="D5" s="2">
        <f>IFERROR(__xludf.DUMMYFUNCTION("""COMPUTED_VALUE"""),45317.66666666667)</f>
        <v>45317.66667</v>
      </c>
      <c r="E5" s="1">
        <f>IFERROR(__xludf.DUMMYFUNCTION("""COMPUTED_VALUE"""),1197.63)</f>
        <v>1197.63</v>
      </c>
      <c r="G5" s="2">
        <f>IFERROR(__xludf.DUMMYFUNCTION("""COMPUTED_VALUE"""),45317.66666666667)</f>
        <v>45317.66667</v>
      </c>
      <c r="H5" s="1">
        <f>IFERROR(__xludf.DUMMYFUNCTION("""COMPUTED_VALUE"""),1182.46)</f>
        <v>1182.46</v>
      </c>
      <c r="J5" s="2">
        <f>IFERROR(__xludf.DUMMYFUNCTION("""COMPUTED_VALUE"""),45317.66666666667)</f>
        <v>45317.66667</v>
      </c>
      <c r="K5" s="1">
        <f>IFERROR(__xludf.DUMMYFUNCTION("""COMPUTED_VALUE"""),1193.74)</f>
        <v>1193.74</v>
      </c>
      <c r="M5" s="2">
        <f>IFERROR(__xludf.DUMMYFUNCTION("""COMPUTED_VALUE"""),45317.66666666667)</f>
        <v>45317.66667</v>
      </c>
      <c r="N5" s="1">
        <f>IFERROR(__xludf.DUMMYFUNCTION("""COMPUTED_VALUE"""),0.0)</f>
        <v>0</v>
      </c>
    </row>
    <row r="6">
      <c r="A6" s="2">
        <f>IFERROR(__xludf.DUMMYFUNCTION("""COMPUTED_VALUE"""),45324.66666666667)</f>
        <v>45324.66667</v>
      </c>
      <c r="B6" s="1">
        <f>IFERROR(__xludf.DUMMYFUNCTION("""COMPUTED_VALUE"""),1194.26)</f>
        <v>1194.26</v>
      </c>
      <c r="D6" s="2">
        <f>IFERROR(__xludf.DUMMYFUNCTION("""COMPUTED_VALUE"""),45324.66666666667)</f>
        <v>45324.66667</v>
      </c>
      <c r="E6" s="1">
        <f>IFERROR(__xludf.DUMMYFUNCTION("""COMPUTED_VALUE"""),1214.87)</f>
        <v>1214.87</v>
      </c>
      <c r="G6" s="2">
        <f>IFERROR(__xludf.DUMMYFUNCTION("""COMPUTED_VALUE"""),45324.66666666667)</f>
        <v>45324.66667</v>
      </c>
      <c r="H6" s="1">
        <f>IFERROR(__xludf.DUMMYFUNCTION("""COMPUTED_VALUE"""),1182.79)</f>
        <v>1182.79</v>
      </c>
      <c r="J6" s="2">
        <f>IFERROR(__xludf.DUMMYFUNCTION("""COMPUTED_VALUE"""),45324.66666666667)</f>
        <v>45324.66667</v>
      </c>
      <c r="K6" s="1">
        <f>IFERROR(__xludf.DUMMYFUNCTION("""COMPUTED_VALUE"""),1210.96)</f>
        <v>1210.96</v>
      </c>
      <c r="M6" s="2">
        <f>IFERROR(__xludf.DUMMYFUNCTION("""COMPUTED_VALUE"""),45324.66666666667)</f>
        <v>45324.66667</v>
      </c>
      <c r="N6" s="1">
        <f>IFERROR(__xludf.DUMMYFUNCTION("""COMPUTED_VALUE"""),0.0)</f>
        <v>0</v>
      </c>
    </row>
    <row r="7">
      <c r="A7" s="2">
        <f>IFERROR(__xludf.DUMMYFUNCTION("""COMPUTED_VALUE"""),45331.66666666667)</f>
        <v>45331.66667</v>
      </c>
      <c r="B7" s="1">
        <f>IFERROR(__xludf.DUMMYFUNCTION("""COMPUTED_VALUE"""),1209.13)</f>
        <v>1209.13</v>
      </c>
      <c r="D7" s="2">
        <f>IFERROR(__xludf.DUMMYFUNCTION("""COMPUTED_VALUE"""),45331.66666666667)</f>
        <v>45331.66667</v>
      </c>
      <c r="E7" s="1">
        <f>IFERROR(__xludf.DUMMYFUNCTION("""COMPUTED_VALUE"""),1229.83)</f>
        <v>1229.83</v>
      </c>
      <c r="G7" s="2">
        <f>IFERROR(__xludf.DUMMYFUNCTION("""COMPUTED_VALUE"""),45331.66666666667)</f>
        <v>45331.66667</v>
      </c>
      <c r="H7" s="1">
        <f>IFERROR(__xludf.DUMMYFUNCTION("""COMPUTED_VALUE"""),1200.78)</f>
        <v>1200.78</v>
      </c>
      <c r="J7" s="2">
        <f>IFERROR(__xludf.DUMMYFUNCTION("""COMPUTED_VALUE"""),45331.66666666667)</f>
        <v>45331.66667</v>
      </c>
      <c r="K7" s="1">
        <f>IFERROR(__xludf.DUMMYFUNCTION("""COMPUTED_VALUE"""),1228.85)</f>
        <v>1228.85</v>
      </c>
      <c r="M7" s="2">
        <f>IFERROR(__xludf.DUMMYFUNCTION("""COMPUTED_VALUE"""),45331.66666666667)</f>
        <v>45331.66667</v>
      </c>
      <c r="N7" s="1">
        <f>IFERROR(__xludf.DUMMYFUNCTION("""COMPUTED_VALUE"""),0.0)</f>
        <v>0</v>
      </c>
    </row>
    <row r="8">
      <c r="A8" s="2">
        <f>IFERROR(__xludf.DUMMYFUNCTION("""COMPUTED_VALUE"""),45338.66666666667)</f>
        <v>45338.66667</v>
      </c>
      <c r="B8" s="1">
        <f>IFERROR(__xludf.DUMMYFUNCTION("""COMPUTED_VALUE"""),1228.76)</f>
        <v>1228.76</v>
      </c>
      <c r="D8" s="2">
        <f>IFERROR(__xludf.DUMMYFUNCTION("""COMPUTED_VALUE"""),45338.66666666667)</f>
        <v>45338.66667</v>
      </c>
      <c r="E8" s="1">
        <f>IFERROR(__xludf.DUMMYFUNCTION("""COMPUTED_VALUE"""),1234.12)</f>
        <v>1234.12</v>
      </c>
      <c r="G8" s="2">
        <f>IFERROR(__xludf.DUMMYFUNCTION("""COMPUTED_VALUE"""),45338.66666666667)</f>
        <v>45338.66667</v>
      </c>
      <c r="H8" s="1">
        <f>IFERROR(__xludf.DUMMYFUNCTION("""COMPUTED_VALUE"""),1202.4)</f>
        <v>1202.4</v>
      </c>
      <c r="J8" s="2">
        <f>IFERROR(__xludf.DUMMYFUNCTION("""COMPUTED_VALUE"""),45338.66666666667)</f>
        <v>45338.66667</v>
      </c>
      <c r="K8" s="1">
        <f>IFERROR(__xludf.DUMMYFUNCTION("""COMPUTED_VALUE"""),1223.26)</f>
        <v>1223.26</v>
      </c>
      <c r="M8" s="2">
        <f>IFERROR(__xludf.DUMMYFUNCTION("""COMPUTED_VALUE"""),45338.66666666667)</f>
        <v>45338.66667</v>
      </c>
      <c r="N8" s="1">
        <f>IFERROR(__xludf.DUMMYFUNCTION("""COMPUTED_VALUE"""),0.0)</f>
        <v>0</v>
      </c>
    </row>
    <row r="9">
      <c r="A9" s="2">
        <f>IFERROR(__xludf.DUMMYFUNCTION("""COMPUTED_VALUE"""),45345.66666666667)</f>
        <v>45345.66667</v>
      </c>
      <c r="B9" s="1">
        <f>IFERROR(__xludf.DUMMYFUNCTION("""COMPUTED_VALUE"""),1218.28)</f>
        <v>1218.28</v>
      </c>
      <c r="D9" s="2">
        <f>IFERROR(__xludf.DUMMYFUNCTION("""COMPUTED_VALUE"""),45345.66666666667)</f>
        <v>45345.66667</v>
      </c>
      <c r="E9" s="1">
        <f>IFERROR(__xludf.DUMMYFUNCTION("""COMPUTED_VALUE"""),1248.83)</f>
        <v>1248.83</v>
      </c>
      <c r="G9" s="2">
        <f>IFERROR(__xludf.DUMMYFUNCTION("""COMPUTED_VALUE"""),45345.66666666667)</f>
        <v>45345.66667</v>
      </c>
      <c r="H9" s="1">
        <f>IFERROR(__xludf.DUMMYFUNCTION("""COMPUTED_VALUE"""),1207.51)</f>
        <v>1207.51</v>
      </c>
      <c r="J9" s="2">
        <f>IFERROR(__xludf.DUMMYFUNCTION("""COMPUTED_VALUE"""),45345.66666666667)</f>
        <v>45345.66667</v>
      </c>
      <c r="K9" s="1">
        <f>IFERROR(__xludf.DUMMYFUNCTION("""COMPUTED_VALUE"""),1243.02)</f>
        <v>1243.02</v>
      </c>
      <c r="M9" s="2">
        <f>IFERROR(__xludf.DUMMYFUNCTION("""COMPUTED_VALUE"""),45345.66666666667)</f>
        <v>45345.66667</v>
      </c>
      <c r="N9" s="1">
        <f>IFERROR(__xludf.DUMMYFUNCTION("""COMPUTED_VALUE"""),0.0)</f>
        <v>0</v>
      </c>
    </row>
    <row r="10">
      <c r="A10" s="2">
        <f>IFERROR(__xludf.DUMMYFUNCTION("""COMPUTED_VALUE"""),45352.66666666667)</f>
        <v>45352.66667</v>
      </c>
      <c r="B10" s="1">
        <f>IFERROR(__xludf.DUMMYFUNCTION("""COMPUTED_VALUE"""),1244.1)</f>
        <v>1244.1</v>
      </c>
      <c r="D10" s="2">
        <f>IFERROR(__xludf.DUMMYFUNCTION("""COMPUTED_VALUE"""),45352.66666666667)</f>
        <v>45352.66667</v>
      </c>
      <c r="E10" s="1">
        <f>IFERROR(__xludf.DUMMYFUNCTION("""COMPUTED_VALUE"""),1255.58)</f>
        <v>1255.58</v>
      </c>
      <c r="G10" s="2">
        <f>IFERROR(__xludf.DUMMYFUNCTION("""COMPUTED_VALUE"""),45352.66666666667)</f>
        <v>45352.66667</v>
      </c>
      <c r="H10" s="1">
        <f>IFERROR(__xludf.DUMMYFUNCTION("""COMPUTED_VALUE"""),1235.69)</f>
        <v>1235.69</v>
      </c>
      <c r="J10" s="2">
        <f>IFERROR(__xludf.DUMMYFUNCTION("""COMPUTED_VALUE"""),45352.66666666667)</f>
        <v>45352.66667</v>
      </c>
      <c r="K10" s="1">
        <f>IFERROR(__xludf.DUMMYFUNCTION("""COMPUTED_VALUE"""),1254.79)</f>
        <v>1254.79</v>
      </c>
      <c r="M10" s="2">
        <f>IFERROR(__xludf.DUMMYFUNCTION("""COMPUTED_VALUE"""),45352.66666666667)</f>
        <v>45352.66667</v>
      </c>
      <c r="N10" s="1">
        <f>IFERROR(__xludf.DUMMYFUNCTION("""COMPUTED_VALUE"""),0.0)</f>
        <v>0</v>
      </c>
    </row>
    <row r="11">
      <c r="A11" s="2">
        <f>IFERROR(__xludf.DUMMYFUNCTION("""COMPUTED_VALUE"""),45359.66666666667)</f>
        <v>45359.66667</v>
      </c>
      <c r="B11" s="1">
        <f>IFERROR(__xludf.DUMMYFUNCTION("""COMPUTED_VALUE"""),1253.32)</f>
        <v>1253.32</v>
      </c>
      <c r="D11" s="2">
        <f>IFERROR(__xludf.DUMMYFUNCTION("""COMPUTED_VALUE"""),45359.66666666667)</f>
        <v>45359.66667</v>
      </c>
      <c r="E11" s="1">
        <f>IFERROR(__xludf.DUMMYFUNCTION("""COMPUTED_VALUE"""),1266.99)</f>
        <v>1266.99</v>
      </c>
      <c r="G11" s="2">
        <f>IFERROR(__xludf.DUMMYFUNCTION("""COMPUTED_VALUE"""),45359.66666666667)</f>
        <v>45359.66667</v>
      </c>
      <c r="H11" s="1">
        <f>IFERROR(__xludf.DUMMYFUNCTION("""COMPUTED_VALUE"""),1234.07)</f>
        <v>1234.07</v>
      </c>
      <c r="J11" s="2">
        <f>IFERROR(__xludf.DUMMYFUNCTION("""COMPUTED_VALUE"""),45359.66666666667)</f>
        <v>45359.66667</v>
      </c>
      <c r="K11" s="1">
        <f>IFERROR(__xludf.DUMMYFUNCTION("""COMPUTED_VALUE"""),1250.5)</f>
        <v>1250.5</v>
      </c>
      <c r="M11" s="2">
        <f>IFERROR(__xludf.DUMMYFUNCTION("""COMPUTED_VALUE"""),45359.66666666667)</f>
        <v>45359.66667</v>
      </c>
      <c r="N11" s="1">
        <f>IFERROR(__xludf.DUMMYFUNCTION("""COMPUTED_VALUE"""),0.0)</f>
        <v>0</v>
      </c>
    </row>
    <row r="12">
      <c r="A12" s="2">
        <f>IFERROR(__xludf.DUMMYFUNCTION("""COMPUTED_VALUE"""),45366.66666666667)</f>
        <v>45366.66667</v>
      </c>
      <c r="B12" s="1">
        <f>IFERROR(__xludf.DUMMYFUNCTION("""COMPUTED_VALUE"""),1246.88)</f>
        <v>1246.88</v>
      </c>
      <c r="D12" s="2">
        <f>IFERROR(__xludf.DUMMYFUNCTION("""COMPUTED_VALUE"""),45366.66666666667)</f>
        <v>45366.66667</v>
      </c>
      <c r="E12" s="1">
        <f>IFERROR(__xludf.DUMMYFUNCTION("""COMPUTED_VALUE"""),1264.16)</f>
        <v>1264.16</v>
      </c>
      <c r="G12" s="2">
        <f>IFERROR(__xludf.DUMMYFUNCTION("""COMPUTED_VALUE"""),45366.66666666667)</f>
        <v>45366.66667</v>
      </c>
      <c r="H12" s="1">
        <f>IFERROR(__xludf.DUMMYFUNCTION("""COMPUTED_VALUE"""),1242.58)</f>
        <v>1242.58</v>
      </c>
      <c r="J12" s="2">
        <f>IFERROR(__xludf.DUMMYFUNCTION("""COMPUTED_VALUE"""),45366.66666666667)</f>
        <v>45366.66667</v>
      </c>
      <c r="K12" s="1">
        <f>IFERROR(__xludf.DUMMYFUNCTION("""COMPUTED_VALUE"""),1248.5)</f>
        <v>1248.5</v>
      </c>
      <c r="M12" s="2">
        <f>IFERROR(__xludf.DUMMYFUNCTION("""COMPUTED_VALUE"""),45366.66666666667)</f>
        <v>45366.66667</v>
      </c>
      <c r="N12" s="1">
        <f>IFERROR(__xludf.DUMMYFUNCTION("""COMPUTED_VALUE"""),0.0)</f>
        <v>0</v>
      </c>
    </row>
    <row r="13">
      <c r="A13" s="2">
        <f>IFERROR(__xludf.DUMMYFUNCTION("""COMPUTED_VALUE"""),45373.66666666667)</f>
        <v>45373.66667</v>
      </c>
      <c r="B13" s="1">
        <f>IFERROR(__xludf.DUMMYFUNCTION("""COMPUTED_VALUE"""),1258.66)</f>
        <v>1258.66</v>
      </c>
      <c r="D13" s="2">
        <f>IFERROR(__xludf.DUMMYFUNCTION("""COMPUTED_VALUE"""),45373.66666666667)</f>
        <v>45373.66667</v>
      </c>
      <c r="E13" s="1">
        <f>IFERROR(__xludf.DUMMYFUNCTION("""COMPUTED_VALUE"""),1284.15)</f>
        <v>1284.15</v>
      </c>
      <c r="G13" s="2">
        <f>IFERROR(__xludf.DUMMYFUNCTION("""COMPUTED_VALUE"""),45373.66666666667)</f>
        <v>45373.66667</v>
      </c>
      <c r="H13" s="1">
        <f>IFERROR(__xludf.DUMMYFUNCTION("""COMPUTED_VALUE"""),1251.76)</f>
        <v>1251.76</v>
      </c>
      <c r="J13" s="2">
        <f>IFERROR(__xludf.DUMMYFUNCTION("""COMPUTED_VALUE"""),45373.66666666667)</f>
        <v>45373.66667</v>
      </c>
      <c r="K13" s="1">
        <f>IFERROR(__xludf.DUMMYFUNCTION("""COMPUTED_VALUE"""),1277.26)</f>
        <v>1277.26</v>
      </c>
      <c r="M13" s="2">
        <f>IFERROR(__xludf.DUMMYFUNCTION("""COMPUTED_VALUE"""),45373.66666666667)</f>
        <v>45373.66667</v>
      </c>
      <c r="N13" s="1">
        <f>IFERROR(__xludf.DUMMYFUNCTION("""COMPUTED_VALUE"""),0.0)</f>
        <v>0</v>
      </c>
    </row>
    <row r="14">
      <c r="A14" s="2">
        <f>IFERROR(__xludf.DUMMYFUNCTION("""COMPUTED_VALUE"""),45379.66666666667)</f>
        <v>45379.66667</v>
      </c>
      <c r="B14" s="1">
        <f>IFERROR(__xludf.DUMMYFUNCTION("""COMPUTED_VALUE"""),1273.16)</f>
        <v>1273.16</v>
      </c>
      <c r="D14" s="2">
        <f>IFERROR(__xludf.DUMMYFUNCTION("""COMPUTED_VALUE"""),45379.66666666667)</f>
        <v>45379.66667</v>
      </c>
      <c r="E14" s="1">
        <f>IFERROR(__xludf.DUMMYFUNCTION("""COMPUTED_VALUE"""),1284.29)</f>
        <v>1284.29</v>
      </c>
      <c r="G14" s="2">
        <f>IFERROR(__xludf.DUMMYFUNCTION("""COMPUTED_VALUE"""),45379.66666666667)</f>
        <v>45379.66667</v>
      </c>
      <c r="H14" s="1">
        <f>IFERROR(__xludf.DUMMYFUNCTION("""COMPUTED_VALUE"""),1270.15)</f>
        <v>1270.15</v>
      </c>
      <c r="J14" s="2">
        <f>IFERROR(__xludf.DUMMYFUNCTION("""COMPUTED_VALUE"""),45379.66666666667)</f>
        <v>45379.66667</v>
      </c>
      <c r="K14" s="1">
        <f>IFERROR(__xludf.DUMMYFUNCTION("""COMPUTED_VALUE"""),1281.73)</f>
        <v>1281.73</v>
      </c>
      <c r="M14" s="2">
        <f>IFERROR(__xludf.DUMMYFUNCTION("""COMPUTED_VALUE"""),45379.66666666667)</f>
        <v>45379.66667</v>
      </c>
      <c r="N14" s="1">
        <f>IFERROR(__xludf.DUMMYFUNCTION("""COMPUTED_VALUE"""),0.0)</f>
        <v>0</v>
      </c>
    </row>
    <row r="15">
      <c r="A15" s="2">
        <f>IFERROR(__xludf.DUMMYFUNCTION("""COMPUTED_VALUE"""),45387.66666666667)</f>
        <v>45387.66667</v>
      </c>
      <c r="B15" s="1">
        <f>IFERROR(__xludf.DUMMYFUNCTION("""COMPUTED_VALUE"""),1282.47)</f>
        <v>1282.47</v>
      </c>
      <c r="D15" s="2">
        <f>IFERROR(__xludf.DUMMYFUNCTION("""COMPUTED_VALUE"""),45387.66666666667)</f>
        <v>45387.66667</v>
      </c>
      <c r="E15" s="1">
        <f>IFERROR(__xludf.DUMMYFUNCTION("""COMPUTED_VALUE"""),1284.2)</f>
        <v>1284.2</v>
      </c>
      <c r="G15" s="2">
        <f>IFERROR(__xludf.DUMMYFUNCTION("""COMPUTED_VALUE"""),45387.66666666667)</f>
        <v>45387.66667</v>
      </c>
      <c r="H15" s="1">
        <f>IFERROR(__xludf.DUMMYFUNCTION("""COMPUTED_VALUE"""),1255.66)</f>
        <v>1255.66</v>
      </c>
      <c r="J15" s="2">
        <f>IFERROR(__xludf.DUMMYFUNCTION("""COMPUTED_VALUE"""),45387.66666666667)</f>
        <v>45387.66667</v>
      </c>
      <c r="K15" s="1">
        <f>IFERROR(__xludf.DUMMYFUNCTION("""COMPUTED_VALUE"""),1270.28)</f>
        <v>1270.28</v>
      </c>
      <c r="M15" s="2">
        <f>IFERROR(__xludf.DUMMYFUNCTION("""COMPUTED_VALUE"""),45387.66666666667)</f>
        <v>45387.66667</v>
      </c>
      <c r="N15" s="1">
        <f>IFERROR(__xludf.DUMMYFUNCTION("""COMPUTED_VALUE"""),0.0)</f>
        <v>0</v>
      </c>
    </row>
    <row r="16">
      <c r="A16" s="2">
        <f>IFERROR(__xludf.DUMMYFUNCTION("""COMPUTED_VALUE"""),45394.66666666667)</f>
        <v>45394.66667</v>
      </c>
      <c r="B16" s="1">
        <f>IFERROR(__xludf.DUMMYFUNCTION("""COMPUTED_VALUE"""),1272.28)</f>
        <v>1272.28</v>
      </c>
      <c r="D16" s="2">
        <f>IFERROR(__xludf.DUMMYFUNCTION("""COMPUTED_VALUE"""),45394.66666666667)</f>
        <v>45394.66667</v>
      </c>
      <c r="E16" s="1">
        <f>IFERROR(__xludf.DUMMYFUNCTION("""COMPUTED_VALUE"""),1275.28)</f>
        <v>1275.28</v>
      </c>
      <c r="G16" s="2">
        <f>IFERROR(__xludf.DUMMYFUNCTION("""COMPUTED_VALUE"""),45394.66666666667)</f>
        <v>45394.66667</v>
      </c>
      <c r="H16" s="1">
        <f>IFERROR(__xludf.DUMMYFUNCTION("""COMPUTED_VALUE"""),1247.34)</f>
        <v>1247.34</v>
      </c>
      <c r="J16" s="2">
        <f>IFERROR(__xludf.DUMMYFUNCTION("""COMPUTED_VALUE"""),45394.66666666667)</f>
        <v>45394.66667</v>
      </c>
      <c r="K16" s="1">
        <f>IFERROR(__xludf.DUMMYFUNCTION("""COMPUTED_VALUE"""),1251.13)</f>
        <v>1251.13</v>
      </c>
      <c r="M16" s="2">
        <f>IFERROR(__xludf.DUMMYFUNCTION("""COMPUTED_VALUE"""),45394.66666666667)</f>
        <v>45394.66667</v>
      </c>
      <c r="N16" s="1">
        <f>IFERROR(__xludf.DUMMYFUNCTION("""COMPUTED_VALUE"""),0.0)</f>
        <v>0</v>
      </c>
    </row>
    <row r="17">
      <c r="A17" s="2">
        <f>IFERROR(__xludf.DUMMYFUNCTION("""COMPUTED_VALUE"""),45401.66666666667)</f>
        <v>45401.66667</v>
      </c>
      <c r="B17" s="1">
        <f>IFERROR(__xludf.DUMMYFUNCTION("""COMPUTED_VALUE"""),1260.49)</f>
        <v>1260.49</v>
      </c>
      <c r="D17" s="2">
        <f>IFERROR(__xludf.DUMMYFUNCTION("""COMPUTED_VALUE"""),45401.66666666667)</f>
        <v>45401.66667</v>
      </c>
      <c r="E17" s="1">
        <f>IFERROR(__xludf.DUMMYFUNCTION("""COMPUTED_VALUE"""),1261.97)</f>
        <v>1261.97</v>
      </c>
      <c r="G17" s="2">
        <f>IFERROR(__xludf.DUMMYFUNCTION("""COMPUTED_VALUE"""),45401.66666666667)</f>
        <v>45401.66667</v>
      </c>
      <c r="H17" s="1">
        <f>IFERROR(__xludf.DUMMYFUNCTION("""COMPUTED_VALUE"""),1208.68)</f>
        <v>1208.68</v>
      </c>
      <c r="J17" s="2">
        <f>IFERROR(__xludf.DUMMYFUNCTION("""COMPUTED_VALUE"""),45401.66666666667)</f>
        <v>45401.66667</v>
      </c>
      <c r="K17" s="1">
        <f>IFERROR(__xludf.DUMMYFUNCTION("""COMPUTED_VALUE"""),1211.99)</f>
        <v>1211.99</v>
      </c>
      <c r="M17" s="2">
        <f>IFERROR(__xludf.DUMMYFUNCTION("""COMPUTED_VALUE"""),45401.66666666667)</f>
        <v>45401.66667</v>
      </c>
      <c r="N17" s="1">
        <f>IFERROR(__xludf.DUMMYFUNCTION("""COMPUTED_VALUE"""),0.0)</f>
        <v>0</v>
      </c>
    </row>
    <row r="18">
      <c r="A18" s="2">
        <f>IFERROR(__xludf.DUMMYFUNCTION("""COMPUTED_VALUE"""),45408.66666666667)</f>
        <v>45408.66667</v>
      </c>
      <c r="B18" s="1">
        <f>IFERROR(__xludf.DUMMYFUNCTION("""COMPUTED_VALUE"""),1218.43)</f>
        <v>1218.43</v>
      </c>
      <c r="D18" s="2">
        <f>IFERROR(__xludf.DUMMYFUNCTION("""COMPUTED_VALUE"""),45408.66666666667)</f>
        <v>45408.66667</v>
      </c>
      <c r="E18" s="1">
        <f>IFERROR(__xludf.DUMMYFUNCTION("""COMPUTED_VALUE"""),1248.76)</f>
        <v>1248.76</v>
      </c>
      <c r="G18" s="2">
        <f>IFERROR(__xludf.DUMMYFUNCTION("""COMPUTED_VALUE"""),45408.66666666667)</f>
        <v>45408.66667</v>
      </c>
      <c r="H18" s="1">
        <f>IFERROR(__xludf.DUMMYFUNCTION("""COMPUTED_VALUE"""),1212.33)</f>
        <v>1212.33</v>
      </c>
      <c r="J18" s="2">
        <f>IFERROR(__xludf.DUMMYFUNCTION("""COMPUTED_VALUE"""),45408.66666666667)</f>
        <v>45408.66667</v>
      </c>
      <c r="K18" s="1">
        <f>IFERROR(__xludf.DUMMYFUNCTION("""COMPUTED_VALUE"""),1245.22)</f>
        <v>1245.22</v>
      </c>
      <c r="M18" s="2">
        <f>IFERROR(__xludf.DUMMYFUNCTION("""COMPUTED_VALUE"""),45408.66666666667)</f>
        <v>45408.66667</v>
      </c>
      <c r="N18" s="1">
        <f>IFERROR(__xludf.DUMMYFUNCTION("""COMPUTED_VALUE"""),0.0)</f>
        <v>0</v>
      </c>
    </row>
    <row r="19">
      <c r="A19" s="2">
        <f>IFERROR(__xludf.DUMMYFUNCTION("""COMPUTED_VALUE"""),45415.66666666667)</f>
        <v>45415.66667</v>
      </c>
      <c r="B19" s="1">
        <f>IFERROR(__xludf.DUMMYFUNCTION("""COMPUTED_VALUE"""),1249.03)</f>
        <v>1249.03</v>
      </c>
      <c r="D19" s="2">
        <f>IFERROR(__xludf.DUMMYFUNCTION("""COMPUTED_VALUE"""),45415.66666666667)</f>
        <v>45415.66667</v>
      </c>
      <c r="E19" s="1">
        <f>IFERROR(__xludf.DUMMYFUNCTION("""COMPUTED_VALUE"""),1254.9)</f>
        <v>1254.9</v>
      </c>
      <c r="G19" s="2">
        <f>IFERROR(__xludf.DUMMYFUNCTION("""COMPUTED_VALUE"""),45415.66666666667)</f>
        <v>45415.66667</v>
      </c>
      <c r="H19" s="1">
        <f>IFERROR(__xludf.DUMMYFUNCTION("""COMPUTED_VALUE"""),1223.45)</f>
        <v>1223.45</v>
      </c>
      <c r="J19" s="2">
        <f>IFERROR(__xludf.DUMMYFUNCTION("""COMPUTED_VALUE"""),45415.66666666667)</f>
        <v>45415.66667</v>
      </c>
      <c r="K19" s="1">
        <f>IFERROR(__xludf.DUMMYFUNCTION("""COMPUTED_VALUE"""),1251.87)</f>
        <v>1251.87</v>
      </c>
      <c r="M19" s="2">
        <f>IFERROR(__xludf.DUMMYFUNCTION("""COMPUTED_VALUE"""),45415.66666666667)</f>
        <v>45415.66667</v>
      </c>
      <c r="N19" s="1">
        <f>IFERROR(__xludf.DUMMYFUNCTION("""COMPUTED_VALUE"""),0.0)</f>
        <v>0</v>
      </c>
    </row>
    <row r="20">
      <c r="A20" s="2">
        <f>IFERROR(__xludf.DUMMYFUNCTION("""COMPUTED_VALUE"""),45422.66666666667)</f>
        <v>45422.66667</v>
      </c>
      <c r="B20" s="1">
        <f>IFERROR(__xludf.DUMMYFUNCTION("""COMPUTED_VALUE"""),1257.04)</f>
        <v>1257.04</v>
      </c>
      <c r="D20" s="2">
        <f>IFERROR(__xludf.DUMMYFUNCTION("""COMPUTED_VALUE"""),45422.66666666667)</f>
        <v>45422.66667</v>
      </c>
      <c r="E20" s="1">
        <f>IFERROR(__xludf.DUMMYFUNCTION("""COMPUTED_VALUE"""),1278.32)</f>
        <v>1278.32</v>
      </c>
      <c r="G20" s="2">
        <f>IFERROR(__xludf.DUMMYFUNCTION("""COMPUTED_VALUE"""),45422.66666666667)</f>
        <v>45422.66667</v>
      </c>
      <c r="H20" s="1">
        <f>IFERROR(__xludf.DUMMYFUNCTION("""COMPUTED_VALUE"""),1256.74)</f>
        <v>1256.74</v>
      </c>
      <c r="J20" s="2">
        <f>IFERROR(__xludf.DUMMYFUNCTION("""COMPUTED_VALUE"""),45422.66666666667)</f>
        <v>45422.66667</v>
      </c>
      <c r="K20" s="1">
        <f>IFERROR(__xludf.DUMMYFUNCTION("""COMPUTED_VALUE"""),1274.14)</f>
        <v>1274.14</v>
      </c>
      <c r="M20" s="2">
        <f>IFERROR(__xludf.DUMMYFUNCTION("""COMPUTED_VALUE"""),45422.66666666667)</f>
        <v>45422.66667</v>
      </c>
      <c r="N20" s="1">
        <f>IFERROR(__xludf.DUMMYFUNCTION("""COMPUTED_VALUE"""),0.0)</f>
        <v>0</v>
      </c>
    </row>
    <row r="21">
      <c r="A21" s="2">
        <f>IFERROR(__xludf.DUMMYFUNCTION("""COMPUTED_VALUE"""),45429.66666666667)</f>
        <v>45429.66667</v>
      </c>
      <c r="B21" s="1">
        <f>IFERROR(__xludf.DUMMYFUNCTION("""COMPUTED_VALUE"""),1277.36)</f>
        <v>1277.36</v>
      </c>
      <c r="D21" s="2">
        <f>IFERROR(__xludf.DUMMYFUNCTION("""COMPUTED_VALUE"""),45429.66666666667)</f>
        <v>45429.66667</v>
      </c>
      <c r="E21" s="1">
        <f>IFERROR(__xludf.DUMMYFUNCTION("""COMPUTED_VALUE"""),1299.59)</f>
        <v>1299.59</v>
      </c>
      <c r="G21" s="2">
        <f>IFERROR(__xludf.DUMMYFUNCTION("""COMPUTED_VALUE"""),45429.66666666667)</f>
        <v>45429.66667</v>
      </c>
      <c r="H21" s="1">
        <f>IFERROR(__xludf.DUMMYFUNCTION("""COMPUTED_VALUE"""),1271.34)</f>
        <v>1271.34</v>
      </c>
      <c r="J21" s="2">
        <f>IFERROR(__xludf.DUMMYFUNCTION("""COMPUTED_VALUE"""),45429.66666666667)</f>
        <v>45429.66667</v>
      </c>
      <c r="K21" s="1">
        <f>IFERROR(__xludf.DUMMYFUNCTION("""COMPUTED_VALUE"""),1294.23)</f>
        <v>1294.23</v>
      </c>
      <c r="M21" s="2">
        <f>IFERROR(__xludf.DUMMYFUNCTION("""COMPUTED_VALUE"""),45429.66666666667)</f>
        <v>45429.66667</v>
      </c>
      <c r="N21" s="1">
        <f>IFERROR(__xludf.DUMMYFUNCTION("""COMPUTED_VALUE"""),0.0)</f>
        <v>0</v>
      </c>
    </row>
    <row r="22">
      <c r="A22" s="2">
        <f>IFERROR(__xludf.DUMMYFUNCTION("""COMPUTED_VALUE"""),45436.66666666667)</f>
        <v>45436.66667</v>
      </c>
      <c r="B22" s="1">
        <f>IFERROR(__xludf.DUMMYFUNCTION("""COMPUTED_VALUE"""),1294.36)</f>
        <v>1294.36</v>
      </c>
      <c r="D22" s="2">
        <f>IFERROR(__xludf.DUMMYFUNCTION("""COMPUTED_VALUE"""),45436.66666666667)</f>
        <v>45436.66667</v>
      </c>
      <c r="E22" s="1">
        <f>IFERROR(__xludf.DUMMYFUNCTION("""COMPUTED_VALUE"""),1303.67)</f>
        <v>1303.67</v>
      </c>
      <c r="G22" s="2">
        <f>IFERROR(__xludf.DUMMYFUNCTION("""COMPUTED_VALUE"""),45436.66666666667)</f>
        <v>45436.66667</v>
      </c>
      <c r="H22" s="1">
        <f>IFERROR(__xludf.DUMMYFUNCTION("""COMPUTED_VALUE"""),1282.69)</f>
        <v>1282.69</v>
      </c>
      <c r="J22" s="2">
        <f>IFERROR(__xludf.DUMMYFUNCTION("""COMPUTED_VALUE"""),45436.66666666667)</f>
        <v>45436.66667</v>
      </c>
      <c r="K22" s="1">
        <f>IFERROR(__xludf.DUMMYFUNCTION("""COMPUTED_VALUE"""),1294.06)</f>
        <v>1294.06</v>
      </c>
      <c r="M22" s="2">
        <f>IFERROR(__xludf.DUMMYFUNCTION("""COMPUTED_VALUE"""),45436.66666666667)</f>
        <v>45436.66667</v>
      </c>
      <c r="N22" s="1">
        <f>IFERROR(__xludf.DUMMYFUNCTION("""COMPUTED_VALUE"""),0.0)</f>
        <v>0</v>
      </c>
    </row>
    <row r="23">
      <c r="A23" s="2">
        <f>IFERROR(__xludf.DUMMYFUNCTION("""COMPUTED_VALUE"""),45443.66666666667)</f>
        <v>45443.66667</v>
      </c>
      <c r="B23" s="1">
        <f>IFERROR(__xludf.DUMMYFUNCTION("""COMPUTED_VALUE"""),1296.28)</f>
        <v>1296.28</v>
      </c>
      <c r="D23" s="2">
        <f>IFERROR(__xludf.DUMMYFUNCTION("""COMPUTED_VALUE"""),45443.66666666667)</f>
        <v>45443.66667</v>
      </c>
      <c r="E23" s="1">
        <f>IFERROR(__xludf.DUMMYFUNCTION("""COMPUTED_VALUE"""),1296.71)</f>
        <v>1296.71</v>
      </c>
      <c r="G23" s="2">
        <f>IFERROR(__xludf.DUMMYFUNCTION("""COMPUTED_VALUE"""),45443.66666666667)</f>
        <v>45443.66667</v>
      </c>
      <c r="H23" s="1">
        <f>IFERROR(__xludf.DUMMYFUNCTION("""COMPUTED_VALUE"""),1264.97)</f>
        <v>1264.97</v>
      </c>
      <c r="J23" s="2">
        <f>IFERROR(__xludf.DUMMYFUNCTION("""COMPUTED_VALUE"""),45443.66666666667)</f>
        <v>45443.66667</v>
      </c>
      <c r="K23" s="1">
        <f>IFERROR(__xludf.DUMMYFUNCTION("""COMPUTED_VALUE"""),1285.92)</f>
        <v>1285.92</v>
      </c>
      <c r="M23" s="2">
        <f>IFERROR(__xludf.DUMMYFUNCTION("""COMPUTED_VALUE"""),45443.66666666667)</f>
        <v>45443.66667</v>
      </c>
      <c r="N23" s="1">
        <f>IFERROR(__xludf.DUMMYFUNCTION("""COMPUTED_VALUE"""),0.0)</f>
        <v>0</v>
      </c>
    </row>
    <row r="24">
      <c r="A24" s="2">
        <f>IFERROR(__xludf.DUMMYFUNCTION("""COMPUTED_VALUE"""),45450.66666666667)</f>
        <v>45450.66667</v>
      </c>
      <c r="B24" s="1">
        <f>IFERROR(__xludf.DUMMYFUNCTION("""COMPUTED_VALUE"""),1291.62)</f>
        <v>1291.62</v>
      </c>
      <c r="D24" s="2">
        <f>IFERROR(__xludf.DUMMYFUNCTION("""COMPUTED_VALUE"""),45450.66666666667)</f>
        <v>45450.66667</v>
      </c>
      <c r="E24" s="1">
        <f>IFERROR(__xludf.DUMMYFUNCTION("""COMPUTED_VALUE"""),1310.93)</f>
        <v>1310.93</v>
      </c>
      <c r="G24" s="2">
        <f>IFERROR(__xludf.DUMMYFUNCTION("""COMPUTED_VALUE"""),45450.66666666667)</f>
        <v>45450.66667</v>
      </c>
      <c r="H24" s="1">
        <f>IFERROR(__xludf.DUMMYFUNCTION("""COMPUTED_VALUE"""),1275.55)</f>
        <v>1275.55</v>
      </c>
      <c r="J24" s="2">
        <f>IFERROR(__xludf.DUMMYFUNCTION("""COMPUTED_VALUE"""),45450.66666666667)</f>
        <v>45450.66667</v>
      </c>
      <c r="K24" s="1">
        <f>IFERROR(__xludf.DUMMYFUNCTION("""COMPUTED_VALUE"""),1303.95)</f>
        <v>1303.95</v>
      </c>
      <c r="M24" s="2">
        <f>IFERROR(__xludf.DUMMYFUNCTION("""COMPUTED_VALUE"""),45450.66666666667)</f>
        <v>45450.66667</v>
      </c>
      <c r="N24" s="1">
        <f>IFERROR(__xludf.DUMMYFUNCTION("""COMPUTED_VALUE"""),0.0)</f>
        <v>0</v>
      </c>
    </row>
    <row r="25">
      <c r="A25" s="2">
        <f>IFERROR(__xludf.DUMMYFUNCTION("""COMPUTED_VALUE"""),45457.66666666667)</f>
        <v>45457.66667</v>
      </c>
      <c r="B25" s="1">
        <f>IFERROR(__xludf.DUMMYFUNCTION("""COMPUTED_VALUE"""),1301.94)</f>
        <v>1301.94</v>
      </c>
      <c r="D25" s="2">
        <f>IFERROR(__xludf.DUMMYFUNCTION("""COMPUTED_VALUE"""),45457.66666666667)</f>
        <v>45457.66667</v>
      </c>
      <c r="E25" s="1">
        <f>IFERROR(__xludf.DUMMYFUNCTION("""COMPUTED_VALUE"""),1329.09)</f>
        <v>1329.09</v>
      </c>
      <c r="G25" s="2">
        <f>IFERROR(__xludf.DUMMYFUNCTION("""COMPUTED_VALUE"""),45457.66666666667)</f>
        <v>45457.66667</v>
      </c>
      <c r="H25" s="1">
        <f>IFERROR(__xludf.DUMMYFUNCTION("""COMPUTED_VALUE"""),1299.51)</f>
        <v>1299.51</v>
      </c>
      <c r="J25" s="2">
        <f>IFERROR(__xludf.DUMMYFUNCTION("""COMPUTED_VALUE"""),45457.66666666667)</f>
        <v>45457.66667</v>
      </c>
      <c r="K25" s="1">
        <f>IFERROR(__xludf.DUMMYFUNCTION("""COMPUTED_VALUE"""),1325.35)</f>
        <v>1325.35</v>
      </c>
      <c r="M25" s="2">
        <f>IFERROR(__xludf.DUMMYFUNCTION("""COMPUTED_VALUE"""),45457.66666666667)</f>
        <v>45457.66667</v>
      </c>
      <c r="N25" s="1">
        <f>IFERROR(__xludf.DUMMYFUNCTION("""COMPUTED_VALUE"""),0.0)</f>
        <v>0</v>
      </c>
    </row>
    <row r="26">
      <c r="A26" s="2">
        <f>IFERROR(__xludf.DUMMYFUNCTION("""COMPUTED_VALUE"""),45464.66666666667)</f>
        <v>45464.66667</v>
      </c>
      <c r="B26" s="1">
        <f>IFERROR(__xludf.DUMMYFUNCTION("""COMPUTED_VALUE"""),1324.0)</f>
        <v>1324</v>
      </c>
      <c r="D26" s="2">
        <f>IFERROR(__xludf.DUMMYFUNCTION("""COMPUTED_VALUE"""),45464.66666666667)</f>
        <v>45464.66667</v>
      </c>
      <c r="E26" s="1">
        <f>IFERROR(__xludf.DUMMYFUNCTION("""COMPUTED_VALUE"""),1343.44)</f>
        <v>1343.44</v>
      </c>
      <c r="G26" s="2">
        <f>IFERROR(__xludf.DUMMYFUNCTION("""COMPUTED_VALUE"""),45464.66666666667)</f>
        <v>45464.66667</v>
      </c>
      <c r="H26" s="1">
        <f>IFERROR(__xludf.DUMMYFUNCTION("""COMPUTED_VALUE"""),1322.55)</f>
        <v>1322.55</v>
      </c>
      <c r="J26" s="2">
        <f>IFERROR(__xludf.DUMMYFUNCTION("""COMPUTED_VALUE"""),45464.66666666667)</f>
        <v>45464.66667</v>
      </c>
      <c r="K26" s="1">
        <f>IFERROR(__xludf.DUMMYFUNCTION("""COMPUTED_VALUE"""),1333.26)</f>
        <v>1333.26</v>
      </c>
      <c r="M26" s="2">
        <f>IFERROR(__xludf.DUMMYFUNCTION("""COMPUTED_VALUE"""),45464.66666666667)</f>
        <v>45464.66667</v>
      </c>
      <c r="N26" s="1">
        <f>IFERROR(__xludf.DUMMYFUNCTION("""COMPUTED_VALUE"""),0.0)</f>
        <v>0</v>
      </c>
    </row>
    <row r="27">
      <c r="A27" s="2">
        <f>IFERROR(__xludf.DUMMYFUNCTION("""COMPUTED_VALUE"""),45471.66666666667)</f>
        <v>45471.66667</v>
      </c>
      <c r="B27" s="1">
        <f>IFERROR(__xludf.DUMMYFUNCTION("""COMPUTED_VALUE"""),1332.49)</f>
        <v>1332.49</v>
      </c>
      <c r="D27" s="2">
        <f>IFERROR(__xludf.DUMMYFUNCTION("""COMPUTED_VALUE"""),45471.66666666667)</f>
        <v>45471.66667</v>
      </c>
      <c r="E27" s="1">
        <f>IFERROR(__xludf.DUMMYFUNCTION("""COMPUTED_VALUE"""),1348.69)</f>
        <v>1348.69</v>
      </c>
      <c r="G27" s="2">
        <f>IFERROR(__xludf.DUMMYFUNCTION("""COMPUTED_VALUE"""),45471.66666666667)</f>
        <v>45471.66667</v>
      </c>
      <c r="H27" s="1">
        <f>IFERROR(__xludf.DUMMYFUNCTION("""COMPUTED_VALUE"""),1328.92)</f>
        <v>1328.92</v>
      </c>
      <c r="J27" s="2">
        <f>IFERROR(__xludf.DUMMYFUNCTION("""COMPUTED_VALUE"""),45471.66666666667)</f>
        <v>45471.66667</v>
      </c>
      <c r="K27" s="1">
        <f>IFERROR(__xludf.DUMMYFUNCTION("""COMPUTED_VALUE"""),1333.29)</f>
        <v>1333.29</v>
      </c>
      <c r="M27" s="2">
        <f>IFERROR(__xludf.DUMMYFUNCTION("""COMPUTED_VALUE"""),45471.66666666667)</f>
        <v>45471.66667</v>
      </c>
      <c r="N27" s="1">
        <f>IFERROR(__xludf.DUMMYFUNCTION("""COMPUTED_VALUE"""),0.0)</f>
        <v>0</v>
      </c>
    </row>
    <row r="28">
      <c r="A28" s="2">
        <f>IFERROR(__xludf.DUMMYFUNCTION("""COMPUTED_VALUE"""),45478.66666666667)</f>
        <v>45478.66667</v>
      </c>
      <c r="B28" s="1">
        <f>IFERROR(__xludf.DUMMYFUNCTION("""COMPUTED_VALUE"""),1336.34)</f>
        <v>1336.34</v>
      </c>
      <c r="D28" s="2">
        <f>IFERROR(__xludf.DUMMYFUNCTION("""COMPUTED_VALUE"""),45478.66666666667)</f>
        <v>45478.66667</v>
      </c>
      <c r="E28" s="1">
        <f>IFERROR(__xludf.DUMMYFUNCTION("""COMPUTED_VALUE"""),1361.07)</f>
        <v>1361.07</v>
      </c>
      <c r="G28" s="2">
        <f>IFERROR(__xludf.DUMMYFUNCTION("""COMPUTED_VALUE"""),45478.66666666667)</f>
        <v>45478.66667</v>
      </c>
      <c r="H28" s="1">
        <f>IFERROR(__xludf.DUMMYFUNCTION("""COMPUTED_VALUE"""),1330.01)</f>
        <v>1330.01</v>
      </c>
      <c r="J28" s="2">
        <f>IFERROR(__xludf.DUMMYFUNCTION("""COMPUTED_VALUE"""),45478.66666666667)</f>
        <v>45478.66667</v>
      </c>
      <c r="K28" s="1">
        <f>IFERROR(__xludf.DUMMYFUNCTION("""COMPUTED_VALUE"""),1360.37)</f>
        <v>1360.37</v>
      </c>
      <c r="M28" s="2">
        <f>IFERROR(__xludf.DUMMYFUNCTION("""COMPUTED_VALUE"""),45478.66666666667)</f>
        <v>45478.66667</v>
      </c>
      <c r="N28" s="1">
        <f>IFERROR(__xludf.DUMMYFUNCTION("""COMPUTED_VALUE"""),0.0)</f>
        <v>0</v>
      </c>
    </row>
    <row r="29">
      <c r="A29" s="2">
        <f>IFERROR(__xludf.DUMMYFUNCTION("""COMPUTED_VALUE"""),45485.66666666667)</f>
        <v>45485.66667</v>
      </c>
      <c r="B29" s="1">
        <f>IFERROR(__xludf.DUMMYFUNCTION("""COMPUTED_VALUE"""),1362.04)</f>
        <v>1362.04</v>
      </c>
      <c r="D29" s="2">
        <f>IFERROR(__xludf.DUMMYFUNCTION("""COMPUTED_VALUE"""),45485.66666666667)</f>
        <v>45485.66667</v>
      </c>
      <c r="E29" s="1">
        <f>IFERROR(__xludf.DUMMYFUNCTION("""COMPUTED_VALUE"""),1380.75)</f>
        <v>1380.75</v>
      </c>
      <c r="G29" s="2">
        <f>IFERROR(__xludf.DUMMYFUNCTION("""COMPUTED_VALUE"""),45485.66666666667)</f>
        <v>45485.66667</v>
      </c>
      <c r="H29" s="1">
        <f>IFERROR(__xludf.DUMMYFUNCTION("""COMPUTED_VALUE"""),1358.98)</f>
        <v>1358.98</v>
      </c>
      <c r="J29" s="2">
        <f>IFERROR(__xludf.DUMMYFUNCTION("""COMPUTED_VALUE"""),45485.66666666667)</f>
        <v>45485.66667</v>
      </c>
      <c r="K29" s="1">
        <f>IFERROR(__xludf.DUMMYFUNCTION("""COMPUTED_VALUE"""),1370.95)</f>
        <v>1370.95</v>
      </c>
      <c r="M29" s="2">
        <f>IFERROR(__xludf.DUMMYFUNCTION("""COMPUTED_VALUE"""),45485.66666666667)</f>
        <v>45485.66667</v>
      </c>
      <c r="N29" s="1">
        <f>IFERROR(__xludf.DUMMYFUNCTION("""COMPUTED_VALUE"""),0.0)</f>
        <v>0</v>
      </c>
    </row>
    <row r="30">
      <c r="A30" s="2">
        <f>IFERROR(__xludf.DUMMYFUNCTION("""COMPUTED_VALUE"""),45492.66666666667)</f>
        <v>45492.66667</v>
      </c>
      <c r="B30" s="1">
        <f>IFERROR(__xludf.DUMMYFUNCTION("""COMPUTED_VALUE"""),1377.09)</f>
        <v>1377.09</v>
      </c>
      <c r="D30" s="2">
        <f>IFERROR(__xludf.DUMMYFUNCTION("""COMPUTED_VALUE"""),45492.66666666667)</f>
        <v>45492.66667</v>
      </c>
      <c r="E30" s="1">
        <f>IFERROR(__xludf.DUMMYFUNCTION("""COMPUTED_VALUE"""),1384.27)</f>
        <v>1384.27</v>
      </c>
      <c r="G30" s="2">
        <f>IFERROR(__xludf.DUMMYFUNCTION("""COMPUTED_VALUE"""),45492.66666666667)</f>
        <v>45492.66667</v>
      </c>
      <c r="H30" s="1">
        <f>IFERROR(__xludf.DUMMYFUNCTION("""COMPUTED_VALUE"""),1341.82)</f>
        <v>1341.82</v>
      </c>
      <c r="J30" s="2">
        <f>IFERROR(__xludf.DUMMYFUNCTION("""COMPUTED_VALUE"""),45492.66666666667)</f>
        <v>45492.66667</v>
      </c>
      <c r="K30" s="1">
        <f>IFERROR(__xludf.DUMMYFUNCTION("""COMPUTED_VALUE"""),1343.8)</f>
        <v>1343.8</v>
      </c>
      <c r="M30" s="2">
        <f>IFERROR(__xludf.DUMMYFUNCTION("""COMPUTED_VALUE"""),45492.66666666667)</f>
        <v>45492.66667</v>
      </c>
      <c r="N30" s="1">
        <f>IFERROR(__xludf.DUMMYFUNCTION("""COMPUTED_VALUE"""),0.0)</f>
        <v>0</v>
      </c>
    </row>
    <row r="31">
      <c r="A31" s="2">
        <f>IFERROR(__xludf.DUMMYFUNCTION("""COMPUTED_VALUE"""),45499.66666666667)</f>
        <v>45499.66667</v>
      </c>
      <c r="B31" s="1">
        <f>IFERROR(__xludf.DUMMYFUNCTION("""COMPUTED_VALUE"""),1354.08)</f>
        <v>1354.08</v>
      </c>
      <c r="D31" s="2">
        <f>IFERROR(__xludf.DUMMYFUNCTION("""COMPUTED_VALUE"""),45499.66666666667)</f>
        <v>45499.66667</v>
      </c>
      <c r="E31" s="1">
        <f>IFERROR(__xludf.DUMMYFUNCTION("""COMPUTED_VALUE"""),1363.57)</f>
        <v>1363.57</v>
      </c>
      <c r="G31" s="2">
        <f>IFERROR(__xludf.DUMMYFUNCTION("""COMPUTED_VALUE"""),45499.66666666667)</f>
        <v>45499.66667</v>
      </c>
      <c r="H31" s="1">
        <f>IFERROR(__xludf.DUMMYFUNCTION("""COMPUTED_VALUE"""),1315.1)</f>
        <v>1315.1</v>
      </c>
      <c r="J31" s="2">
        <f>IFERROR(__xludf.DUMMYFUNCTION("""COMPUTED_VALUE"""),45499.66666666667)</f>
        <v>45499.66667</v>
      </c>
      <c r="K31" s="1">
        <f>IFERROR(__xludf.DUMMYFUNCTION("""COMPUTED_VALUE"""),1331.89)</f>
        <v>1331.89</v>
      </c>
      <c r="M31" s="2">
        <f>IFERROR(__xludf.DUMMYFUNCTION("""COMPUTED_VALUE"""),45499.66666666667)</f>
        <v>45499.66667</v>
      </c>
      <c r="N31" s="1">
        <f>IFERROR(__xludf.DUMMYFUNCTION("""COMPUTED_VALUE"""),0.0)</f>
        <v>0</v>
      </c>
    </row>
    <row r="32">
      <c r="A32" s="2">
        <f>IFERROR(__xludf.DUMMYFUNCTION("""COMPUTED_VALUE"""),45506.66666666667)</f>
        <v>45506.66667</v>
      </c>
      <c r="B32" s="1">
        <f>IFERROR(__xludf.DUMMYFUNCTION("""COMPUTED_VALUE"""),1337.21)</f>
        <v>1337.21</v>
      </c>
      <c r="D32" s="2">
        <f>IFERROR(__xludf.DUMMYFUNCTION("""COMPUTED_VALUE"""),45506.66666666667)</f>
        <v>45506.66667</v>
      </c>
      <c r="E32" s="1">
        <f>IFERROR(__xludf.DUMMYFUNCTION("""COMPUTED_VALUE"""),1357.45)</f>
        <v>1357.45</v>
      </c>
      <c r="G32" s="2">
        <f>IFERROR(__xludf.DUMMYFUNCTION("""COMPUTED_VALUE"""),45506.66666666667)</f>
        <v>45506.66667</v>
      </c>
      <c r="H32" s="1">
        <f>IFERROR(__xludf.DUMMYFUNCTION("""COMPUTED_VALUE"""),1292.22)</f>
        <v>1292.22</v>
      </c>
      <c r="J32" s="2">
        <f>IFERROR(__xludf.DUMMYFUNCTION("""COMPUTED_VALUE"""),45506.66666666667)</f>
        <v>45506.66667</v>
      </c>
      <c r="K32" s="1">
        <f>IFERROR(__xludf.DUMMYFUNCTION("""COMPUTED_VALUE"""),1303.14)</f>
        <v>1303.14</v>
      </c>
      <c r="M32" s="2">
        <f>IFERROR(__xludf.DUMMYFUNCTION("""COMPUTED_VALUE"""),45506.66666666667)</f>
        <v>45506.66667</v>
      </c>
      <c r="N32" s="1">
        <f>IFERROR(__xludf.DUMMYFUNCTION("""COMPUTED_VALUE"""),0.0)</f>
        <v>0</v>
      </c>
    </row>
    <row r="33">
      <c r="A33" s="2">
        <f>IFERROR(__xludf.DUMMYFUNCTION("""COMPUTED_VALUE"""),45513.66666666667)</f>
        <v>45513.66667</v>
      </c>
      <c r="B33" s="1">
        <f>IFERROR(__xludf.DUMMYFUNCTION("""COMPUTED_VALUE"""),1250.59)</f>
        <v>1250.59</v>
      </c>
      <c r="D33" s="2">
        <f>IFERROR(__xludf.DUMMYFUNCTION("""COMPUTED_VALUE"""),45513.66666666667)</f>
        <v>45513.66667</v>
      </c>
      <c r="E33" s="1">
        <f>IFERROR(__xludf.DUMMYFUNCTION("""COMPUTED_VALUE"""),1306.59)</f>
        <v>1306.59</v>
      </c>
      <c r="G33" s="2">
        <f>IFERROR(__xludf.DUMMYFUNCTION("""COMPUTED_VALUE"""),45513.66666666667)</f>
        <v>45513.66667</v>
      </c>
      <c r="H33" s="1">
        <f>IFERROR(__xludf.DUMMYFUNCTION("""COMPUTED_VALUE"""),1246.96)</f>
        <v>1246.96</v>
      </c>
      <c r="J33" s="2">
        <f>IFERROR(__xludf.DUMMYFUNCTION("""COMPUTED_VALUE"""),45513.66666666667)</f>
        <v>45513.66667</v>
      </c>
      <c r="K33" s="1">
        <f>IFERROR(__xludf.DUMMYFUNCTION("""COMPUTED_VALUE"""),1303.12)</f>
        <v>1303.12</v>
      </c>
      <c r="M33" s="2">
        <f>IFERROR(__xludf.DUMMYFUNCTION("""COMPUTED_VALUE"""),45513.66666666667)</f>
        <v>45513.66667</v>
      </c>
      <c r="N33" s="1">
        <f>IFERROR(__xludf.DUMMYFUNCTION("""COMPUTED_VALUE"""),0.0)</f>
        <v>0</v>
      </c>
    </row>
    <row r="34">
      <c r="A34" s="2">
        <f>IFERROR(__xludf.DUMMYFUNCTION("""COMPUTED_VALUE"""),45520.66666666667)</f>
        <v>45520.66667</v>
      </c>
      <c r="B34" s="1">
        <f>IFERROR(__xludf.DUMMYFUNCTION("""COMPUTED_VALUE"""),1305.33)</f>
        <v>1305.33</v>
      </c>
      <c r="D34" s="2">
        <f>IFERROR(__xludf.DUMMYFUNCTION("""COMPUTED_VALUE"""),45520.66666666667)</f>
        <v>45520.66667</v>
      </c>
      <c r="E34" s="1">
        <f>IFERROR(__xludf.DUMMYFUNCTION("""COMPUTED_VALUE"""),1357.06)</f>
        <v>1357.06</v>
      </c>
      <c r="G34" s="2">
        <f>IFERROR(__xludf.DUMMYFUNCTION("""COMPUTED_VALUE"""),45520.66666666667)</f>
        <v>45520.66667</v>
      </c>
      <c r="H34" s="1">
        <f>IFERROR(__xludf.DUMMYFUNCTION("""COMPUTED_VALUE"""),1298.16)</f>
        <v>1298.16</v>
      </c>
      <c r="J34" s="2">
        <f>IFERROR(__xludf.DUMMYFUNCTION("""COMPUTED_VALUE"""),45520.66666666667)</f>
        <v>45520.66667</v>
      </c>
      <c r="K34" s="1">
        <f>IFERROR(__xludf.DUMMYFUNCTION("""COMPUTED_VALUE"""),1355.16)</f>
        <v>1355.16</v>
      </c>
      <c r="M34" s="2">
        <f>IFERROR(__xludf.DUMMYFUNCTION("""COMPUTED_VALUE"""),45520.66666666667)</f>
        <v>45520.66667</v>
      </c>
      <c r="N34" s="1">
        <f>IFERROR(__xludf.DUMMYFUNCTION("""COMPUTED_VALUE"""),0.0)</f>
        <v>0</v>
      </c>
    </row>
    <row r="35">
      <c r="A35" s="2">
        <f>IFERROR(__xludf.DUMMYFUNCTION("""COMPUTED_VALUE"""),45527.66666666667)</f>
        <v>45527.66667</v>
      </c>
      <c r="B35" s="1">
        <f>IFERROR(__xludf.DUMMYFUNCTION("""COMPUTED_VALUE"""),1356.08)</f>
        <v>1356.08</v>
      </c>
      <c r="D35" s="2">
        <f>IFERROR(__xludf.DUMMYFUNCTION("""COMPUTED_VALUE"""),45527.66666666667)</f>
        <v>45527.66667</v>
      </c>
      <c r="E35" s="1">
        <f>IFERROR(__xludf.DUMMYFUNCTION("""COMPUTED_VALUE"""),1377.0)</f>
        <v>1377</v>
      </c>
      <c r="G35" s="2">
        <f>IFERROR(__xludf.DUMMYFUNCTION("""COMPUTED_VALUE"""),45527.66666666667)</f>
        <v>45527.66667</v>
      </c>
      <c r="H35" s="1">
        <f>IFERROR(__xludf.DUMMYFUNCTION("""COMPUTED_VALUE"""),1354.37)</f>
        <v>1354.37</v>
      </c>
      <c r="J35" s="2">
        <f>IFERROR(__xludf.DUMMYFUNCTION("""COMPUTED_VALUE"""),45527.66666666667)</f>
        <v>45527.66667</v>
      </c>
      <c r="K35" s="1">
        <f>IFERROR(__xludf.DUMMYFUNCTION("""COMPUTED_VALUE"""),1374.7)</f>
        <v>1374.7</v>
      </c>
      <c r="M35" s="2">
        <f>IFERROR(__xludf.DUMMYFUNCTION("""COMPUTED_VALUE"""),45527.66666666667)</f>
        <v>45527.66667</v>
      </c>
      <c r="N35" s="1">
        <f>IFERROR(__xludf.DUMMYFUNCTION("""COMPUTED_VALUE"""),0.0)</f>
        <v>0</v>
      </c>
    </row>
    <row r="36">
      <c r="A36" s="2">
        <f>IFERROR(__xludf.DUMMYFUNCTION("""COMPUTED_VALUE"""),45534.66666666667)</f>
        <v>45534.66667</v>
      </c>
      <c r="B36" s="1">
        <f>IFERROR(__xludf.DUMMYFUNCTION("""COMPUTED_VALUE"""),1376.38)</f>
        <v>1376.38</v>
      </c>
      <c r="D36" s="2">
        <f>IFERROR(__xludf.DUMMYFUNCTION("""COMPUTED_VALUE"""),45534.66666666667)</f>
        <v>45534.66667</v>
      </c>
      <c r="E36" s="1">
        <f>IFERROR(__xludf.DUMMYFUNCTION("""COMPUTED_VALUE"""),1378.94)</f>
        <v>1378.94</v>
      </c>
      <c r="G36" s="2">
        <f>IFERROR(__xludf.DUMMYFUNCTION("""COMPUTED_VALUE"""),45534.66666666667)</f>
        <v>45534.66667</v>
      </c>
      <c r="H36" s="1">
        <f>IFERROR(__xludf.DUMMYFUNCTION("""COMPUTED_VALUE"""),1356.52)</f>
        <v>1356.52</v>
      </c>
      <c r="J36" s="2">
        <f>IFERROR(__xludf.DUMMYFUNCTION("""COMPUTED_VALUE"""),45534.66666666667)</f>
        <v>45534.66667</v>
      </c>
      <c r="K36" s="1">
        <f>IFERROR(__xludf.DUMMYFUNCTION("""COMPUTED_VALUE"""),1378.35)</f>
        <v>1378.35</v>
      </c>
      <c r="M36" s="2">
        <f>IFERROR(__xludf.DUMMYFUNCTION("""COMPUTED_VALUE"""),45534.66666666667)</f>
        <v>45534.66667</v>
      </c>
      <c r="N36" s="1">
        <f>IFERROR(__xludf.DUMMYFUNCTION("""COMPUTED_VALUE"""),0.0)</f>
        <v>0</v>
      </c>
    </row>
    <row r="37">
      <c r="A37" s="2">
        <f>IFERROR(__xludf.DUMMYFUNCTION("""COMPUTED_VALUE"""),45541.66666666667)</f>
        <v>45541.66667</v>
      </c>
      <c r="B37" s="1">
        <f>IFERROR(__xludf.DUMMYFUNCTION("""COMPUTED_VALUE"""),1370.54)</f>
        <v>1370.54</v>
      </c>
      <c r="D37" s="2">
        <f>IFERROR(__xludf.DUMMYFUNCTION("""COMPUTED_VALUE"""),45541.66666666667)</f>
        <v>45541.66667</v>
      </c>
      <c r="E37" s="1">
        <f>IFERROR(__xludf.DUMMYFUNCTION("""COMPUTED_VALUE"""),1370.54)</f>
        <v>1370.54</v>
      </c>
      <c r="G37" s="2">
        <f>IFERROR(__xludf.DUMMYFUNCTION("""COMPUTED_VALUE"""),45541.66666666667)</f>
        <v>45541.66667</v>
      </c>
      <c r="H37" s="1">
        <f>IFERROR(__xludf.DUMMYFUNCTION("""COMPUTED_VALUE"""),1317.65)</f>
        <v>1317.65</v>
      </c>
      <c r="J37" s="2">
        <f>IFERROR(__xludf.DUMMYFUNCTION("""COMPUTED_VALUE"""),45541.66666666667)</f>
        <v>45541.66667</v>
      </c>
      <c r="K37" s="1">
        <f>IFERROR(__xludf.DUMMYFUNCTION("""COMPUTED_VALUE"""),1319.2)</f>
        <v>1319.2</v>
      </c>
      <c r="M37" s="2">
        <f>IFERROR(__xludf.DUMMYFUNCTION("""COMPUTED_VALUE"""),45541.66666666667)</f>
        <v>45541.66667</v>
      </c>
      <c r="N37" s="1">
        <f>IFERROR(__xludf.DUMMYFUNCTION("""COMPUTED_VALUE"""),0.0)</f>
        <v>0</v>
      </c>
    </row>
    <row r="38">
      <c r="A38" s="2">
        <f>IFERROR(__xludf.DUMMYFUNCTION("""COMPUTED_VALUE"""),45548.66666666667)</f>
        <v>45548.66667</v>
      </c>
      <c r="B38" s="1">
        <f>IFERROR(__xludf.DUMMYFUNCTION("""COMPUTED_VALUE"""),1328.81)</f>
        <v>1328.81</v>
      </c>
      <c r="D38" s="2">
        <f>IFERROR(__xludf.DUMMYFUNCTION("""COMPUTED_VALUE"""),45548.66666666667)</f>
        <v>45548.66667</v>
      </c>
      <c r="E38" s="1">
        <f>IFERROR(__xludf.DUMMYFUNCTION("""COMPUTED_VALUE"""),1375.17)</f>
        <v>1375.17</v>
      </c>
      <c r="G38" s="2">
        <f>IFERROR(__xludf.DUMMYFUNCTION("""COMPUTED_VALUE"""),45548.66666666667)</f>
        <v>45548.66667</v>
      </c>
      <c r="H38" s="1">
        <f>IFERROR(__xludf.DUMMYFUNCTION("""COMPUTED_VALUE"""),1319.37)</f>
        <v>1319.37</v>
      </c>
      <c r="J38" s="2">
        <f>IFERROR(__xludf.DUMMYFUNCTION("""COMPUTED_VALUE"""),45548.66666666667)</f>
        <v>45548.66667</v>
      </c>
      <c r="K38" s="1">
        <f>IFERROR(__xludf.DUMMYFUNCTION("""COMPUTED_VALUE"""),1372.69)</f>
        <v>1372.69</v>
      </c>
      <c r="M38" s="2">
        <f>IFERROR(__xludf.DUMMYFUNCTION("""COMPUTED_VALUE"""),45548.66666666667)</f>
        <v>45548.66667</v>
      </c>
      <c r="N38" s="1">
        <f>IFERROR(__xludf.DUMMYFUNCTION("""COMPUTED_VALUE"""),0.0)</f>
        <v>0</v>
      </c>
    </row>
    <row r="39">
      <c r="A39" s="2">
        <f>IFERROR(__xludf.DUMMYFUNCTION("""COMPUTED_VALUE"""),45555.66666666667)</f>
        <v>45555.66667</v>
      </c>
      <c r="B39" s="1">
        <f>IFERROR(__xludf.DUMMYFUNCTION("""COMPUTED_VALUE"""),1371.0)</f>
        <v>1371</v>
      </c>
      <c r="D39" s="2">
        <f>IFERROR(__xludf.DUMMYFUNCTION("""COMPUTED_VALUE"""),45555.66666666667)</f>
        <v>45555.66667</v>
      </c>
      <c r="E39" s="1">
        <f>IFERROR(__xludf.DUMMYFUNCTION("""COMPUTED_VALUE"""),1399.11)</f>
        <v>1399.11</v>
      </c>
      <c r="G39" s="2">
        <f>IFERROR(__xludf.DUMMYFUNCTION("""COMPUTED_VALUE"""),45555.66666666667)</f>
        <v>45555.66667</v>
      </c>
      <c r="H39" s="1">
        <f>IFERROR(__xludf.DUMMYFUNCTION("""COMPUTED_VALUE"""),1367.26)</f>
        <v>1367.26</v>
      </c>
      <c r="J39" s="2">
        <f>IFERROR(__xludf.DUMMYFUNCTION("""COMPUTED_VALUE"""),45555.66666666667)</f>
        <v>45555.66667</v>
      </c>
      <c r="K39" s="1">
        <f>IFERROR(__xludf.DUMMYFUNCTION("""COMPUTED_VALUE"""),1391.36)</f>
        <v>1391.36</v>
      </c>
      <c r="M39" s="2">
        <f>IFERROR(__xludf.DUMMYFUNCTION("""COMPUTED_VALUE"""),45555.66666666667)</f>
        <v>45555.66667</v>
      </c>
      <c r="N39" s="1">
        <f>IFERROR(__xludf.DUMMYFUNCTION("""COMPUTED_VALUE"""),0.0)</f>
        <v>0</v>
      </c>
    </row>
    <row r="40">
      <c r="A40" s="2">
        <f>IFERROR(__xludf.DUMMYFUNCTION("""COMPUTED_VALUE"""),45562.66666666667)</f>
        <v>45562.66667</v>
      </c>
      <c r="B40" s="1">
        <f>IFERROR(__xludf.DUMMYFUNCTION("""COMPUTED_VALUE"""),1394.44)</f>
        <v>1394.44</v>
      </c>
      <c r="D40" s="2">
        <f>IFERROR(__xludf.DUMMYFUNCTION("""COMPUTED_VALUE"""),45562.66666666667)</f>
        <v>45562.66667</v>
      </c>
      <c r="E40" s="1">
        <f>IFERROR(__xludf.DUMMYFUNCTION("""COMPUTED_VALUE"""),1406.9)</f>
        <v>1406.9</v>
      </c>
      <c r="G40" s="2">
        <f>IFERROR(__xludf.DUMMYFUNCTION("""COMPUTED_VALUE"""),45562.66666666667)</f>
        <v>45562.66667</v>
      </c>
      <c r="H40" s="1">
        <f>IFERROR(__xludf.DUMMYFUNCTION("""COMPUTED_VALUE"""),1389.79)</f>
        <v>1389.79</v>
      </c>
      <c r="J40" s="2">
        <f>IFERROR(__xludf.DUMMYFUNCTION("""COMPUTED_VALUE"""),45562.66666666667)</f>
        <v>45562.66667</v>
      </c>
      <c r="K40" s="1">
        <f>IFERROR(__xludf.DUMMYFUNCTION("""COMPUTED_VALUE"""),1399.27)</f>
        <v>1399.27</v>
      </c>
      <c r="M40" s="2">
        <f>IFERROR(__xludf.DUMMYFUNCTION("""COMPUTED_VALUE"""),45562.66666666667)</f>
        <v>45562.66667</v>
      </c>
      <c r="N40" s="1">
        <f>IFERROR(__xludf.DUMMYFUNCTION("""COMPUTED_VALUE"""),0.0)</f>
        <v>0</v>
      </c>
    </row>
    <row r="41">
      <c r="A41" s="2">
        <f>IFERROR(__xludf.DUMMYFUNCTION("""COMPUTED_VALUE"""),45569.66666666667)</f>
        <v>45569.66667</v>
      </c>
      <c r="B41" s="1">
        <f>IFERROR(__xludf.DUMMYFUNCTION("""COMPUTED_VALUE"""),1396.17)</f>
        <v>1396.17</v>
      </c>
      <c r="D41" s="2">
        <f>IFERROR(__xludf.DUMMYFUNCTION("""COMPUTED_VALUE"""),45569.66666666667)</f>
        <v>45569.66667</v>
      </c>
      <c r="E41" s="1">
        <f>IFERROR(__xludf.DUMMYFUNCTION("""COMPUTED_VALUE"""),1405.78)</f>
        <v>1405.78</v>
      </c>
      <c r="G41" s="2">
        <f>IFERROR(__xludf.DUMMYFUNCTION("""COMPUTED_VALUE"""),45569.66666666667)</f>
        <v>45569.66667</v>
      </c>
      <c r="H41" s="1">
        <f>IFERROR(__xludf.DUMMYFUNCTION("""COMPUTED_VALUE"""),1383.32)</f>
        <v>1383.32</v>
      </c>
      <c r="J41" s="2">
        <f>IFERROR(__xludf.DUMMYFUNCTION("""COMPUTED_VALUE"""),45569.66666666667)</f>
        <v>45569.66667</v>
      </c>
      <c r="K41" s="1">
        <f>IFERROR(__xludf.DUMMYFUNCTION("""COMPUTED_VALUE"""),1402.76)</f>
        <v>1402.76</v>
      </c>
      <c r="M41" s="2">
        <f>IFERROR(__xludf.DUMMYFUNCTION("""COMPUTED_VALUE"""),45569.66666666667)</f>
        <v>45569.66667</v>
      </c>
      <c r="N41" s="1">
        <f>IFERROR(__xludf.DUMMYFUNCTION("""COMPUTED_VALUE"""),0.0)</f>
        <v>0</v>
      </c>
    </row>
    <row r="42">
      <c r="A42" s="2">
        <f>IFERROR(__xludf.DUMMYFUNCTION("""COMPUTED_VALUE"""),45576.66666666667)</f>
        <v>45576.66667</v>
      </c>
      <c r="B42" s="1">
        <f>IFERROR(__xludf.DUMMYFUNCTION("""COMPUTED_VALUE"""),1398.42)</f>
        <v>1398.42</v>
      </c>
      <c r="D42" s="2">
        <f>IFERROR(__xludf.DUMMYFUNCTION("""COMPUTED_VALUE"""),45576.66666666667)</f>
        <v>45576.66667</v>
      </c>
      <c r="E42" s="1">
        <f>IFERROR(__xludf.DUMMYFUNCTION("""COMPUTED_VALUE"""),1421.28)</f>
        <v>1421.28</v>
      </c>
      <c r="G42" s="2">
        <f>IFERROR(__xludf.DUMMYFUNCTION("""COMPUTED_VALUE"""),45576.66666666667)</f>
        <v>45576.66667</v>
      </c>
      <c r="H42" s="1">
        <f>IFERROR(__xludf.DUMMYFUNCTION("""COMPUTED_VALUE"""),1387.34)</f>
        <v>1387.34</v>
      </c>
      <c r="J42" s="2">
        <f>IFERROR(__xludf.DUMMYFUNCTION("""COMPUTED_VALUE"""),45576.66666666667)</f>
        <v>45576.66667</v>
      </c>
      <c r="K42" s="1">
        <f>IFERROR(__xludf.DUMMYFUNCTION("""COMPUTED_VALUE"""),1419.48)</f>
        <v>1419.48</v>
      </c>
      <c r="M42" s="2">
        <f>IFERROR(__xludf.DUMMYFUNCTION("""COMPUTED_VALUE"""),45576.66666666667)</f>
        <v>45576.66667</v>
      </c>
      <c r="N42" s="1">
        <f>IFERROR(__xludf.DUMMYFUNCTION("""COMPUTED_VALUE"""),0.0)</f>
        <v>0</v>
      </c>
    </row>
    <row r="43">
      <c r="A43" s="2">
        <f>IFERROR(__xludf.DUMMYFUNCTION("""COMPUTED_VALUE"""),45583.66666666667)</f>
        <v>45583.66667</v>
      </c>
      <c r="B43" s="1">
        <f>IFERROR(__xludf.DUMMYFUNCTION("""COMPUTED_VALUE"""),1423.93)</f>
        <v>1423.93</v>
      </c>
      <c r="D43" s="2">
        <f>IFERROR(__xludf.DUMMYFUNCTION("""COMPUTED_VALUE"""),45583.66666666667)</f>
        <v>45583.66667</v>
      </c>
      <c r="E43" s="1">
        <f>IFERROR(__xludf.DUMMYFUNCTION("""COMPUTED_VALUE"""),1435.17)</f>
        <v>1435.17</v>
      </c>
      <c r="G43" s="2">
        <f>IFERROR(__xludf.DUMMYFUNCTION("""COMPUTED_VALUE"""),45583.66666666667)</f>
        <v>45583.66667</v>
      </c>
      <c r="H43" s="1">
        <f>IFERROR(__xludf.DUMMYFUNCTION("""COMPUTED_VALUE"""),1416.98)</f>
        <v>1416.98</v>
      </c>
      <c r="J43" s="2">
        <f>IFERROR(__xludf.DUMMYFUNCTION("""COMPUTED_VALUE"""),45583.66666666667)</f>
        <v>45583.66667</v>
      </c>
      <c r="K43" s="1">
        <f>IFERROR(__xludf.DUMMYFUNCTION("""COMPUTED_VALUE"""),1431.84)</f>
        <v>1431.84</v>
      </c>
      <c r="M43" s="2">
        <f>IFERROR(__xludf.DUMMYFUNCTION("""COMPUTED_VALUE"""),45583.66666666667)</f>
        <v>45583.66667</v>
      </c>
      <c r="N43" s="1">
        <f>IFERROR(__xludf.DUMMYFUNCTION("""COMPUTED_VALUE"""),0.0)</f>
        <v>0</v>
      </c>
    </row>
    <row r="44">
      <c r="A44" s="2">
        <f>IFERROR(__xludf.DUMMYFUNCTION("""COMPUTED_VALUE"""),45590.66666666667)</f>
        <v>45590.66667</v>
      </c>
      <c r="B44" s="1">
        <f>IFERROR(__xludf.DUMMYFUNCTION("""COMPUTED_VALUE"""),1429.68)</f>
        <v>1429.68</v>
      </c>
      <c r="D44" s="2">
        <f>IFERROR(__xludf.DUMMYFUNCTION("""COMPUTED_VALUE"""),45590.66666666667)</f>
        <v>45590.66667</v>
      </c>
      <c r="E44" s="1">
        <f>IFERROR(__xludf.DUMMYFUNCTION("""COMPUTED_VALUE"""),1432.66)</f>
        <v>1432.66</v>
      </c>
      <c r="G44" s="2">
        <f>IFERROR(__xludf.DUMMYFUNCTION("""COMPUTED_VALUE"""),45590.66666666667)</f>
        <v>45590.66667</v>
      </c>
      <c r="H44" s="1">
        <f>IFERROR(__xludf.DUMMYFUNCTION("""COMPUTED_VALUE"""),1406.97)</f>
        <v>1406.97</v>
      </c>
      <c r="J44" s="2">
        <f>IFERROR(__xludf.DUMMYFUNCTION("""COMPUTED_VALUE"""),45590.66666666667)</f>
        <v>45590.66667</v>
      </c>
      <c r="K44" s="1">
        <f>IFERROR(__xludf.DUMMYFUNCTION("""COMPUTED_VALUE"""),1418.51)</f>
        <v>1418.51</v>
      </c>
      <c r="M44" s="2">
        <f>IFERROR(__xludf.DUMMYFUNCTION("""COMPUTED_VALUE"""),45590.66666666667)</f>
        <v>45590.66667</v>
      </c>
      <c r="N44" s="1">
        <f>IFERROR(__xludf.DUMMYFUNCTION("""COMPUTED_VALUE"""),0.0)</f>
        <v>0</v>
      </c>
    </row>
    <row r="45">
      <c r="A45" s="2">
        <f>IFERROR(__xludf.DUMMYFUNCTION("""COMPUTED_VALUE"""),45597.66666666667)</f>
        <v>45597.66667</v>
      </c>
      <c r="B45" s="1">
        <f>IFERROR(__xludf.DUMMYFUNCTION("""COMPUTED_VALUE"""),1426.64)</f>
        <v>1426.64</v>
      </c>
      <c r="D45" s="2">
        <f>IFERROR(__xludf.DUMMYFUNCTION("""COMPUTED_VALUE"""),45597.66666666667)</f>
        <v>45597.66667</v>
      </c>
      <c r="E45" s="1">
        <f>IFERROR(__xludf.DUMMYFUNCTION("""COMPUTED_VALUE"""),1429.4)</f>
        <v>1429.4</v>
      </c>
      <c r="G45" s="2">
        <f>IFERROR(__xludf.DUMMYFUNCTION("""COMPUTED_VALUE"""),45597.66666666667)</f>
        <v>45597.66667</v>
      </c>
      <c r="H45" s="1">
        <f>IFERROR(__xludf.DUMMYFUNCTION("""COMPUTED_VALUE"""),1393.28)</f>
        <v>1393.28</v>
      </c>
      <c r="J45" s="2">
        <f>IFERROR(__xludf.DUMMYFUNCTION("""COMPUTED_VALUE"""),45597.66666666667)</f>
        <v>45597.66667</v>
      </c>
      <c r="K45" s="1">
        <f>IFERROR(__xludf.DUMMYFUNCTION("""COMPUTED_VALUE"""),1399.58)</f>
        <v>1399.58</v>
      </c>
      <c r="M45" s="2">
        <f>IFERROR(__xludf.DUMMYFUNCTION("""COMPUTED_VALUE"""),45597.66666666667)</f>
        <v>45597.66667</v>
      </c>
      <c r="N45" s="1">
        <f>IFERROR(__xludf.DUMMYFUNCTION("""COMPUTED_VALUE"""),0.0)</f>
        <v>0</v>
      </c>
    </row>
    <row r="46">
      <c r="A46" s="2">
        <f>IFERROR(__xludf.DUMMYFUNCTION("""COMPUTED_VALUE"""),45604.66666666667)</f>
        <v>45604.66667</v>
      </c>
      <c r="B46" s="1">
        <f>IFERROR(__xludf.DUMMYFUNCTION("""COMPUTED_VALUE"""),1399.0)</f>
        <v>1399</v>
      </c>
      <c r="D46" s="2">
        <f>IFERROR(__xludf.DUMMYFUNCTION("""COMPUTED_VALUE"""),45604.66666666667)</f>
        <v>45604.66667</v>
      </c>
      <c r="E46" s="1">
        <f>IFERROR(__xludf.DUMMYFUNCTION("""COMPUTED_VALUE"""),1470.18)</f>
        <v>1470.18</v>
      </c>
      <c r="G46" s="2">
        <f>IFERROR(__xludf.DUMMYFUNCTION("""COMPUTED_VALUE"""),45604.66666666667)</f>
        <v>45604.66667</v>
      </c>
      <c r="H46" s="1">
        <f>IFERROR(__xludf.DUMMYFUNCTION("""COMPUTED_VALUE"""),1391.28)</f>
        <v>1391.28</v>
      </c>
      <c r="J46" s="2">
        <f>IFERROR(__xludf.DUMMYFUNCTION("""COMPUTED_VALUE"""),45604.66666666667)</f>
        <v>45604.66667</v>
      </c>
      <c r="K46" s="1">
        <f>IFERROR(__xludf.DUMMYFUNCTION("""COMPUTED_VALUE"""),1466.16)</f>
        <v>1466.16</v>
      </c>
      <c r="M46" s="2">
        <f>IFERROR(__xludf.DUMMYFUNCTION("""COMPUTED_VALUE"""),45604.66666666667)</f>
        <v>45604.66667</v>
      </c>
      <c r="N46" s="1">
        <f>IFERROR(__xludf.DUMMYFUNCTION("""COMPUTED_VALUE"""),0.0)</f>
        <v>0</v>
      </c>
    </row>
    <row r="47">
      <c r="A47" s="2">
        <f>IFERROR(__xludf.DUMMYFUNCTION("""COMPUTED_VALUE"""),45611.66666666667)</f>
        <v>45611.66667</v>
      </c>
      <c r="B47" s="1">
        <f>IFERROR(__xludf.DUMMYFUNCTION("""COMPUTED_VALUE"""),1470.62)</f>
        <v>1470.62</v>
      </c>
      <c r="D47" s="2">
        <f>IFERROR(__xludf.DUMMYFUNCTION("""COMPUTED_VALUE"""),45611.66666666667)</f>
        <v>45611.66667</v>
      </c>
      <c r="E47" s="1">
        <f>IFERROR(__xludf.DUMMYFUNCTION("""COMPUTED_VALUE"""),1471.65)</f>
        <v>1471.65</v>
      </c>
      <c r="G47" s="2">
        <f>IFERROR(__xludf.DUMMYFUNCTION("""COMPUTED_VALUE"""),45611.66666666667)</f>
        <v>45611.66667</v>
      </c>
      <c r="H47" s="1">
        <f>IFERROR(__xludf.DUMMYFUNCTION("""COMPUTED_VALUE"""),1431.76)</f>
        <v>1431.76</v>
      </c>
      <c r="J47" s="2">
        <f>IFERROR(__xludf.DUMMYFUNCTION("""COMPUTED_VALUE"""),45611.66666666667)</f>
        <v>45611.66667</v>
      </c>
      <c r="K47" s="1">
        <f>IFERROR(__xludf.DUMMYFUNCTION("""COMPUTED_VALUE"""),1436.26)</f>
        <v>1436.26</v>
      </c>
      <c r="M47" s="2">
        <f>IFERROR(__xludf.DUMMYFUNCTION("""COMPUTED_VALUE"""),45611.66666666667)</f>
        <v>45611.66667</v>
      </c>
      <c r="N47" s="1">
        <f>IFERROR(__xludf.DUMMYFUNCTION("""COMPUTED_VALUE"""),0.0)</f>
        <v>0</v>
      </c>
    </row>
    <row r="48">
      <c r="A48" s="2">
        <f>IFERROR(__xludf.DUMMYFUNCTION("""COMPUTED_VALUE"""),45618.66666666667)</f>
        <v>45618.66667</v>
      </c>
      <c r="B48" s="1">
        <f>IFERROR(__xludf.DUMMYFUNCTION("""COMPUTED_VALUE"""),1436.81)</f>
        <v>1436.81</v>
      </c>
      <c r="D48" s="2">
        <f>IFERROR(__xludf.DUMMYFUNCTION("""COMPUTED_VALUE"""),45618.66666666667)</f>
        <v>45618.66667</v>
      </c>
      <c r="E48" s="1">
        <f>IFERROR(__xludf.DUMMYFUNCTION("""COMPUTED_VALUE"""),1462.52)</f>
        <v>1462.52</v>
      </c>
      <c r="G48" s="2">
        <f>IFERROR(__xludf.DUMMYFUNCTION("""COMPUTED_VALUE"""),45618.66666666667)</f>
        <v>45618.66667</v>
      </c>
      <c r="H48" s="1">
        <f>IFERROR(__xludf.DUMMYFUNCTION("""COMPUTED_VALUE"""),1433.21)</f>
        <v>1433.21</v>
      </c>
      <c r="J48" s="2">
        <f>IFERROR(__xludf.DUMMYFUNCTION("""COMPUTED_VALUE"""),45618.66666666667)</f>
        <v>45618.66667</v>
      </c>
      <c r="K48" s="1">
        <f>IFERROR(__xludf.DUMMYFUNCTION("""COMPUTED_VALUE"""),1461.62)</f>
        <v>1461.62</v>
      </c>
      <c r="M48" s="2">
        <f>IFERROR(__xludf.DUMMYFUNCTION("""COMPUTED_VALUE"""),45618.66666666667)</f>
        <v>45618.66667</v>
      </c>
      <c r="N48" s="1">
        <f>IFERROR(__xludf.DUMMYFUNCTION("""COMPUTED_VALUE"""),0.0)</f>
        <v>0</v>
      </c>
    </row>
    <row r="49">
      <c r="A49" s="2">
        <f>IFERROR(__xludf.DUMMYFUNCTION("""COMPUTED_VALUE"""),45625.54166666667)</f>
        <v>45625.54167</v>
      </c>
      <c r="B49" s="1">
        <f>IFERROR(__xludf.DUMMYFUNCTION("""COMPUTED_VALUE"""),1470.45)</f>
        <v>1470.45</v>
      </c>
      <c r="D49" s="2">
        <f>IFERROR(__xludf.DUMMYFUNCTION("""COMPUTED_VALUE"""),45625.54166666667)</f>
        <v>45625.54167</v>
      </c>
      <c r="E49" s="1">
        <f>IFERROR(__xludf.DUMMYFUNCTION("""COMPUTED_VALUE"""),1479.5)</f>
        <v>1479.5</v>
      </c>
      <c r="G49" s="2">
        <f>IFERROR(__xludf.DUMMYFUNCTION("""COMPUTED_VALUE"""),45625.54166666667)</f>
        <v>45625.54167</v>
      </c>
      <c r="H49" s="1">
        <f>IFERROR(__xludf.DUMMYFUNCTION("""COMPUTED_VALUE"""),1460.13)</f>
        <v>1460.13</v>
      </c>
      <c r="J49" s="2">
        <f>IFERROR(__xludf.DUMMYFUNCTION("""COMPUTED_VALUE"""),45625.54166666667)</f>
        <v>45625.54167</v>
      </c>
      <c r="K49" s="1">
        <f>IFERROR(__xludf.DUMMYFUNCTION("""COMPUTED_VALUE"""),1476.67)</f>
        <v>1476.67</v>
      </c>
      <c r="M49" s="2">
        <f>IFERROR(__xludf.DUMMYFUNCTION("""COMPUTED_VALUE"""),45625.54166666667)</f>
        <v>45625.54167</v>
      </c>
      <c r="N49" s="1">
        <f>IFERROR(__xludf.DUMMYFUNCTION("""COMPUTED_VALUE"""),0.0)</f>
        <v>0</v>
      </c>
    </row>
    <row r="50">
      <c r="A50" s="2">
        <f>IFERROR(__xludf.DUMMYFUNCTION("""COMPUTED_VALUE"""),45632.66666666667)</f>
        <v>45632.66667</v>
      </c>
      <c r="B50" s="1">
        <f>IFERROR(__xludf.DUMMYFUNCTION("""COMPUTED_VALUE"""),1478.87)</f>
        <v>1478.87</v>
      </c>
      <c r="D50" s="2">
        <f>IFERROR(__xludf.DUMMYFUNCTION("""COMPUTED_VALUE"""),45632.66666666667)</f>
        <v>45632.66667</v>
      </c>
      <c r="E50" s="1">
        <f>IFERROR(__xludf.DUMMYFUNCTION("""COMPUTED_VALUE"""),1496.11)</f>
        <v>1496.11</v>
      </c>
      <c r="G50" s="2">
        <f>IFERROR(__xludf.DUMMYFUNCTION("""COMPUTED_VALUE"""),45632.66666666667)</f>
        <v>45632.66667</v>
      </c>
      <c r="H50" s="1">
        <f>IFERROR(__xludf.DUMMYFUNCTION("""COMPUTED_VALUE"""),1477.57)</f>
        <v>1477.57</v>
      </c>
      <c r="J50" s="2">
        <f>IFERROR(__xludf.DUMMYFUNCTION("""COMPUTED_VALUE"""),45632.66666666667)</f>
        <v>45632.66667</v>
      </c>
      <c r="K50" s="1">
        <f>IFERROR(__xludf.DUMMYFUNCTION("""COMPUTED_VALUE"""),1494.17)</f>
        <v>1494.17</v>
      </c>
      <c r="M50" s="2">
        <f>IFERROR(__xludf.DUMMYFUNCTION("""COMPUTED_VALUE"""),45632.66666666667)</f>
        <v>45632.66667</v>
      </c>
      <c r="N50" s="1">
        <f>IFERROR(__xludf.DUMMYFUNCTION("""COMPUTED_VALUE"""),0.0)</f>
        <v>0</v>
      </c>
    </row>
    <row r="51">
      <c r="A51" s="2">
        <f>IFERROR(__xludf.DUMMYFUNCTION("""COMPUTED_VALUE"""),45639.66666666667)</f>
        <v>45639.66667</v>
      </c>
      <c r="B51" s="1">
        <f>IFERROR(__xludf.DUMMYFUNCTION("""COMPUTED_VALUE"""),1492.21)</f>
        <v>1492.21</v>
      </c>
      <c r="D51" s="2">
        <f>IFERROR(__xludf.DUMMYFUNCTION("""COMPUTED_VALUE"""),45639.66666666667)</f>
        <v>45639.66667</v>
      </c>
      <c r="E51" s="1">
        <f>IFERROR(__xludf.DUMMYFUNCTION("""COMPUTED_VALUE"""),1494.0)</f>
        <v>1494</v>
      </c>
      <c r="G51" s="2">
        <f>IFERROR(__xludf.DUMMYFUNCTION("""COMPUTED_VALUE"""),45639.66666666667)</f>
        <v>45639.66667</v>
      </c>
      <c r="H51" s="1">
        <f>IFERROR(__xludf.DUMMYFUNCTION("""COMPUTED_VALUE"""),1477.77)</f>
        <v>1477.77</v>
      </c>
      <c r="J51" s="2">
        <f>IFERROR(__xludf.DUMMYFUNCTION("""COMPUTED_VALUE"""),45639.66666666667)</f>
        <v>45639.66667</v>
      </c>
      <c r="K51" s="1">
        <f>IFERROR(__xludf.DUMMYFUNCTION("""COMPUTED_VALUE"""),1483.76)</f>
        <v>1483.76</v>
      </c>
      <c r="M51" s="2">
        <f>IFERROR(__xludf.DUMMYFUNCTION("""COMPUTED_VALUE"""),45639.66666666667)</f>
        <v>45639.66667</v>
      </c>
      <c r="N51" s="1">
        <f>IFERROR(__xludf.DUMMYFUNCTION("""COMPUTED_VALUE"""),0.0)</f>
        <v>0</v>
      </c>
    </row>
    <row r="52">
      <c r="A52" s="2">
        <f>IFERROR(__xludf.DUMMYFUNCTION("""COMPUTED_VALUE"""),45646.66666666667)</f>
        <v>45646.66667</v>
      </c>
      <c r="B52" s="1">
        <f>IFERROR(__xludf.DUMMYFUNCTION("""COMPUTED_VALUE"""),1487.07)</f>
        <v>1487.07</v>
      </c>
      <c r="D52" s="2">
        <f>IFERROR(__xludf.DUMMYFUNCTION("""COMPUTED_VALUE"""),45646.66666666667)</f>
        <v>45646.66667</v>
      </c>
      <c r="E52" s="1">
        <f>IFERROR(__xludf.DUMMYFUNCTION("""COMPUTED_VALUE"""),1492.79)</f>
        <v>1492.79</v>
      </c>
      <c r="G52" s="2">
        <f>IFERROR(__xludf.DUMMYFUNCTION("""COMPUTED_VALUE"""),45646.66666666667)</f>
        <v>45646.66667</v>
      </c>
      <c r="H52" s="1">
        <f>IFERROR(__xludf.DUMMYFUNCTION("""COMPUTED_VALUE"""),1430.21)</f>
        <v>1430.21</v>
      </c>
      <c r="J52" s="2">
        <f>IFERROR(__xludf.DUMMYFUNCTION("""COMPUTED_VALUE"""),45646.66666666667)</f>
        <v>45646.66667</v>
      </c>
      <c r="K52" s="1">
        <f>IFERROR(__xludf.DUMMYFUNCTION("""COMPUTED_VALUE"""),1454.44)</f>
        <v>1454.44</v>
      </c>
      <c r="M52" s="2">
        <f>IFERROR(__xludf.DUMMYFUNCTION("""COMPUTED_VALUE"""),45646.66666666667)</f>
        <v>45646.66667</v>
      </c>
      <c r="N52" s="1">
        <f>IFERROR(__xludf.DUMMYFUNCTION("""COMPUTED_VALUE"""),0.0)</f>
        <v>0</v>
      </c>
    </row>
    <row r="53">
      <c r="A53" s="2">
        <f>IFERROR(__xludf.DUMMYFUNCTION("""COMPUTED_VALUE"""),45653.66666666667)</f>
        <v>45653.66667</v>
      </c>
      <c r="B53" s="1">
        <f>IFERROR(__xludf.DUMMYFUNCTION("""COMPUTED_VALUE"""),1455.69)</f>
        <v>1455.69</v>
      </c>
      <c r="D53" s="2">
        <f>IFERROR(__xludf.DUMMYFUNCTION("""COMPUTED_VALUE"""),45653.66666666667)</f>
        <v>45653.66667</v>
      </c>
      <c r="E53" s="1">
        <f>IFERROR(__xludf.DUMMYFUNCTION("""COMPUTED_VALUE"""),1483.59)</f>
        <v>1483.59</v>
      </c>
      <c r="G53" s="2">
        <f>IFERROR(__xludf.DUMMYFUNCTION("""COMPUTED_VALUE"""),45653.66666666667)</f>
        <v>45653.66667</v>
      </c>
      <c r="H53" s="1">
        <f>IFERROR(__xludf.DUMMYFUNCTION("""COMPUTED_VALUE"""),1447.44)</f>
        <v>1447.44</v>
      </c>
      <c r="J53" s="2">
        <f>IFERROR(__xludf.DUMMYFUNCTION("""COMPUTED_VALUE"""),45653.66666666667)</f>
        <v>45653.66667</v>
      </c>
      <c r="K53" s="1">
        <f>IFERROR(__xludf.DUMMYFUNCTION("""COMPUTED_VALUE"""),1463.96)</f>
        <v>1463.96</v>
      </c>
      <c r="M53" s="2">
        <f>IFERROR(__xludf.DUMMYFUNCTION("""COMPUTED_VALUE"""),45653.66666666667)</f>
        <v>45653.66667</v>
      </c>
      <c r="N53" s="1">
        <f>IFERROR(__xludf.DUMMYFUNCTION("""COMPUTED_VALUE"""),0.0)</f>
        <v>0</v>
      </c>
    </row>
    <row r="54">
      <c r="A54" s="2">
        <f>IFERROR(__xludf.DUMMYFUNCTION("""COMPUTED_VALUE"""),45660.66666666667)</f>
        <v>45660.66667</v>
      </c>
      <c r="B54" s="1">
        <f>IFERROR(__xludf.DUMMYFUNCTION("""COMPUTED_VALUE"""),1447.76)</f>
        <v>1447.76</v>
      </c>
      <c r="D54" s="2">
        <f>IFERROR(__xludf.DUMMYFUNCTION("""COMPUTED_VALUE"""),45660.66666666667)</f>
        <v>45660.66667</v>
      </c>
      <c r="E54" s="1">
        <f>IFERROR(__xludf.DUMMYFUNCTION("""COMPUTED_VALUE"""),1458.77)</f>
        <v>1458.77</v>
      </c>
      <c r="G54" s="2">
        <f>IFERROR(__xludf.DUMMYFUNCTION("""COMPUTED_VALUE"""),45660.66666666667)</f>
        <v>45660.66667</v>
      </c>
      <c r="H54" s="1">
        <f>IFERROR(__xludf.DUMMYFUNCTION("""COMPUTED_VALUE"""),1429.01)</f>
        <v>1429.01</v>
      </c>
      <c r="J54" s="2">
        <f>IFERROR(__xludf.DUMMYFUNCTION("""COMPUTED_VALUE"""),45660.66666666667)</f>
        <v>45660.66667</v>
      </c>
      <c r="K54" s="1">
        <f>IFERROR(__xludf.DUMMYFUNCTION("""COMPUTED_VALUE"""),1457.15)</f>
        <v>1457.15</v>
      </c>
      <c r="M54" s="2">
        <f>IFERROR(__xludf.DUMMYFUNCTION("""COMPUTED_VALUE"""),45660.66666666667)</f>
        <v>45660.66667</v>
      </c>
      <c r="N54" s="1">
        <f>IFERROR(__xludf.DUMMYFUNCTION("""COMPUTED_VALUE"""),0.0)</f>
        <v>0</v>
      </c>
    </row>
    <row r="55">
      <c r="A55" s="2">
        <f>IFERROR(__xludf.DUMMYFUNCTION("""COMPUTED_VALUE"""),45667.66666666667)</f>
        <v>45667.66667</v>
      </c>
      <c r="B55" s="1">
        <f>IFERROR(__xludf.DUMMYFUNCTION("""COMPUTED_VALUE"""),1467.92)</f>
        <v>1467.92</v>
      </c>
      <c r="D55" s="2">
        <f>IFERROR(__xludf.DUMMYFUNCTION("""COMPUTED_VALUE"""),45667.66666666667)</f>
        <v>45667.66667</v>
      </c>
      <c r="E55" s="1">
        <f>IFERROR(__xludf.DUMMYFUNCTION("""COMPUTED_VALUE"""),1476.73)</f>
        <v>1476.73</v>
      </c>
      <c r="G55" s="2">
        <f>IFERROR(__xludf.DUMMYFUNCTION("""COMPUTED_VALUE"""),45667.66666666667)</f>
        <v>45667.66667</v>
      </c>
      <c r="H55" s="1">
        <f>IFERROR(__xludf.DUMMYFUNCTION("""COMPUTED_VALUE"""),1423.42)</f>
        <v>1423.42</v>
      </c>
      <c r="J55" s="2">
        <f>IFERROR(__xludf.DUMMYFUNCTION("""COMPUTED_VALUE"""),45667.66666666667)</f>
        <v>45667.66667</v>
      </c>
      <c r="K55" s="1">
        <f>IFERROR(__xludf.DUMMYFUNCTION("""COMPUTED_VALUE"""),1428.31)</f>
        <v>1428.31</v>
      </c>
      <c r="M55" s="2">
        <f>IFERROR(__xludf.DUMMYFUNCTION("""COMPUTED_VALUE"""),45667.66666666667)</f>
        <v>45667.66667</v>
      </c>
      <c r="N55" s="1">
        <f>IFERROR(__xludf.DUMMYFUNCTION("""COMPUTED_VALUE"""),0.0)</f>
        <v>0</v>
      </c>
    </row>
    <row r="56">
      <c r="A56" s="2">
        <f>IFERROR(__xludf.DUMMYFUNCTION("""COMPUTED_VALUE"""),45674.66666666667)</f>
        <v>45674.66667</v>
      </c>
      <c r="B56" s="1">
        <f>IFERROR(__xludf.DUMMYFUNCTION("""COMPUTED_VALUE"""),1415.26)</f>
        <v>1415.26</v>
      </c>
      <c r="D56" s="2">
        <f>IFERROR(__xludf.DUMMYFUNCTION("""COMPUTED_VALUE"""),45674.66666666667)</f>
        <v>45674.66667</v>
      </c>
      <c r="E56" s="1">
        <f>IFERROR(__xludf.DUMMYFUNCTION("""COMPUTED_VALUE"""),1474.56)</f>
        <v>1474.56</v>
      </c>
      <c r="G56" s="2">
        <f>IFERROR(__xludf.DUMMYFUNCTION("""COMPUTED_VALUE"""),45674.66666666667)</f>
        <v>45674.66667</v>
      </c>
      <c r="H56" s="1">
        <f>IFERROR(__xludf.DUMMYFUNCTION("""COMPUTED_VALUE"""),1415.06)</f>
        <v>1415.06</v>
      </c>
      <c r="J56" s="2">
        <f>IFERROR(__xludf.DUMMYFUNCTION("""COMPUTED_VALUE"""),45674.66666666667)</f>
        <v>45674.66667</v>
      </c>
      <c r="K56" s="1">
        <f>IFERROR(__xludf.DUMMYFUNCTION("""COMPUTED_VALUE"""),1469.96)</f>
        <v>1469.96</v>
      </c>
      <c r="M56" s="2">
        <f>IFERROR(__xludf.DUMMYFUNCTION("""COMPUTED_VALUE"""),45674.66666666667)</f>
        <v>45674.66667</v>
      </c>
      <c r="N56" s="1">
        <f>IFERROR(__xludf.DUMMYFUNCTION("""COMPUTED_VALUE"""),0.0)</f>
        <v>0</v>
      </c>
    </row>
    <row r="57">
      <c r="A57" s="2">
        <f>IFERROR(__xludf.DUMMYFUNCTION("""COMPUTED_VALUE"""),45681.66666666667)</f>
        <v>45681.66667</v>
      </c>
      <c r="B57" s="1">
        <f>IFERROR(__xludf.DUMMYFUNCTION("""COMPUTED_VALUE"""),1476.78)</f>
        <v>1476.78</v>
      </c>
      <c r="D57" s="2">
        <f>IFERROR(__xludf.DUMMYFUNCTION("""COMPUTED_VALUE"""),45681.66666666667)</f>
        <v>45681.66667</v>
      </c>
      <c r="E57" s="1">
        <f>IFERROR(__xludf.DUMMYFUNCTION("""COMPUTED_VALUE"""),1502.71)</f>
        <v>1502.71</v>
      </c>
      <c r="G57" s="2">
        <f>IFERROR(__xludf.DUMMYFUNCTION("""COMPUTED_VALUE"""),45681.66666666667)</f>
        <v>45681.66667</v>
      </c>
      <c r="H57" s="1">
        <f>IFERROR(__xludf.DUMMYFUNCTION("""COMPUTED_VALUE"""),1472.35)</f>
        <v>1472.35</v>
      </c>
      <c r="J57" s="2">
        <f>IFERROR(__xludf.DUMMYFUNCTION("""COMPUTED_VALUE"""),45681.66666666667)</f>
        <v>45681.66667</v>
      </c>
      <c r="K57" s="1">
        <f>IFERROR(__xludf.DUMMYFUNCTION("""COMPUTED_VALUE"""),1496.07)</f>
        <v>1496.07</v>
      </c>
      <c r="M57" s="2">
        <f>IFERROR(__xludf.DUMMYFUNCTION("""COMPUTED_VALUE"""),45681.66666666667)</f>
        <v>45681.66667</v>
      </c>
      <c r="N57" s="1">
        <f>IFERROR(__xludf.DUMMYFUNCTION("""COMPUTED_VALUE"""),0.0)</f>
        <v>0</v>
      </c>
    </row>
    <row r="58">
      <c r="A58" s="2">
        <f>IFERROR(__xludf.DUMMYFUNCTION("""COMPUTED_VALUE"""),45688.66666666667)</f>
        <v>45688.66667</v>
      </c>
      <c r="B58" s="1">
        <f>IFERROR(__xludf.DUMMYFUNCTION("""COMPUTED_VALUE"""),1461.92)</f>
        <v>1461.92</v>
      </c>
      <c r="D58" s="2">
        <f>IFERROR(__xludf.DUMMYFUNCTION("""COMPUTED_VALUE"""),45688.66666666667)</f>
        <v>45688.66667</v>
      </c>
      <c r="E58" s="1">
        <f>IFERROR(__xludf.DUMMYFUNCTION("""COMPUTED_VALUE"""),1502.15)</f>
        <v>1502.15</v>
      </c>
      <c r="G58" s="2">
        <f>IFERROR(__xludf.DUMMYFUNCTION("""COMPUTED_VALUE"""),45688.66666666667)</f>
        <v>45688.66667</v>
      </c>
      <c r="H58" s="1">
        <f>IFERROR(__xludf.DUMMYFUNCTION("""COMPUTED_VALUE"""),1461.92)</f>
        <v>1461.92</v>
      </c>
      <c r="J58" s="2">
        <f>IFERROR(__xludf.DUMMYFUNCTION("""COMPUTED_VALUE"""),45688.66666666667)</f>
        <v>45688.66667</v>
      </c>
      <c r="K58" s="1">
        <f>IFERROR(__xludf.DUMMYFUNCTION("""COMPUTED_VALUE"""),1482.33)</f>
        <v>1482.33</v>
      </c>
      <c r="M58" s="2">
        <f>IFERROR(__xludf.DUMMYFUNCTION("""COMPUTED_VALUE"""),45688.66666666667)</f>
        <v>45688.66667</v>
      </c>
      <c r="N58" s="1">
        <f>IFERROR(__xludf.DUMMYFUNCTION("""COMPUTED_VALUE"""),0.0)</f>
        <v>0</v>
      </c>
    </row>
    <row r="59">
      <c r="A59" s="2">
        <f>IFERROR(__xludf.DUMMYFUNCTION("""COMPUTED_VALUE"""),45695.66666666667)</f>
        <v>45695.66667</v>
      </c>
      <c r="B59" s="1">
        <f>IFERROR(__xludf.DUMMYFUNCTION("""COMPUTED_VALUE"""),1459.65)</f>
        <v>1459.65</v>
      </c>
      <c r="D59" s="2">
        <f>IFERROR(__xludf.DUMMYFUNCTION("""COMPUTED_VALUE"""),45695.66666666667)</f>
        <v>45695.66667</v>
      </c>
      <c r="E59" s="1">
        <f>IFERROR(__xludf.DUMMYFUNCTION("""COMPUTED_VALUE"""),1498.3)</f>
        <v>1498.3</v>
      </c>
      <c r="G59" s="2">
        <f>IFERROR(__xludf.DUMMYFUNCTION("""COMPUTED_VALUE"""),45695.66666666667)</f>
        <v>45695.66667</v>
      </c>
      <c r="H59" s="1">
        <f>IFERROR(__xludf.DUMMYFUNCTION("""COMPUTED_VALUE"""),1453.77)</f>
        <v>1453.77</v>
      </c>
      <c r="J59" s="2">
        <f>IFERROR(__xludf.DUMMYFUNCTION("""COMPUTED_VALUE"""),45695.66666666667)</f>
        <v>45695.66667</v>
      </c>
      <c r="K59" s="1">
        <f>IFERROR(__xludf.DUMMYFUNCTION("""COMPUTED_VALUE"""),1479.55)</f>
        <v>1479.55</v>
      </c>
      <c r="M59" s="2">
        <f>IFERROR(__xludf.DUMMYFUNCTION("""COMPUTED_VALUE"""),45695.66666666667)</f>
        <v>45695.66667</v>
      </c>
      <c r="N59" s="1">
        <f>IFERROR(__xludf.DUMMYFUNCTION("""COMPUTED_VALUE"""),0.0)</f>
        <v>0</v>
      </c>
    </row>
    <row r="60">
      <c r="A60" s="2">
        <f>IFERROR(__xludf.DUMMYFUNCTION("""COMPUTED_VALUE"""),45702.66666666667)</f>
        <v>45702.66667</v>
      </c>
      <c r="B60" s="1">
        <f>IFERROR(__xludf.DUMMYFUNCTION("""COMPUTED_VALUE"""),1487.08)</f>
        <v>1487.08</v>
      </c>
      <c r="D60" s="2">
        <f>IFERROR(__xludf.DUMMYFUNCTION("""COMPUTED_VALUE"""),45702.66666666667)</f>
        <v>45702.66667</v>
      </c>
      <c r="E60" s="1">
        <f>IFERROR(__xludf.DUMMYFUNCTION("""COMPUTED_VALUE"""),1505.11)</f>
        <v>1505.11</v>
      </c>
      <c r="G60" s="2">
        <f>IFERROR(__xludf.DUMMYFUNCTION("""COMPUTED_VALUE"""),45702.66666666667)</f>
        <v>45702.66667</v>
      </c>
      <c r="H60" s="1">
        <f>IFERROR(__xludf.DUMMYFUNCTION("""COMPUTED_VALUE"""),1474.26)</f>
        <v>1474.26</v>
      </c>
      <c r="J60" s="2">
        <f>IFERROR(__xludf.DUMMYFUNCTION("""COMPUTED_VALUE"""),45702.66666666667)</f>
        <v>45702.66667</v>
      </c>
      <c r="K60" s="1">
        <f>IFERROR(__xludf.DUMMYFUNCTION("""COMPUTED_VALUE"""),1502.3)</f>
        <v>1502.3</v>
      </c>
      <c r="M60" s="2">
        <f>IFERROR(__xludf.DUMMYFUNCTION("""COMPUTED_VALUE"""),45702.66666666667)</f>
        <v>45702.66667</v>
      </c>
      <c r="N60" s="1">
        <f>IFERROR(__xludf.DUMMYFUNCTION("""COMPUTED_VALUE"""),0.0)</f>
        <v>0</v>
      </c>
    </row>
    <row r="61">
      <c r="A61" s="2">
        <f>IFERROR(__xludf.DUMMYFUNCTION("""COMPUTED_VALUE"""),45709.66666666667)</f>
        <v>45709.66667</v>
      </c>
      <c r="B61" s="1">
        <f>IFERROR(__xludf.DUMMYFUNCTION("""COMPUTED_VALUE"""),1504.36)</f>
        <v>1504.36</v>
      </c>
      <c r="D61" s="2">
        <f>IFERROR(__xludf.DUMMYFUNCTION("""COMPUTED_VALUE"""),45709.66666666667)</f>
        <v>45709.66667</v>
      </c>
      <c r="E61" s="1">
        <f>IFERROR(__xludf.DUMMYFUNCTION("""COMPUTED_VALUE"""),1509.88)</f>
        <v>1509.88</v>
      </c>
      <c r="G61" s="2">
        <f>IFERROR(__xludf.DUMMYFUNCTION("""COMPUTED_VALUE"""),45709.66666666667)</f>
        <v>45709.66667</v>
      </c>
      <c r="H61" s="1">
        <f>IFERROR(__xludf.DUMMYFUNCTION("""COMPUTED_VALUE"""),1474.65)</f>
        <v>1474.65</v>
      </c>
      <c r="J61" s="2">
        <f>IFERROR(__xludf.DUMMYFUNCTION("""COMPUTED_VALUE"""),45709.66666666667)</f>
        <v>45709.66667</v>
      </c>
      <c r="K61" s="1">
        <f>IFERROR(__xludf.DUMMYFUNCTION("""COMPUTED_VALUE"""),1475.7)</f>
        <v>1475.7</v>
      </c>
      <c r="M61" s="2">
        <f>IFERROR(__xludf.DUMMYFUNCTION("""COMPUTED_VALUE"""),45709.66666666667)</f>
        <v>45709.66667</v>
      </c>
      <c r="N61" s="1">
        <f>IFERROR(__xludf.DUMMYFUNCTION("""COMPUTED_VALUE"""),0.0)</f>
        <v>0</v>
      </c>
    </row>
    <row r="62">
      <c r="A62" s="2">
        <f>IFERROR(__xludf.DUMMYFUNCTION("""COMPUTED_VALUE"""),45716.66666666667)</f>
        <v>45716.66667</v>
      </c>
      <c r="B62" s="1">
        <f>IFERROR(__xludf.DUMMYFUNCTION("""COMPUTED_VALUE"""),1479.82)</f>
        <v>1479.82</v>
      </c>
      <c r="D62" s="2">
        <f>IFERROR(__xludf.DUMMYFUNCTION("""COMPUTED_VALUE"""),45716.66666666667)</f>
        <v>45716.66667</v>
      </c>
      <c r="E62" s="1">
        <f>IFERROR(__xludf.DUMMYFUNCTION("""COMPUTED_VALUE"""),1483.08)</f>
        <v>1483.08</v>
      </c>
      <c r="G62" s="2">
        <f>IFERROR(__xludf.DUMMYFUNCTION("""COMPUTED_VALUE"""),45716.66666666667)</f>
        <v>45716.66667</v>
      </c>
      <c r="H62" s="1">
        <f>IFERROR(__xludf.DUMMYFUNCTION("""COMPUTED_VALUE"""),1431.46)</f>
        <v>1431.46</v>
      </c>
      <c r="J62" s="2">
        <f>IFERROR(__xludf.DUMMYFUNCTION("""COMPUTED_VALUE"""),45716.66666666667)</f>
        <v>45716.66667</v>
      </c>
      <c r="K62" s="1">
        <f>IFERROR(__xludf.DUMMYFUNCTION("""COMPUTED_VALUE"""),1460.37)</f>
        <v>1460.37</v>
      </c>
      <c r="M62" s="2">
        <f>IFERROR(__xludf.DUMMYFUNCTION("""COMPUTED_VALUE"""),45716.66666666667)</f>
        <v>45716.66667</v>
      </c>
      <c r="N62" s="1">
        <f>IFERROR(__xludf.DUMMYFUNCTION("""COMPUTED_VALUE"""),0.0)</f>
        <v>0</v>
      </c>
    </row>
    <row r="63">
      <c r="A63" s="2">
        <f>IFERROR(__xludf.DUMMYFUNCTION("""COMPUTED_VALUE"""),45723.66666666667)</f>
        <v>45723.66667</v>
      </c>
      <c r="B63" s="1">
        <f>IFERROR(__xludf.DUMMYFUNCTION("""COMPUTED_VALUE"""),1464.9)</f>
        <v>1464.9</v>
      </c>
      <c r="D63" s="2">
        <f>IFERROR(__xludf.DUMMYFUNCTION("""COMPUTED_VALUE"""),45723.66666666667)</f>
        <v>45723.66667</v>
      </c>
      <c r="E63" s="1">
        <f>IFERROR(__xludf.DUMMYFUNCTION("""COMPUTED_VALUE"""),1468.3)</f>
        <v>1468.3</v>
      </c>
      <c r="G63" s="2">
        <f>IFERROR(__xludf.DUMMYFUNCTION("""COMPUTED_VALUE"""),45723.66666666667)</f>
        <v>45723.66667</v>
      </c>
      <c r="H63" s="1">
        <f>IFERROR(__xludf.DUMMYFUNCTION("""COMPUTED_VALUE"""),1387.31)</f>
        <v>1387.31</v>
      </c>
      <c r="J63" s="2">
        <f>IFERROR(__xludf.DUMMYFUNCTION("""COMPUTED_VALUE"""),45723.66666666667)</f>
        <v>45723.66667</v>
      </c>
      <c r="K63" s="1">
        <f>IFERROR(__xludf.DUMMYFUNCTION("""COMPUTED_VALUE"""),1413.13)</f>
        <v>1413.13</v>
      </c>
      <c r="M63" s="2">
        <f>IFERROR(__xludf.DUMMYFUNCTION("""COMPUTED_VALUE"""),45723.66666666667)</f>
        <v>45723.66667</v>
      </c>
      <c r="N63" s="1">
        <f>IFERROR(__xludf.DUMMYFUNCTION("""COMPUTED_VALUE"""),0.0)</f>
        <v>0</v>
      </c>
    </row>
    <row r="64">
      <c r="A64" s="2">
        <f>IFERROR(__xludf.DUMMYFUNCTION("""COMPUTED_VALUE"""),45730.66666666667)</f>
        <v>45730.66667</v>
      </c>
      <c r="B64" s="1">
        <f>IFERROR(__xludf.DUMMYFUNCTION("""COMPUTED_VALUE"""),1393.66)</f>
        <v>1393.66</v>
      </c>
      <c r="D64" s="2">
        <f>IFERROR(__xludf.DUMMYFUNCTION("""COMPUTED_VALUE"""),45730.66666666667)</f>
        <v>45730.66667</v>
      </c>
      <c r="E64" s="1">
        <f>IFERROR(__xludf.DUMMYFUNCTION("""COMPUTED_VALUE"""),1395.55)</f>
        <v>1395.55</v>
      </c>
      <c r="G64" s="2">
        <f>IFERROR(__xludf.DUMMYFUNCTION("""COMPUTED_VALUE"""),45730.66666666667)</f>
        <v>45730.66667</v>
      </c>
      <c r="H64" s="1">
        <f>IFERROR(__xludf.DUMMYFUNCTION("""COMPUTED_VALUE"""),1347.55)</f>
        <v>1347.55</v>
      </c>
      <c r="J64" s="2">
        <f>IFERROR(__xludf.DUMMYFUNCTION("""COMPUTED_VALUE"""),45730.66666666667)</f>
        <v>45730.66667</v>
      </c>
      <c r="K64" s="1">
        <f>IFERROR(__xludf.DUMMYFUNCTION("""COMPUTED_VALUE"""),1380.64)</f>
        <v>1380.64</v>
      </c>
      <c r="M64" s="2">
        <f>IFERROR(__xludf.DUMMYFUNCTION("""COMPUTED_VALUE"""),45730.66666666667)</f>
        <v>45730.66667</v>
      </c>
      <c r="N64" s="1">
        <f>IFERROR(__xludf.DUMMYFUNCTION("""COMPUTED_VALUE"""),0.0)</f>
        <v>0</v>
      </c>
    </row>
    <row r="65">
      <c r="A65" s="2">
        <f>IFERROR(__xludf.DUMMYFUNCTION("""COMPUTED_VALUE"""),45737.66666666667)</f>
        <v>45737.66667</v>
      </c>
      <c r="B65" s="1">
        <f>IFERROR(__xludf.DUMMYFUNCTION("""COMPUTED_VALUE"""),1379.19)</f>
        <v>1379.19</v>
      </c>
      <c r="D65" s="2">
        <f>IFERROR(__xludf.DUMMYFUNCTION("""COMPUTED_VALUE"""),45737.66666666667)</f>
        <v>45737.66667</v>
      </c>
      <c r="E65" s="1">
        <f>IFERROR(__xludf.DUMMYFUNCTION("""COMPUTED_VALUE"""),1399.43)</f>
        <v>1399.43</v>
      </c>
      <c r="G65" s="2">
        <f>IFERROR(__xludf.DUMMYFUNCTION("""COMPUTED_VALUE"""),45737.66666666667)</f>
        <v>45737.66667</v>
      </c>
      <c r="H65" s="1">
        <f>IFERROR(__xludf.DUMMYFUNCTION("""COMPUTED_VALUE"""),1370.05)</f>
        <v>1370.05</v>
      </c>
      <c r="J65" s="2">
        <f>IFERROR(__xludf.DUMMYFUNCTION("""COMPUTED_VALUE"""),45737.66666666667)</f>
        <v>45737.66667</v>
      </c>
      <c r="K65" s="1">
        <f>IFERROR(__xludf.DUMMYFUNCTION("""COMPUTED_VALUE"""),1388.44)</f>
        <v>1388.44</v>
      </c>
      <c r="M65" s="2">
        <f>IFERROR(__xludf.DUMMYFUNCTION("""COMPUTED_VALUE"""),45737.66666666667)</f>
        <v>45737.66667</v>
      </c>
      <c r="N65" s="1">
        <f>IFERROR(__xludf.DUMMYFUNCTION("""COMPUTED_VALUE"""),0.0)</f>
        <v>0</v>
      </c>
    </row>
    <row r="66">
      <c r="A66" s="2">
        <f>IFERROR(__xludf.DUMMYFUNCTION("""COMPUTED_VALUE"""),45744.66666666667)</f>
        <v>45744.66667</v>
      </c>
      <c r="B66" s="1">
        <f>IFERROR(__xludf.DUMMYFUNCTION("""COMPUTED_VALUE"""),1403.56)</f>
        <v>1403.56</v>
      </c>
      <c r="D66" s="2">
        <f>IFERROR(__xludf.DUMMYFUNCTION("""COMPUTED_VALUE"""),45744.66666666667)</f>
        <v>45744.66667</v>
      </c>
      <c r="E66" s="1">
        <f>IFERROR(__xludf.DUMMYFUNCTION("""COMPUTED_VALUE"""),1418.33)</f>
        <v>1418.33</v>
      </c>
      <c r="G66" s="2">
        <f>IFERROR(__xludf.DUMMYFUNCTION("""COMPUTED_VALUE"""),45744.66666666667)</f>
        <v>45744.66667</v>
      </c>
      <c r="H66" s="1">
        <f>IFERROR(__xludf.DUMMYFUNCTION("""COMPUTED_VALUE"""),1363.86)</f>
        <v>1363.86</v>
      </c>
      <c r="J66" s="2">
        <f>IFERROR(__xludf.DUMMYFUNCTION("""COMPUTED_VALUE"""),45744.66666666667)</f>
        <v>45744.66667</v>
      </c>
      <c r="K66" s="1">
        <f>IFERROR(__xludf.DUMMYFUNCTION("""COMPUTED_VALUE"""),1366.03)</f>
        <v>1366.03</v>
      </c>
      <c r="M66" s="2">
        <f>IFERROR(__xludf.DUMMYFUNCTION("""COMPUTED_VALUE"""),45744.66666666667)</f>
        <v>45744.66667</v>
      </c>
      <c r="N66" s="1">
        <f>IFERROR(__xludf.DUMMYFUNCTION("""COMPUTED_VALUE"""),0.0)</f>
        <v>0</v>
      </c>
    </row>
    <row r="67">
      <c r="A67" s="2">
        <f>IFERROR(__xludf.DUMMYFUNCTION("""COMPUTED_VALUE"""),45751.66666666667)</f>
        <v>45751.66667</v>
      </c>
      <c r="B67" s="1">
        <f>IFERROR(__xludf.DUMMYFUNCTION("""COMPUTED_VALUE"""),1350.87)</f>
        <v>1350.87</v>
      </c>
      <c r="D67" s="2">
        <f>IFERROR(__xludf.DUMMYFUNCTION("""COMPUTED_VALUE"""),45751.66666666667)</f>
        <v>45751.66667</v>
      </c>
      <c r="E67" s="1">
        <f>IFERROR(__xludf.DUMMYFUNCTION("""COMPUTED_VALUE"""),1394.08)</f>
        <v>1394.08</v>
      </c>
      <c r="G67" s="2">
        <f>IFERROR(__xludf.DUMMYFUNCTION("""COMPUTED_VALUE"""),45751.66666666667)</f>
        <v>45751.66667</v>
      </c>
      <c r="H67" s="1">
        <f>IFERROR(__xludf.DUMMYFUNCTION("""COMPUTED_VALUE"""),1239.68)</f>
        <v>1239.68</v>
      </c>
      <c r="J67" s="2">
        <f>IFERROR(__xludf.DUMMYFUNCTION("""COMPUTED_VALUE"""),45751.66666666667)</f>
        <v>45751.66667</v>
      </c>
      <c r="K67" s="1">
        <f>IFERROR(__xludf.DUMMYFUNCTION("""COMPUTED_VALUE"""),1240.7)</f>
        <v>1240.7</v>
      </c>
      <c r="M67" s="2">
        <f>IFERROR(__xludf.DUMMYFUNCTION("""COMPUTED_VALUE"""),45751.66666666667)</f>
        <v>45751.66667</v>
      </c>
      <c r="N67" s="1">
        <f>IFERROR(__xludf.DUMMYFUNCTION("""COMPUTED_VALUE"""),0.0)</f>
        <v>0</v>
      </c>
    </row>
    <row r="68">
      <c r="A68" s="2">
        <f>IFERROR(__xludf.DUMMYFUNCTION("""COMPUTED_VALUE"""),45758.66666666667)</f>
        <v>45758.66667</v>
      </c>
      <c r="B68" s="1">
        <f>IFERROR(__xludf.DUMMYFUNCTION("""COMPUTED_VALUE"""),1201.17)</f>
        <v>1201.17</v>
      </c>
      <c r="D68" s="2">
        <f>IFERROR(__xludf.DUMMYFUNCTION("""COMPUTED_VALUE"""),45758.66666666667)</f>
        <v>45758.66667</v>
      </c>
      <c r="E68" s="1">
        <f>IFERROR(__xludf.DUMMYFUNCTION("""COMPUTED_VALUE"""),1342.1)</f>
        <v>1342.1</v>
      </c>
      <c r="G68" s="2">
        <f>IFERROR(__xludf.DUMMYFUNCTION("""COMPUTED_VALUE"""),45758.66666666667)</f>
        <v>45758.66667</v>
      </c>
      <c r="H68" s="1">
        <f>IFERROR(__xludf.DUMMYFUNCTION("""COMPUTED_VALUE"""),1181.96)</f>
        <v>1181.96</v>
      </c>
      <c r="J68" s="2">
        <f>IFERROR(__xludf.DUMMYFUNCTION("""COMPUTED_VALUE"""),45758.66666666667)</f>
        <v>45758.66667</v>
      </c>
      <c r="K68" s="1">
        <f>IFERROR(__xludf.DUMMYFUNCTION("""COMPUTED_VALUE"""),1312.78)</f>
        <v>1312.78</v>
      </c>
      <c r="M68" s="2">
        <f>IFERROR(__xludf.DUMMYFUNCTION("""COMPUTED_VALUE"""),45758.66666666667)</f>
        <v>45758.66667</v>
      </c>
      <c r="N68" s="1">
        <f>IFERROR(__xludf.DUMMYFUNCTION("""COMPUTED_VALUE"""),0.0)</f>
        <v>0</v>
      </c>
    </row>
    <row r="69">
      <c r="A69" s="2">
        <f>IFERROR(__xludf.DUMMYFUNCTION("""COMPUTED_VALUE"""),45764.66666666667)</f>
        <v>45764.66667</v>
      </c>
      <c r="B69" s="1">
        <f>IFERROR(__xludf.DUMMYFUNCTION("""COMPUTED_VALUE"""),1335.47)</f>
        <v>1335.47</v>
      </c>
      <c r="D69" s="2">
        <f>IFERROR(__xludf.DUMMYFUNCTION("""COMPUTED_VALUE"""),45764.66666666667)</f>
        <v>45764.66667</v>
      </c>
      <c r="E69" s="1">
        <f>IFERROR(__xludf.DUMMYFUNCTION("""COMPUTED_VALUE"""),1336.43)</f>
        <v>1336.43</v>
      </c>
      <c r="G69" s="2">
        <f>IFERROR(__xludf.DUMMYFUNCTION("""COMPUTED_VALUE"""),45764.66666666667)</f>
        <v>45764.66667</v>
      </c>
      <c r="H69" s="1">
        <f>IFERROR(__xludf.DUMMYFUNCTION("""COMPUTED_VALUE"""),1277.52)</f>
        <v>1277.52</v>
      </c>
      <c r="J69" s="2">
        <f>IFERROR(__xludf.DUMMYFUNCTION("""COMPUTED_VALUE"""),45764.66666666667)</f>
        <v>45764.66667</v>
      </c>
      <c r="K69" s="1">
        <f>IFERROR(__xludf.DUMMYFUNCTION("""COMPUTED_VALUE"""),1292.77)</f>
        <v>1292.77</v>
      </c>
      <c r="M69" s="2">
        <f>IFERROR(__xludf.DUMMYFUNCTION("""COMPUTED_VALUE"""),45764.66666666667)</f>
        <v>45764.66667</v>
      </c>
      <c r="N69" s="1">
        <f>IFERROR(__xludf.DUMMYFUNCTION("""COMPUTED_VALUE"""),0.0)</f>
        <v>0</v>
      </c>
    </row>
    <row r="70">
      <c r="A70" s="2">
        <f>IFERROR(__xludf.DUMMYFUNCTION("""COMPUTED_VALUE"""),45772.66666666667)</f>
        <v>45772.66667</v>
      </c>
      <c r="B70" s="1">
        <f>IFERROR(__xludf.DUMMYFUNCTION("""COMPUTED_VALUE"""),1279.38)</f>
        <v>1279.38</v>
      </c>
      <c r="D70" s="2">
        <f>IFERROR(__xludf.DUMMYFUNCTION("""COMPUTED_VALUE"""),45772.66666666667)</f>
        <v>45772.66667</v>
      </c>
      <c r="E70" s="1">
        <f>IFERROR(__xludf.DUMMYFUNCTION("""COMPUTED_VALUE"""),1354.59)</f>
        <v>1354.59</v>
      </c>
      <c r="G70" s="2">
        <f>IFERROR(__xludf.DUMMYFUNCTION("""COMPUTED_VALUE"""),45772.66666666667)</f>
        <v>45772.66667</v>
      </c>
      <c r="H70" s="1">
        <f>IFERROR(__xludf.DUMMYFUNCTION("""COMPUTED_VALUE"""),1248.4)</f>
        <v>1248.4</v>
      </c>
      <c r="J70" s="2">
        <f>IFERROR(__xludf.DUMMYFUNCTION("""COMPUTED_VALUE"""),45772.66666666667)</f>
        <v>45772.66667</v>
      </c>
      <c r="K70" s="1">
        <f>IFERROR(__xludf.DUMMYFUNCTION("""COMPUTED_VALUE"""),1353.82)</f>
        <v>1353.82</v>
      </c>
      <c r="M70" s="2">
        <f>IFERROR(__xludf.DUMMYFUNCTION("""COMPUTED_VALUE"""),45772.66666666667)</f>
        <v>45772.66667</v>
      </c>
      <c r="N70" s="1">
        <f>IFERROR(__xludf.DUMMYFUNCTION("""COMPUTED_VALUE"""),0.0)</f>
        <v>0</v>
      </c>
    </row>
    <row r="71">
      <c r="A71" s="2">
        <f>IFERROR(__xludf.DUMMYFUNCTION("""COMPUTED_VALUE"""),45779.66666666667)</f>
        <v>45779.66667</v>
      </c>
      <c r="B71" s="1">
        <f>IFERROR(__xludf.DUMMYFUNCTION("""COMPUTED_VALUE"""),1355.26)</f>
        <v>1355.26</v>
      </c>
      <c r="D71" s="2">
        <f>IFERROR(__xludf.DUMMYFUNCTION("""COMPUTED_VALUE"""),45779.66666666667)</f>
        <v>45779.66667</v>
      </c>
      <c r="E71" s="1">
        <f>IFERROR(__xludf.DUMMYFUNCTION("""COMPUTED_VALUE"""),1397.34)</f>
        <v>1397.34</v>
      </c>
      <c r="G71" s="2">
        <f>IFERROR(__xludf.DUMMYFUNCTION("""COMPUTED_VALUE"""),45779.66666666667)</f>
        <v>45779.66667</v>
      </c>
      <c r="H71" s="1">
        <f>IFERROR(__xludf.DUMMYFUNCTION("""COMPUTED_VALUE"""),1331.37)</f>
        <v>1331.37</v>
      </c>
      <c r="J71" s="2">
        <f>IFERROR(__xludf.DUMMYFUNCTION("""COMPUTED_VALUE"""),45779.66666666667)</f>
        <v>45779.66667</v>
      </c>
      <c r="K71" s="1">
        <f>IFERROR(__xludf.DUMMYFUNCTION("""COMPUTED_VALUE"""),1393.84)</f>
        <v>1393.84</v>
      </c>
      <c r="M71" s="2">
        <f>IFERROR(__xludf.DUMMYFUNCTION("""COMPUTED_VALUE"""),45779.66666666667)</f>
        <v>45779.66667</v>
      </c>
      <c r="N71" s="1">
        <f>IFERROR(__xludf.DUMMYFUNCTION("""COMPUTED_VALUE"""),0.0)</f>
        <v>0</v>
      </c>
    </row>
    <row r="72">
      <c r="A72" s="2">
        <f>IFERROR(__xludf.DUMMYFUNCTION("""COMPUTED_VALUE"""),45786.66666666667)</f>
        <v>45786.66667</v>
      </c>
      <c r="B72" s="1">
        <f>IFERROR(__xludf.DUMMYFUNCTION("""COMPUTED_VALUE"""),1384.68)</f>
        <v>1384.68</v>
      </c>
      <c r="D72" s="2">
        <f>IFERROR(__xludf.DUMMYFUNCTION("""COMPUTED_VALUE"""),45786.66666666667)</f>
        <v>45786.66667</v>
      </c>
      <c r="E72" s="1">
        <f>IFERROR(__xludf.DUMMYFUNCTION("""COMPUTED_VALUE"""),1401.9)</f>
        <v>1401.9</v>
      </c>
      <c r="G72" s="2">
        <f>IFERROR(__xludf.DUMMYFUNCTION("""COMPUTED_VALUE"""),45786.66666666667)</f>
        <v>45786.66667</v>
      </c>
      <c r="H72" s="1">
        <f>IFERROR(__xludf.DUMMYFUNCTION("""COMPUTED_VALUE"""),1367.0)</f>
        <v>1367</v>
      </c>
      <c r="J72" s="2">
        <f>IFERROR(__xludf.DUMMYFUNCTION("""COMPUTED_VALUE"""),45786.66666666667)</f>
        <v>45786.66667</v>
      </c>
      <c r="K72" s="1">
        <f>IFERROR(__xludf.DUMMYFUNCTION("""COMPUTED_VALUE"""),1387.08)</f>
        <v>1387.08</v>
      </c>
      <c r="M72" s="2">
        <f>IFERROR(__xludf.DUMMYFUNCTION("""COMPUTED_VALUE"""),45786.66666666667)</f>
        <v>45786.66667</v>
      </c>
      <c r="N72" s="1">
        <f>IFERROR(__xludf.DUMMYFUNCTION("""COMPUTED_VALUE"""),0.0)</f>
        <v>0</v>
      </c>
    </row>
    <row r="73">
      <c r="A73" s="2">
        <f>IFERROR(__xludf.DUMMYFUNCTION("""COMPUTED_VALUE"""),45793.66666666667)</f>
        <v>45793.66667</v>
      </c>
      <c r="B73" s="1">
        <f>IFERROR(__xludf.DUMMYFUNCTION("""COMPUTED_VALUE"""),1426.96)</f>
        <v>1426.96</v>
      </c>
      <c r="D73" s="2">
        <f>IFERROR(__xludf.DUMMYFUNCTION("""COMPUTED_VALUE"""),45793.66666666667)</f>
        <v>45793.66667</v>
      </c>
      <c r="E73" s="1">
        <f>IFERROR(__xludf.DUMMYFUNCTION("""COMPUTED_VALUE"""),1460.98)</f>
        <v>1460.98</v>
      </c>
      <c r="G73" s="2">
        <f>IFERROR(__xludf.DUMMYFUNCTION("""COMPUTED_VALUE"""),45793.66666666667)</f>
        <v>45793.66667</v>
      </c>
      <c r="H73" s="1">
        <f>IFERROR(__xludf.DUMMYFUNCTION("""COMPUTED_VALUE"""),1418.16)</f>
        <v>1418.16</v>
      </c>
      <c r="J73" s="2">
        <f>IFERROR(__xludf.DUMMYFUNCTION("""COMPUTED_VALUE"""),45793.66666666667)</f>
        <v>45793.66667</v>
      </c>
      <c r="K73" s="1">
        <f>IFERROR(__xludf.DUMMYFUNCTION("""COMPUTED_VALUE"""),1460.95)</f>
        <v>1460.95</v>
      </c>
      <c r="M73" s="2">
        <f>IFERROR(__xludf.DUMMYFUNCTION("""COMPUTED_VALUE"""),45793.66666666667)</f>
        <v>45793.66667</v>
      </c>
      <c r="N73" s="1">
        <f>IFERROR(__xludf.DUMMYFUNCTION("""COMPUTED_VALUE"""),0.0)</f>
        <v>0</v>
      </c>
    </row>
    <row r="74">
      <c r="A74" s="2">
        <f>IFERROR(__xludf.DUMMYFUNCTION("""COMPUTED_VALUE"""),45800.66666666667)</f>
        <v>45800.66667</v>
      </c>
      <c r="B74" s="1">
        <f>IFERROR(__xludf.DUMMYFUNCTION("""COMPUTED_VALUE"""),1445.98)</f>
        <v>1445.98</v>
      </c>
      <c r="D74" s="2">
        <f>IFERROR(__xludf.DUMMYFUNCTION("""COMPUTED_VALUE"""),45800.66666666667)</f>
        <v>45800.66667</v>
      </c>
      <c r="E74" s="1">
        <f>IFERROR(__xludf.DUMMYFUNCTION("""COMPUTED_VALUE"""),1463.48)</f>
        <v>1463.48</v>
      </c>
      <c r="G74" s="2">
        <f>IFERROR(__xludf.DUMMYFUNCTION("""COMPUTED_VALUE"""),45800.66666666667)</f>
        <v>45800.66667</v>
      </c>
      <c r="H74" s="1">
        <f>IFERROR(__xludf.DUMMYFUNCTION("""COMPUTED_VALUE"""),1415.32)</f>
        <v>1415.32</v>
      </c>
      <c r="J74" s="2">
        <f>IFERROR(__xludf.DUMMYFUNCTION("""COMPUTED_VALUE"""),45800.66666666667)</f>
        <v>45800.66667</v>
      </c>
      <c r="K74" s="1">
        <f>IFERROR(__xludf.DUMMYFUNCTION("""COMPUTED_VALUE"""),1423.56)</f>
        <v>1423.56</v>
      </c>
      <c r="M74" s="2">
        <f>IFERROR(__xludf.DUMMYFUNCTION("""COMPUTED_VALUE"""),45800.66666666667)</f>
        <v>45800.66667</v>
      </c>
      <c r="N74" s="1">
        <f>IFERROR(__xludf.DUMMYFUNCTION("""COMPUTED_VALUE"""),0.0)</f>
        <v>0</v>
      </c>
    </row>
    <row r="75">
      <c r="A75" s="2">
        <f>IFERROR(__xludf.DUMMYFUNCTION("""COMPUTED_VALUE"""),45807.66666666667)</f>
        <v>45807.66667</v>
      </c>
      <c r="B75" s="1">
        <f>IFERROR(__xludf.DUMMYFUNCTION("""COMPUTED_VALUE"""),1439.06)</f>
        <v>1439.06</v>
      </c>
      <c r="D75" s="2">
        <f>IFERROR(__xludf.DUMMYFUNCTION("""COMPUTED_VALUE"""),45807.66666666667)</f>
        <v>45807.66667</v>
      </c>
      <c r="E75" s="1">
        <f>IFERROR(__xludf.DUMMYFUNCTION("""COMPUTED_VALUE"""),1458.82)</f>
        <v>1458.82</v>
      </c>
      <c r="G75" s="2">
        <f>IFERROR(__xludf.DUMMYFUNCTION("""COMPUTED_VALUE"""),45807.66666666667)</f>
        <v>45807.66667</v>
      </c>
      <c r="H75" s="1">
        <f>IFERROR(__xludf.DUMMYFUNCTION("""COMPUTED_VALUE"""),1434.42)</f>
        <v>1434.42</v>
      </c>
      <c r="J75" s="2">
        <f>IFERROR(__xludf.DUMMYFUNCTION("""COMPUTED_VALUE"""),45807.66666666667)</f>
        <v>45807.66667</v>
      </c>
      <c r="K75" s="1">
        <f>IFERROR(__xludf.DUMMYFUNCTION("""COMPUTED_VALUE"""),1451.33)</f>
        <v>1451.33</v>
      </c>
      <c r="M75" s="2">
        <f>IFERROR(__xludf.DUMMYFUNCTION("""COMPUTED_VALUE"""),45807.66666666667)</f>
        <v>45807.66667</v>
      </c>
      <c r="N75" s="1">
        <f>IFERROR(__xludf.DUMMYFUNCTION("""COMPUTED_VALUE"""),0.0)</f>
        <v>0</v>
      </c>
    </row>
    <row r="76">
      <c r="A76" s="2">
        <f>IFERROR(__xludf.DUMMYFUNCTION("""COMPUTED_VALUE"""),45814.66666666667)</f>
        <v>45814.66667</v>
      </c>
      <c r="B76" s="1">
        <f>IFERROR(__xludf.DUMMYFUNCTION("""COMPUTED_VALUE"""),1446.53)</f>
        <v>1446.53</v>
      </c>
      <c r="D76" s="2">
        <f>IFERROR(__xludf.DUMMYFUNCTION("""COMPUTED_VALUE"""),45814.66666666667)</f>
        <v>45814.66667</v>
      </c>
      <c r="E76" s="1">
        <f>IFERROR(__xludf.DUMMYFUNCTION("""COMPUTED_VALUE"""),1478.12)</f>
        <v>1478.12</v>
      </c>
      <c r="G76" s="2">
        <f>IFERROR(__xludf.DUMMYFUNCTION("""COMPUTED_VALUE"""),45814.66666666667)</f>
        <v>45814.66667</v>
      </c>
      <c r="H76" s="1">
        <f>IFERROR(__xludf.DUMMYFUNCTION("""COMPUTED_VALUE"""),1438.98)</f>
        <v>1438.98</v>
      </c>
      <c r="J76" s="2">
        <f>IFERROR(__xludf.DUMMYFUNCTION("""COMPUTED_VALUE"""),45814.66666666667)</f>
        <v>45814.66667</v>
      </c>
      <c r="K76" s="1">
        <f>IFERROR(__xludf.DUMMYFUNCTION("""COMPUTED_VALUE"""),1473.96)</f>
        <v>1473.96</v>
      </c>
      <c r="M76" s="2">
        <f>IFERROR(__xludf.DUMMYFUNCTION("""COMPUTED_VALUE"""),45814.66666666667)</f>
        <v>45814.66667</v>
      </c>
      <c r="N76" s="1">
        <f>IFERROR(__xludf.DUMMYFUNCTION("""COMPUTED_VALUE"""),0.0)</f>
        <v>0</v>
      </c>
    </row>
    <row r="77">
      <c r="A77" s="2">
        <f>IFERROR(__xludf.DUMMYFUNCTION("""COMPUTED_VALUE"""),45821.66666666667)</f>
        <v>45821.66667</v>
      </c>
      <c r="B77" s="1">
        <f>IFERROR(__xludf.DUMMYFUNCTION("""COMPUTED_VALUE"""),1474.99)</f>
        <v>1474.99</v>
      </c>
      <c r="D77" s="2">
        <f>IFERROR(__xludf.DUMMYFUNCTION("""COMPUTED_VALUE"""),45821.66666666667)</f>
        <v>45821.66667</v>
      </c>
      <c r="E77" s="1">
        <f>IFERROR(__xludf.DUMMYFUNCTION("""COMPUTED_VALUE"""),1488.47)</f>
        <v>1488.47</v>
      </c>
      <c r="G77" s="2">
        <f>IFERROR(__xludf.DUMMYFUNCTION("""COMPUTED_VALUE"""),45821.66666666667)</f>
        <v>45821.66667</v>
      </c>
      <c r="H77" s="1">
        <f>IFERROR(__xludf.DUMMYFUNCTION("""COMPUTED_VALUE"""),1464.5)</f>
        <v>1464.5</v>
      </c>
      <c r="J77" s="2">
        <f>IFERROR(__xludf.DUMMYFUNCTION("""COMPUTED_VALUE"""),45821.66666666667)</f>
        <v>45821.66667</v>
      </c>
      <c r="K77" s="1">
        <f>IFERROR(__xludf.DUMMYFUNCTION("""COMPUTED_VALUE"""),1467.85)</f>
        <v>1467.85</v>
      </c>
      <c r="M77" s="2">
        <f>IFERROR(__xludf.DUMMYFUNCTION("""COMPUTED_VALUE"""),45821.66666666667)</f>
        <v>45821.66667</v>
      </c>
      <c r="N77" s="1">
        <f>IFERROR(__xludf.DUMMYFUNCTION("""COMPUTED_VALUE"""),0.0)</f>
        <v>0</v>
      </c>
    </row>
    <row r="78">
      <c r="A78" s="2">
        <f>IFERROR(__xludf.DUMMYFUNCTION("""COMPUTED_VALUE"""),45828.66666666667)</f>
        <v>45828.66667</v>
      </c>
      <c r="B78" s="1">
        <f>IFERROR(__xludf.DUMMYFUNCTION("""COMPUTED_VALUE"""),1475.67)</f>
        <v>1475.67</v>
      </c>
      <c r="D78" s="2">
        <f>IFERROR(__xludf.DUMMYFUNCTION("""COMPUTED_VALUE"""),45828.66666666667)</f>
        <v>45828.66667</v>
      </c>
      <c r="E78" s="1">
        <f>IFERROR(__xludf.DUMMYFUNCTION("""COMPUTED_VALUE"""),1486.0)</f>
        <v>1486</v>
      </c>
      <c r="G78" s="2">
        <f>IFERROR(__xludf.DUMMYFUNCTION("""COMPUTED_VALUE"""),45828.66666666667)</f>
        <v>45828.66667</v>
      </c>
      <c r="H78" s="1">
        <f>IFERROR(__xludf.DUMMYFUNCTION("""COMPUTED_VALUE"""),1461.98)</f>
        <v>1461.98</v>
      </c>
      <c r="J78" s="2">
        <f>IFERROR(__xludf.DUMMYFUNCTION("""COMPUTED_VALUE"""),45828.66666666667)</f>
        <v>45828.66667</v>
      </c>
      <c r="K78" s="1">
        <f>IFERROR(__xludf.DUMMYFUNCTION("""COMPUTED_VALUE"""),1465.65)</f>
        <v>1465.65</v>
      </c>
      <c r="M78" s="2">
        <f>IFERROR(__xludf.DUMMYFUNCTION("""COMPUTED_VALUE"""),45828.66666666667)</f>
        <v>45828.66667</v>
      </c>
      <c r="N78" s="1">
        <f>IFERROR(__xludf.DUMMYFUNCTION("""COMPUTED_VALUE"""),0.0)</f>
        <v>0</v>
      </c>
    </row>
    <row r="79">
      <c r="A79" s="2">
        <f>IFERROR(__xludf.DUMMYFUNCTION("""COMPUTED_VALUE"""),45835.66666666667)</f>
        <v>45835.66667</v>
      </c>
      <c r="B79" s="1">
        <f>IFERROR(__xludf.DUMMYFUNCTION("""COMPUTED_VALUE"""),1466.19)</f>
        <v>1466.19</v>
      </c>
      <c r="D79" s="2">
        <f>IFERROR(__xludf.DUMMYFUNCTION("""COMPUTED_VALUE"""),45835.66666666667)</f>
        <v>45835.66667</v>
      </c>
      <c r="E79" s="1">
        <f>IFERROR(__xludf.DUMMYFUNCTION("""COMPUTED_VALUE"""),1520.09)</f>
        <v>1520.09</v>
      </c>
      <c r="G79" s="2">
        <f>IFERROR(__xludf.DUMMYFUNCTION("""COMPUTED_VALUE"""),45835.66666666667)</f>
        <v>45835.66667</v>
      </c>
      <c r="H79" s="1">
        <f>IFERROR(__xludf.DUMMYFUNCTION("""COMPUTED_VALUE"""),1459.72)</f>
        <v>1459.72</v>
      </c>
      <c r="J79" s="2">
        <f>IFERROR(__xludf.DUMMYFUNCTION("""COMPUTED_VALUE"""),45835.66666666667)</f>
        <v>45835.66667</v>
      </c>
      <c r="K79" s="1">
        <f>IFERROR(__xludf.DUMMYFUNCTION("""COMPUTED_VALUE"""),1516.58)</f>
        <v>1516.58</v>
      </c>
      <c r="M79" s="2">
        <f>IFERROR(__xludf.DUMMYFUNCTION("""COMPUTED_VALUE"""),45835.66666666667)</f>
        <v>45835.66667</v>
      </c>
      <c r="N79" s="1">
        <f>IFERROR(__xludf.DUMMYFUNCTION("""COMPUTED_VALUE"""),0.0)</f>
        <v>0</v>
      </c>
    </row>
    <row r="80">
      <c r="A80" s="2">
        <f>IFERROR(__xludf.DUMMYFUNCTION("""COMPUTED_VALUE"""),45841.54166666667)</f>
        <v>45841.54167</v>
      </c>
      <c r="B80" s="1">
        <f>IFERROR(__xludf.DUMMYFUNCTION("""COMPUTED_VALUE"""),1522.06)</f>
        <v>1522.06</v>
      </c>
      <c r="D80" s="2">
        <f>IFERROR(__xludf.DUMMYFUNCTION("""COMPUTED_VALUE"""),45841.54166666667)</f>
        <v>45841.54167</v>
      </c>
      <c r="E80" s="1">
        <f>IFERROR(__xludf.DUMMYFUNCTION("""COMPUTED_VALUE"""),1543.75)</f>
        <v>1543.75</v>
      </c>
      <c r="G80" s="2">
        <f>IFERROR(__xludf.DUMMYFUNCTION("""COMPUTED_VALUE"""),45841.54166666667)</f>
        <v>45841.54167</v>
      </c>
      <c r="H80" s="1">
        <f>IFERROR(__xludf.DUMMYFUNCTION("""COMPUTED_VALUE"""),1517.19)</f>
        <v>1517.19</v>
      </c>
      <c r="J80" s="2">
        <f>IFERROR(__xludf.DUMMYFUNCTION("""COMPUTED_VALUE"""),45841.54166666667)</f>
        <v>45841.54167</v>
      </c>
      <c r="K80" s="1">
        <f>IFERROR(__xludf.DUMMYFUNCTION("""COMPUTED_VALUE"""),1542.5)</f>
        <v>1542.5</v>
      </c>
      <c r="M80" s="2">
        <f>IFERROR(__xludf.DUMMYFUNCTION("""COMPUTED_VALUE"""),45841.54166666667)</f>
        <v>45841.54167</v>
      </c>
      <c r="N80" s="1">
        <f>IFERROR(__xludf.DUMMYFUNCTION("""COMPUTED_VALUE"""),0.0)</f>
        <v>0</v>
      </c>
    </row>
    <row r="81">
      <c r="A81" s="2">
        <f>IFERROR(__xludf.DUMMYFUNCTION("""COMPUTED_VALUE"""),45849.66666666667)</f>
        <v>45849.66667</v>
      </c>
      <c r="B81" s="1">
        <f>IFERROR(__xludf.DUMMYFUNCTION("""COMPUTED_VALUE"""),1536.65)</f>
        <v>1536.65</v>
      </c>
      <c r="D81" s="2">
        <f>IFERROR(__xludf.DUMMYFUNCTION("""COMPUTED_VALUE"""),45849.66666666667)</f>
        <v>45849.66667</v>
      </c>
      <c r="E81" s="1">
        <f>IFERROR(__xludf.DUMMYFUNCTION("""COMPUTED_VALUE"""),1544.61)</f>
        <v>1544.61</v>
      </c>
      <c r="G81" s="2">
        <f>IFERROR(__xludf.DUMMYFUNCTION("""COMPUTED_VALUE"""),45849.66666666667)</f>
        <v>45849.66667</v>
      </c>
      <c r="H81" s="1">
        <f>IFERROR(__xludf.DUMMYFUNCTION("""COMPUTED_VALUE"""),1523.42)</f>
        <v>1523.42</v>
      </c>
      <c r="J81" s="2">
        <f>IFERROR(__xludf.DUMMYFUNCTION("""COMPUTED_VALUE"""),45849.66666666667)</f>
        <v>45849.66667</v>
      </c>
      <c r="K81" s="1">
        <f>IFERROR(__xludf.DUMMYFUNCTION("""COMPUTED_VALUE"""),1537.09)</f>
        <v>1537.09</v>
      </c>
      <c r="M81" s="2">
        <f>IFERROR(__xludf.DUMMYFUNCTION("""COMPUTED_VALUE"""),45849.66666666667)</f>
        <v>45849.66667</v>
      </c>
      <c r="N81" s="1">
        <f>IFERROR(__xludf.DUMMYFUNCTION("""COMPUTED_VALUE"""),0.0)</f>
        <v>0</v>
      </c>
    </row>
    <row r="82">
      <c r="A82" s="2">
        <f>IFERROR(__xludf.DUMMYFUNCTION("""COMPUTED_VALUE"""),45856.66666666667)</f>
        <v>45856.66667</v>
      </c>
      <c r="B82" s="1">
        <f>IFERROR(__xludf.DUMMYFUNCTION("""COMPUTED_VALUE"""),1535.64)</f>
        <v>1535.64</v>
      </c>
      <c r="D82" s="2">
        <f>IFERROR(__xludf.DUMMYFUNCTION("""COMPUTED_VALUE"""),45856.66666666667)</f>
        <v>45856.66667</v>
      </c>
      <c r="E82" s="1">
        <f>IFERROR(__xludf.DUMMYFUNCTION("""COMPUTED_VALUE"""),1552.05)</f>
        <v>1552.05</v>
      </c>
      <c r="G82" s="2">
        <f>IFERROR(__xludf.DUMMYFUNCTION("""COMPUTED_VALUE"""),45856.66666666667)</f>
        <v>45856.66667</v>
      </c>
      <c r="H82" s="1">
        <f>IFERROR(__xludf.DUMMYFUNCTION("""COMPUTED_VALUE"""),1524.06)</f>
        <v>1524.06</v>
      </c>
      <c r="J82" s="2">
        <f>IFERROR(__xludf.DUMMYFUNCTION("""COMPUTED_VALUE"""),45856.66666666667)</f>
        <v>45856.66667</v>
      </c>
      <c r="K82" s="1">
        <f>IFERROR(__xludf.DUMMYFUNCTION("""COMPUTED_VALUE"""),1547.64)</f>
        <v>1547.64</v>
      </c>
      <c r="M82" s="2">
        <f>IFERROR(__xludf.DUMMYFUNCTION("""COMPUTED_VALUE"""),45856.66666666667)</f>
        <v>45856.66667</v>
      </c>
      <c r="N82" s="1">
        <f>IFERROR(__xludf.DUMMYFUNCTION("""COMPUTED_VALUE"""),0.0)</f>
        <v>0</v>
      </c>
    </row>
    <row r="83">
      <c r="A83" s="2">
        <f>IFERROR(__xludf.DUMMYFUNCTION("""COMPUTED_VALUE"""),45863.66666666667)</f>
        <v>45863.66667</v>
      </c>
      <c r="B83" s="1">
        <f>IFERROR(__xludf.DUMMYFUNCTION("""COMPUTED_VALUE"""),1550.02)</f>
        <v>1550.02</v>
      </c>
      <c r="D83" s="2">
        <f>IFERROR(__xludf.DUMMYFUNCTION("""COMPUTED_VALUE"""),45863.66666666667)</f>
        <v>45863.66667</v>
      </c>
      <c r="E83" s="1">
        <f>IFERROR(__xludf.DUMMYFUNCTION("""COMPUTED_VALUE"""),1571.91)</f>
        <v>1571.91</v>
      </c>
      <c r="G83" s="2">
        <f>IFERROR(__xludf.DUMMYFUNCTION("""COMPUTED_VALUE"""),45863.66666666667)</f>
        <v>45863.66667</v>
      </c>
      <c r="H83" s="1">
        <f>IFERROR(__xludf.DUMMYFUNCTION("""COMPUTED_VALUE"""),1543.6)</f>
        <v>1543.6</v>
      </c>
      <c r="J83" s="2">
        <f>IFERROR(__xludf.DUMMYFUNCTION("""COMPUTED_VALUE"""),45863.66666666667)</f>
        <v>45863.66667</v>
      </c>
      <c r="K83" s="1">
        <f>IFERROR(__xludf.DUMMYFUNCTION("""COMPUTED_VALUE"""),1570.15)</f>
        <v>1570.15</v>
      </c>
      <c r="M83" s="2">
        <f>IFERROR(__xludf.DUMMYFUNCTION("""COMPUTED_VALUE"""),45863.66666666667)</f>
        <v>45863.66667</v>
      </c>
      <c r="N83" s="1">
        <f>IFERROR(__xludf.DUMMYFUNCTION("""COMPUTED_VALUE"""),0.0)</f>
        <v>0</v>
      </c>
    </row>
    <row r="84">
      <c r="A84" s="2">
        <f>IFERROR(__xludf.DUMMYFUNCTION("""COMPUTED_VALUE"""),45870.66666666667)</f>
        <v>45870.66667</v>
      </c>
      <c r="B84" s="1">
        <f>IFERROR(__xludf.DUMMYFUNCTION("""COMPUTED_VALUE"""),1571.98)</f>
        <v>1571.98</v>
      </c>
      <c r="D84" s="2">
        <f>IFERROR(__xludf.DUMMYFUNCTION("""COMPUTED_VALUE"""),45870.66666666667)</f>
        <v>45870.66667</v>
      </c>
      <c r="E84" s="1">
        <f>IFERROR(__xludf.DUMMYFUNCTION("""COMPUTED_VALUE"""),1579.31)</f>
        <v>1579.31</v>
      </c>
      <c r="G84" s="2">
        <f>IFERROR(__xludf.DUMMYFUNCTION("""COMPUTED_VALUE"""),45870.66666666667)</f>
        <v>45870.66667</v>
      </c>
      <c r="H84" s="1">
        <f>IFERROR(__xludf.DUMMYFUNCTION("""COMPUTED_VALUE"""),1527.73)</f>
        <v>1527.73</v>
      </c>
      <c r="J84" s="2">
        <f>IFERROR(__xludf.DUMMYFUNCTION("""COMPUTED_VALUE"""),45870.66666666667)</f>
        <v>45870.66667</v>
      </c>
      <c r="K84" s="1">
        <f>IFERROR(__xludf.DUMMYFUNCTION("""COMPUTED_VALUE"""),1533.84)</f>
        <v>1533.84</v>
      </c>
      <c r="M84" s="2">
        <f>IFERROR(__xludf.DUMMYFUNCTION("""COMPUTED_VALUE"""),45870.66666666667)</f>
        <v>45870.66667</v>
      </c>
      <c r="N84" s="1">
        <f>IFERROR(__xludf.DUMMYFUNCTION("""COMPUTED_VALUE"""),0.0)</f>
        <v>0</v>
      </c>
    </row>
    <row r="85">
      <c r="A85" s="2">
        <f>IFERROR(__xludf.DUMMYFUNCTION("""COMPUTED_VALUE"""),45877.66666666667)</f>
        <v>45877.66667</v>
      </c>
      <c r="B85" s="1">
        <f>IFERROR(__xludf.DUMMYFUNCTION("""COMPUTED_VALUE"""),1543.46)</f>
        <v>1543.46</v>
      </c>
      <c r="D85" s="2">
        <f>IFERROR(__xludf.DUMMYFUNCTION("""COMPUTED_VALUE"""),45877.66666666667)</f>
        <v>45877.66667</v>
      </c>
      <c r="E85" s="1">
        <f>IFERROR(__xludf.DUMMYFUNCTION("""COMPUTED_VALUE"""),1573.04)</f>
        <v>1573.04</v>
      </c>
      <c r="G85" s="2">
        <f>IFERROR(__xludf.DUMMYFUNCTION("""COMPUTED_VALUE"""),45877.66666666667)</f>
        <v>45877.66667</v>
      </c>
      <c r="H85" s="1">
        <f>IFERROR(__xludf.DUMMYFUNCTION("""COMPUTED_VALUE"""),1543.19)</f>
        <v>1543.19</v>
      </c>
      <c r="J85" s="2">
        <f>IFERROR(__xludf.DUMMYFUNCTION("""COMPUTED_VALUE"""),45877.66666666667)</f>
        <v>45877.66667</v>
      </c>
      <c r="K85" s="1">
        <f>IFERROR(__xludf.DUMMYFUNCTION("""COMPUTED_VALUE"""),1571.68)</f>
        <v>1571.68</v>
      </c>
      <c r="M85" s="2">
        <f>IFERROR(__xludf.DUMMYFUNCTION("""COMPUTED_VALUE"""),45877.66666666667)</f>
        <v>45877.66667</v>
      </c>
      <c r="N85" s="1">
        <f>IFERROR(__xludf.DUMMYFUNCTION("""COMPUTED_VALUE"""),0.0)</f>
        <v>0</v>
      </c>
    </row>
    <row r="86">
      <c r="A86" s="2">
        <f>IFERROR(__xludf.DUMMYFUNCTION("""COMPUTED_VALUE"""),45884.66666666667)</f>
        <v>45884.66667</v>
      </c>
      <c r="B86" s="1">
        <f>IFERROR(__xludf.DUMMYFUNCTION("""COMPUTED_VALUE"""),1571.82)</f>
        <v>1571.82</v>
      </c>
      <c r="D86" s="2">
        <f>IFERROR(__xludf.DUMMYFUNCTION("""COMPUTED_VALUE"""),45884.66666666667)</f>
        <v>45884.66667</v>
      </c>
      <c r="E86" s="1">
        <f>IFERROR(__xludf.DUMMYFUNCTION("""COMPUTED_VALUE"""),1593.49)</f>
        <v>1593.49</v>
      </c>
      <c r="G86" s="2">
        <f>IFERROR(__xludf.DUMMYFUNCTION("""COMPUTED_VALUE"""),45884.66666666667)</f>
        <v>45884.66667</v>
      </c>
      <c r="H86" s="1">
        <f>IFERROR(__xludf.DUMMYFUNCTION("""COMPUTED_VALUE"""),1565.43)</f>
        <v>1565.43</v>
      </c>
      <c r="J86" s="2">
        <f>IFERROR(__xludf.DUMMYFUNCTION("""COMPUTED_VALUE"""),45884.66666666667)</f>
        <v>45884.66667</v>
      </c>
      <c r="K86" s="1">
        <f>IFERROR(__xludf.DUMMYFUNCTION("""COMPUTED_VALUE"""),1586.13)</f>
        <v>1586.13</v>
      </c>
      <c r="M86" s="2">
        <f>IFERROR(__xludf.DUMMYFUNCTION("""COMPUTED_VALUE"""),45884.66666666667)</f>
        <v>45884.66667</v>
      </c>
      <c r="N86" s="1">
        <f>IFERROR(__xludf.DUMMYFUNCTION("""COMPUTED_VALUE"""),0.0)</f>
        <v>0</v>
      </c>
    </row>
    <row r="87">
      <c r="A87" s="2">
        <f>IFERROR(__xludf.DUMMYFUNCTION("""COMPUTED_VALUE"""),45891.66666666667)</f>
        <v>45891.66667</v>
      </c>
      <c r="B87" s="1">
        <f>IFERROR(__xludf.DUMMYFUNCTION("""COMPUTED_VALUE"""),1584.72)</f>
        <v>1584.72</v>
      </c>
      <c r="D87" s="2">
        <f>IFERROR(__xludf.DUMMYFUNCTION("""COMPUTED_VALUE"""),45891.66666666667)</f>
        <v>45891.66667</v>
      </c>
      <c r="E87" s="1">
        <f>IFERROR(__xludf.DUMMYFUNCTION("""COMPUTED_VALUE"""),1592.53)</f>
        <v>1592.53</v>
      </c>
      <c r="G87" s="2">
        <f>IFERROR(__xludf.DUMMYFUNCTION("""COMPUTED_VALUE"""),45891.66666666667)</f>
        <v>45891.66667</v>
      </c>
      <c r="H87" s="1">
        <f>IFERROR(__xludf.DUMMYFUNCTION("""COMPUTED_VALUE"""),1558.94)</f>
        <v>1558.94</v>
      </c>
      <c r="J87" s="2">
        <f>IFERROR(__xludf.DUMMYFUNCTION("""COMPUTED_VALUE"""),45891.66666666667)</f>
        <v>45891.66667</v>
      </c>
      <c r="K87" s="1">
        <f>IFERROR(__xludf.DUMMYFUNCTION("""COMPUTED_VALUE"""),1589.58)</f>
        <v>1589.58</v>
      </c>
      <c r="M87" s="2">
        <f>IFERROR(__xludf.DUMMYFUNCTION("""COMPUTED_VALUE"""),45891.66666666667)</f>
        <v>45891.66667</v>
      </c>
      <c r="N87" s="1">
        <f>IFERROR(__xludf.DUMMYFUNCTION("""COMPUTED_VALUE"""),0.0)</f>
        <v>0</v>
      </c>
    </row>
    <row r="88">
      <c r="A88" s="2">
        <f>IFERROR(__xludf.DUMMYFUNCTION("""COMPUTED_VALUE"""),45898.66666666667)</f>
        <v>45898.66667</v>
      </c>
      <c r="B88" s="1">
        <f>IFERROR(__xludf.DUMMYFUNCTION("""COMPUTED_VALUE"""),1587.14)</f>
        <v>1587.14</v>
      </c>
      <c r="D88" s="2">
        <f>IFERROR(__xludf.DUMMYFUNCTION("""COMPUTED_VALUE"""),45898.66666666667)</f>
        <v>45898.66667</v>
      </c>
      <c r="E88" s="1">
        <f>IFERROR(__xludf.DUMMYFUNCTION("""COMPUTED_VALUE"""),1601.16)</f>
        <v>1601.16</v>
      </c>
      <c r="G88" s="2">
        <f>IFERROR(__xludf.DUMMYFUNCTION("""COMPUTED_VALUE"""),45898.66666666667)</f>
        <v>45898.66667</v>
      </c>
      <c r="H88" s="1">
        <f>IFERROR(__xludf.DUMMYFUNCTION("""COMPUTED_VALUE"""),1580.53)</f>
        <v>1580.53</v>
      </c>
      <c r="J88" s="2">
        <f>IFERROR(__xludf.DUMMYFUNCTION("""COMPUTED_VALUE"""),45898.66666666667)</f>
        <v>45898.66667</v>
      </c>
      <c r="K88" s="1">
        <f>IFERROR(__xludf.DUMMYFUNCTION("""COMPUTED_VALUE"""),1588.85)</f>
        <v>1588.85</v>
      </c>
      <c r="M88" s="2">
        <f>IFERROR(__xludf.DUMMYFUNCTION("""COMPUTED_VALUE"""),45898.66666666667)</f>
        <v>45898.66667</v>
      </c>
      <c r="N88" s="1">
        <f>IFERROR(__xludf.DUMMYFUNCTION("""COMPUTED_VALUE"""),0.0)</f>
        <v>0</v>
      </c>
    </row>
    <row r="89">
      <c r="A89" s="2">
        <f>IFERROR(__xludf.DUMMYFUNCTION("""COMPUTED_VALUE"""),45905.66666666667)</f>
        <v>45905.66667</v>
      </c>
      <c r="B89" s="1">
        <f>IFERROR(__xludf.DUMMYFUNCTION("""COMPUTED_VALUE"""),1569.66)</f>
        <v>1569.66</v>
      </c>
      <c r="D89" s="2">
        <f>IFERROR(__xludf.DUMMYFUNCTION("""COMPUTED_VALUE"""),45905.66666666667)</f>
        <v>45905.66667</v>
      </c>
      <c r="E89" s="1">
        <f>IFERROR(__xludf.DUMMYFUNCTION("""COMPUTED_VALUE"""),1606.8)</f>
        <v>1606.8</v>
      </c>
      <c r="G89" s="2">
        <f>IFERROR(__xludf.DUMMYFUNCTION("""COMPUTED_VALUE"""),45905.66666666667)</f>
        <v>45905.66667</v>
      </c>
      <c r="H89" s="1">
        <f>IFERROR(__xludf.DUMMYFUNCTION("""COMPUTED_VALUE"""),1564.25)</f>
        <v>1564.25</v>
      </c>
      <c r="J89" s="2">
        <f>IFERROR(__xludf.DUMMYFUNCTION("""COMPUTED_VALUE"""),45905.66666666667)</f>
        <v>45905.66667</v>
      </c>
      <c r="K89" s="1">
        <f>IFERROR(__xludf.DUMMYFUNCTION("""COMPUTED_VALUE"""),1594.06)</f>
        <v>1594.06</v>
      </c>
      <c r="M89" s="2">
        <f>IFERROR(__xludf.DUMMYFUNCTION("""COMPUTED_VALUE"""),45905.66666666667)</f>
        <v>45905.66667</v>
      </c>
      <c r="N89" s="1">
        <f>IFERROR(__xludf.DUMMYFUNCTION("""COMPUTED_VALUE"""),0.0)</f>
        <v>0</v>
      </c>
    </row>
    <row r="90">
      <c r="A90" s="2">
        <f>IFERROR(__xludf.DUMMYFUNCTION("""COMPUTED_VALUE"""),45912.66666666667)</f>
        <v>45912.66667</v>
      </c>
      <c r="B90" s="1">
        <f>IFERROR(__xludf.DUMMYFUNCTION("""COMPUTED_VALUE"""),1598.45)</f>
        <v>1598.45</v>
      </c>
      <c r="D90" s="2">
        <f>IFERROR(__xludf.DUMMYFUNCTION("""COMPUTED_VALUE"""),45912.66666666667)</f>
        <v>45912.66667</v>
      </c>
      <c r="E90" s="1">
        <f>IFERROR(__xludf.DUMMYFUNCTION("""COMPUTED_VALUE"""),1623.96)</f>
        <v>1623.96</v>
      </c>
      <c r="G90" s="2">
        <f>IFERROR(__xludf.DUMMYFUNCTION("""COMPUTED_VALUE"""),45912.66666666667)</f>
        <v>45912.66667</v>
      </c>
      <c r="H90" s="1">
        <f>IFERROR(__xludf.DUMMYFUNCTION("""COMPUTED_VALUE"""),1595.31)</f>
        <v>1595.31</v>
      </c>
      <c r="J90" s="2">
        <f>IFERROR(__xludf.DUMMYFUNCTION("""COMPUTED_VALUE"""),45912.66666666667)</f>
        <v>45912.66667</v>
      </c>
      <c r="K90" s="1">
        <f>IFERROR(__xludf.DUMMYFUNCTION("""COMPUTED_VALUE"""),1620.1)</f>
        <v>1620.1</v>
      </c>
      <c r="M90" s="2">
        <f>IFERROR(__xludf.DUMMYFUNCTION("""COMPUTED_VALUE"""),45912.66666666667)</f>
        <v>45912.66667</v>
      </c>
      <c r="N90" s="1">
        <f>IFERROR(__xludf.DUMMYFUNCTION("""COMPUTED_VALUE"""),0.0)</f>
        <v>0</v>
      </c>
    </row>
    <row r="91">
      <c r="A91" s="2">
        <f>IFERROR(__xludf.DUMMYFUNCTION("""COMPUTED_VALUE"""),45919.66666666667)</f>
        <v>45919.66667</v>
      </c>
      <c r="B91" s="1">
        <f>IFERROR(__xludf.DUMMYFUNCTION("""COMPUTED_VALUE"""),1625.0)</f>
        <v>1625</v>
      </c>
      <c r="D91" s="2">
        <f>IFERROR(__xludf.DUMMYFUNCTION("""COMPUTED_VALUE"""),45919.66666666667)</f>
        <v>45919.66667</v>
      </c>
      <c r="E91" s="1">
        <f>IFERROR(__xludf.DUMMYFUNCTION("""COMPUTED_VALUE"""),1642.79)</f>
        <v>1642.79</v>
      </c>
      <c r="G91" s="2">
        <f>IFERROR(__xludf.DUMMYFUNCTION("""COMPUTED_VALUE"""),45919.66666666667)</f>
        <v>45919.66667</v>
      </c>
      <c r="H91" s="1">
        <f>IFERROR(__xludf.DUMMYFUNCTION("""COMPUTED_VALUE"""),1612.39)</f>
        <v>1612.39</v>
      </c>
      <c r="J91" s="2">
        <f>IFERROR(__xludf.DUMMYFUNCTION("""COMPUTED_VALUE"""),45919.66666666667)</f>
        <v>45919.66667</v>
      </c>
      <c r="K91" s="1">
        <f>IFERROR(__xludf.DUMMYFUNCTION("""COMPUTED_VALUE"""),1640.98)</f>
        <v>1640.98</v>
      </c>
      <c r="M91" s="2">
        <f>IFERROR(__xludf.DUMMYFUNCTION("""COMPUTED_VALUE"""),45919.66666666667)</f>
        <v>45919.66667</v>
      </c>
      <c r="N91" s="1">
        <f>IFERROR(__xludf.DUMMYFUNCTION("""COMPUTED_VALUE"""),0.0)</f>
        <v>0</v>
      </c>
    </row>
  </sheetData>
  <drawing r:id="rId1"/>
</worksheet>
</file>