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IFERROR(__xludf.DUMMYFUNCTION("GOOGLEFINANCE(""DJUSTY"",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IFERROR(__xludf.DUMMYFUNCTION("GOOGLEFINANCE(""DJUSTY"",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IFERROR(__xludf.DUMMYFUNCTION("GOOGLEFINANCE(""DJUSTY"",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IFERROR(__xludf.DUMMYFUNCTION("GOOGLEFINANCE(""DJUSTY"",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IFERROR(__xludf.DUMMYFUNCTION("GOOGLEFINANCE(""DJUSTY"",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IFERROR(__xludf.DUMMYFUNCTION("""COMPUTED_VALUE"""),1122.54)</f>
        <v>1122.54</v>
      </c>
      <c r="D2" s="2">
        <f>IFERROR(__xludf.DUMMYFUNCTION("""COMPUTED_VALUE"""),45296.66666666667)</f>
        <v>45296.66667</v>
      </c>
      <c r="E2" s="1">
        <f>IFERROR(__xludf.DUMMYFUNCTION("""COMPUTED_VALUE"""),1122.54)</f>
        <v>1122.54</v>
      </c>
      <c r="G2" s="2">
        <f>IFERROR(__xludf.DUMMYFUNCTION("""COMPUTED_VALUE"""),45296.66666666667)</f>
        <v>45296.66667</v>
      </c>
      <c r="H2" s="1">
        <f>IFERROR(__xludf.DUMMYFUNCTION("""COMPUTED_VALUE"""),1078.1)</f>
        <v>1078.1</v>
      </c>
      <c r="J2" s="2">
        <f>IFERROR(__xludf.DUMMYFUNCTION("""COMPUTED_VALUE"""),45296.66666666667)</f>
        <v>45296.66667</v>
      </c>
      <c r="K2" s="1">
        <f>IFERROR(__xludf.DUMMYFUNCTION("""COMPUTED_VALUE"""),1086.2)</f>
        <v>1086.2</v>
      </c>
      <c r="M2" s="2">
        <f>IFERROR(__xludf.DUMMYFUNCTION("""COMPUTED_VALUE"""),45296.66666666667)</f>
        <v>45296.66667</v>
      </c>
      <c r="N2" s="1">
        <f>IFERROR(__xludf.DUMMYFUNCTION("""COMPUTED_VALUE"""),1.86970413E8)</f>
        <v>186970413</v>
      </c>
    </row>
    <row r="3">
      <c r="A3" s="2">
        <f>IFERROR(__xludf.DUMMYFUNCTION("""COMPUTED_VALUE"""),45303.66666666667)</f>
        <v>45303.66667</v>
      </c>
      <c r="B3" s="1">
        <f>IFERROR(__xludf.DUMMYFUNCTION("""COMPUTED_VALUE"""),1086.53)</f>
        <v>1086.53</v>
      </c>
      <c r="D3" s="2">
        <f>IFERROR(__xludf.DUMMYFUNCTION("""COMPUTED_VALUE"""),45303.66666666667)</f>
        <v>45303.66667</v>
      </c>
      <c r="E3" s="1">
        <f>IFERROR(__xludf.DUMMYFUNCTION("""COMPUTED_VALUE"""),1106.49)</f>
        <v>1106.49</v>
      </c>
      <c r="G3" s="2">
        <f>IFERROR(__xludf.DUMMYFUNCTION("""COMPUTED_VALUE"""),45303.66666666667)</f>
        <v>45303.66667</v>
      </c>
      <c r="H3" s="1">
        <f>IFERROR(__xludf.DUMMYFUNCTION("""COMPUTED_VALUE"""),1083.05)</f>
        <v>1083.05</v>
      </c>
      <c r="J3" s="2">
        <f>IFERROR(__xludf.DUMMYFUNCTION("""COMPUTED_VALUE"""),45303.66666666667)</f>
        <v>45303.66667</v>
      </c>
      <c r="K3" s="1">
        <f>IFERROR(__xludf.DUMMYFUNCTION("""COMPUTED_VALUE"""),1091.38)</f>
        <v>1091.38</v>
      </c>
      <c r="M3" s="2">
        <f>IFERROR(__xludf.DUMMYFUNCTION("""COMPUTED_VALUE"""),45303.66666666667)</f>
        <v>45303.66667</v>
      </c>
      <c r="N3" s="1">
        <f>IFERROR(__xludf.DUMMYFUNCTION("""COMPUTED_VALUE"""),1.62325652E8)</f>
        <v>162325652</v>
      </c>
    </row>
    <row r="4">
      <c r="A4" s="2">
        <f>IFERROR(__xludf.DUMMYFUNCTION("""COMPUTED_VALUE"""),45310.66666666667)</f>
        <v>45310.66667</v>
      </c>
      <c r="B4" s="1">
        <f>IFERROR(__xludf.DUMMYFUNCTION("""COMPUTED_VALUE"""),1090.66)</f>
        <v>1090.66</v>
      </c>
      <c r="D4" s="2">
        <f>IFERROR(__xludf.DUMMYFUNCTION("""COMPUTED_VALUE"""),45310.66666666667)</f>
        <v>45310.66667</v>
      </c>
      <c r="E4" s="1">
        <f>IFERROR(__xludf.DUMMYFUNCTION("""COMPUTED_VALUE"""),1090.66)</f>
        <v>1090.66</v>
      </c>
      <c r="G4" s="2">
        <f>IFERROR(__xludf.DUMMYFUNCTION("""COMPUTED_VALUE"""),45310.66666666667)</f>
        <v>45310.66667</v>
      </c>
      <c r="H4" s="1">
        <f>IFERROR(__xludf.DUMMYFUNCTION("""COMPUTED_VALUE"""),1056.1)</f>
        <v>1056.1</v>
      </c>
      <c r="J4" s="2">
        <f>IFERROR(__xludf.DUMMYFUNCTION("""COMPUTED_VALUE"""),45310.66666666667)</f>
        <v>45310.66667</v>
      </c>
      <c r="K4" s="1">
        <f>IFERROR(__xludf.DUMMYFUNCTION("""COMPUTED_VALUE"""),1078.13)</f>
        <v>1078.13</v>
      </c>
      <c r="M4" s="2">
        <f>IFERROR(__xludf.DUMMYFUNCTION("""COMPUTED_VALUE"""),45310.66666666667)</f>
        <v>45310.66667</v>
      </c>
      <c r="N4" s="1">
        <f>IFERROR(__xludf.DUMMYFUNCTION("""COMPUTED_VALUE"""),1.08807008E8)</f>
        <v>108807008</v>
      </c>
    </row>
    <row r="5">
      <c r="A5" s="2">
        <f>IFERROR(__xludf.DUMMYFUNCTION("""COMPUTED_VALUE"""),45317.66666666667)</f>
        <v>45317.66667</v>
      </c>
      <c r="B5" s="1">
        <f>IFERROR(__xludf.DUMMYFUNCTION("""COMPUTED_VALUE"""),1081.11)</f>
        <v>1081.11</v>
      </c>
      <c r="D5" s="2">
        <f>IFERROR(__xludf.DUMMYFUNCTION("""COMPUTED_VALUE"""),45317.66666666667)</f>
        <v>45317.66667</v>
      </c>
      <c r="E5" s="1">
        <f>IFERROR(__xludf.DUMMYFUNCTION("""COMPUTED_VALUE"""),1116.51)</f>
        <v>1116.51</v>
      </c>
      <c r="G5" s="2">
        <f>IFERROR(__xludf.DUMMYFUNCTION("""COMPUTED_VALUE"""),45317.66666666667)</f>
        <v>45317.66667</v>
      </c>
      <c r="H5" s="1">
        <f>IFERROR(__xludf.DUMMYFUNCTION("""COMPUTED_VALUE"""),1081.11)</f>
        <v>1081.11</v>
      </c>
      <c r="J5" s="2">
        <f>IFERROR(__xludf.DUMMYFUNCTION("""COMPUTED_VALUE"""),45317.66666666667)</f>
        <v>45317.66667</v>
      </c>
      <c r="K5" s="1">
        <f>IFERROR(__xludf.DUMMYFUNCTION("""COMPUTED_VALUE"""),1106.43)</f>
        <v>1106.43</v>
      </c>
      <c r="M5" s="2">
        <f>IFERROR(__xludf.DUMMYFUNCTION("""COMPUTED_VALUE"""),45317.66666666667)</f>
        <v>45317.66667</v>
      </c>
      <c r="N5" s="1">
        <f>IFERROR(__xludf.DUMMYFUNCTION("""COMPUTED_VALUE"""),1.28868481E8)</f>
        <v>128868481</v>
      </c>
    </row>
    <row r="6">
      <c r="A6" s="2">
        <f>IFERROR(__xludf.DUMMYFUNCTION("""COMPUTED_VALUE"""),45324.66666666667)</f>
        <v>45324.66667</v>
      </c>
      <c r="B6" s="1">
        <f>IFERROR(__xludf.DUMMYFUNCTION("""COMPUTED_VALUE"""),1107.29)</f>
        <v>1107.29</v>
      </c>
      <c r="D6" s="2">
        <f>IFERROR(__xludf.DUMMYFUNCTION("""COMPUTED_VALUE"""),45324.66666666667)</f>
        <v>45324.66667</v>
      </c>
      <c r="E6" s="1">
        <f>IFERROR(__xludf.DUMMYFUNCTION("""COMPUTED_VALUE"""),1111.64)</f>
        <v>1111.64</v>
      </c>
      <c r="G6" s="2">
        <f>IFERROR(__xludf.DUMMYFUNCTION("""COMPUTED_VALUE"""),45324.66666666667)</f>
        <v>45324.66667</v>
      </c>
      <c r="H6" s="1">
        <f>IFERROR(__xludf.DUMMYFUNCTION("""COMPUTED_VALUE"""),1065.01)</f>
        <v>1065.01</v>
      </c>
      <c r="J6" s="2">
        <f>IFERROR(__xludf.DUMMYFUNCTION("""COMPUTED_VALUE"""),45324.66666666667)</f>
        <v>45324.66667</v>
      </c>
      <c r="K6" s="1">
        <f>IFERROR(__xludf.DUMMYFUNCTION("""COMPUTED_VALUE"""),1093.04)</f>
        <v>1093.04</v>
      </c>
      <c r="M6" s="2">
        <f>IFERROR(__xludf.DUMMYFUNCTION("""COMPUTED_VALUE"""),45324.66666666667)</f>
        <v>45324.66667</v>
      </c>
      <c r="N6" s="1">
        <f>IFERROR(__xludf.DUMMYFUNCTION("""COMPUTED_VALUE"""),2.49793088E8)</f>
        <v>249793088</v>
      </c>
    </row>
    <row r="7">
      <c r="A7" s="2">
        <f>IFERROR(__xludf.DUMMYFUNCTION("""COMPUTED_VALUE"""),45331.66666666667)</f>
        <v>45331.66667</v>
      </c>
      <c r="B7" s="1">
        <f>IFERROR(__xludf.DUMMYFUNCTION("""COMPUTED_VALUE"""),1091.95)</f>
        <v>1091.95</v>
      </c>
      <c r="D7" s="2">
        <f>IFERROR(__xludf.DUMMYFUNCTION("""COMPUTED_VALUE"""),45331.66666666667)</f>
        <v>45331.66667</v>
      </c>
      <c r="E7" s="1">
        <f>IFERROR(__xludf.DUMMYFUNCTION("""COMPUTED_VALUE"""),1136.84)</f>
        <v>1136.84</v>
      </c>
      <c r="G7" s="2">
        <f>IFERROR(__xludf.DUMMYFUNCTION("""COMPUTED_VALUE"""),45331.66666666667)</f>
        <v>45331.66667</v>
      </c>
      <c r="H7" s="1">
        <f>IFERROR(__xludf.DUMMYFUNCTION("""COMPUTED_VALUE"""),1062.62)</f>
        <v>1062.62</v>
      </c>
      <c r="J7" s="2">
        <f>IFERROR(__xludf.DUMMYFUNCTION("""COMPUTED_VALUE"""),45331.66666666667)</f>
        <v>45331.66667</v>
      </c>
      <c r="K7" s="1">
        <f>IFERROR(__xludf.DUMMYFUNCTION("""COMPUTED_VALUE"""),1105.94)</f>
        <v>1105.94</v>
      </c>
      <c r="M7" s="2">
        <f>IFERROR(__xludf.DUMMYFUNCTION("""COMPUTED_VALUE"""),45331.66666666667)</f>
        <v>45331.66667</v>
      </c>
      <c r="N7" s="1">
        <f>IFERROR(__xludf.DUMMYFUNCTION("""COMPUTED_VALUE"""),2.36505595E8)</f>
        <v>236505595</v>
      </c>
    </row>
    <row r="8">
      <c r="A8" s="2">
        <f>IFERROR(__xludf.DUMMYFUNCTION("""COMPUTED_VALUE"""),45338.66666666667)</f>
        <v>45338.66667</v>
      </c>
      <c r="B8" s="1">
        <f>IFERROR(__xludf.DUMMYFUNCTION("""COMPUTED_VALUE"""),1106.32)</f>
        <v>1106.32</v>
      </c>
      <c r="D8" s="2">
        <f>IFERROR(__xludf.DUMMYFUNCTION("""COMPUTED_VALUE"""),45338.66666666667)</f>
        <v>45338.66667</v>
      </c>
      <c r="E8" s="1">
        <f>IFERROR(__xludf.DUMMYFUNCTION("""COMPUTED_VALUE"""),1125.07)</f>
        <v>1125.07</v>
      </c>
      <c r="G8" s="2">
        <f>IFERROR(__xludf.DUMMYFUNCTION("""COMPUTED_VALUE"""),45338.66666666667)</f>
        <v>45338.66667</v>
      </c>
      <c r="H8" s="1">
        <f>IFERROR(__xludf.DUMMYFUNCTION("""COMPUTED_VALUE"""),1073.03)</f>
        <v>1073.03</v>
      </c>
      <c r="J8" s="2">
        <f>IFERROR(__xludf.DUMMYFUNCTION("""COMPUTED_VALUE"""),45338.66666666667)</f>
        <v>45338.66667</v>
      </c>
      <c r="K8" s="1">
        <f>IFERROR(__xludf.DUMMYFUNCTION("""COMPUTED_VALUE"""),1095.15)</f>
        <v>1095.15</v>
      </c>
      <c r="M8" s="2">
        <f>IFERROR(__xludf.DUMMYFUNCTION("""COMPUTED_VALUE"""),45338.66666666667)</f>
        <v>45338.66667</v>
      </c>
      <c r="N8" s="1">
        <f>IFERROR(__xludf.DUMMYFUNCTION("""COMPUTED_VALUE"""),1.80623215E8)</f>
        <v>180623215</v>
      </c>
    </row>
    <row r="9">
      <c r="A9" s="2">
        <f>IFERROR(__xludf.DUMMYFUNCTION("""COMPUTED_VALUE"""),45345.66666666667)</f>
        <v>45345.66667</v>
      </c>
      <c r="B9" s="1">
        <f>IFERROR(__xludf.DUMMYFUNCTION("""COMPUTED_VALUE"""),1092.17)</f>
        <v>1092.17</v>
      </c>
      <c r="D9" s="2">
        <f>IFERROR(__xludf.DUMMYFUNCTION("""COMPUTED_VALUE"""),45345.66666666667)</f>
        <v>45345.66667</v>
      </c>
      <c r="E9" s="1">
        <f>IFERROR(__xludf.DUMMYFUNCTION("""COMPUTED_VALUE"""),1099.77)</f>
        <v>1099.77</v>
      </c>
      <c r="G9" s="2">
        <f>IFERROR(__xludf.DUMMYFUNCTION("""COMPUTED_VALUE"""),45345.66666666667)</f>
        <v>45345.66667</v>
      </c>
      <c r="H9" s="1">
        <f>IFERROR(__xludf.DUMMYFUNCTION("""COMPUTED_VALUE"""),1068.04)</f>
        <v>1068.04</v>
      </c>
      <c r="J9" s="2">
        <f>IFERROR(__xludf.DUMMYFUNCTION("""COMPUTED_VALUE"""),45345.66666666667)</f>
        <v>45345.66667</v>
      </c>
      <c r="K9" s="1">
        <f>IFERROR(__xludf.DUMMYFUNCTION("""COMPUTED_VALUE"""),1081.18)</f>
        <v>1081.18</v>
      </c>
      <c r="M9" s="2">
        <f>IFERROR(__xludf.DUMMYFUNCTION("""COMPUTED_VALUE"""),45345.66666666667)</f>
        <v>45345.66667</v>
      </c>
      <c r="N9" s="1">
        <f>IFERROR(__xludf.DUMMYFUNCTION("""COMPUTED_VALUE"""),1.08898397E8)</f>
        <v>108898397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IFERROR(__xludf.DUMMYFUNCTION("""COMPUTED_VALUE"""),1080.51)</f>
        <v>1080.51</v>
      </c>
      <c r="D10" s="2">
        <f>IFERROR(__xludf.DUMMYFUNCTION("""COMPUTED_VALUE"""),45352.66666666667)</f>
        <v>45352.66667</v>
      </c>
      <c r="E10" s="1">
        <f>IFERROR(__xludf.DUMMYFUNCTION("""COMPUTED_VALUE"""),1085.01)</f>
        <v>1085.01</v>
      </c>
      <c r="G10" s="2">
        <f>IFERROR(__xludf.DUMMYFUNCTION("""COMPUTED_VALUE"""),45352.66666666667)</f>
        <v>45352.66667</v>
      </c>
      <c r="H10" s="1">
        <f>IFERROR(__xludf.DUMMYFUNCTION("""COMPUTED_VALUE"""),1054.71)</f>
        <v>1054.71</v>
      </c>
      <c r="J10" s="2">
        <f>IFERROR(__xludf.DUMMYFUNCTION("""COMPUTED_VALUE"""),45352.66666666667)</f>
        <v>45352.66667</v>
      </c>
      <c r="K10" s="1">
        <f>IFERROR(__xludf.DUMMYFUNCTION("""COMPUTED_VALUE"""),1079.72)</f>
        <v>1079.72</v>
      </c>
      <c r="M10" s="2">
        <f>IFERROR(__xludf.DUMMYFUNCTION("""COMPUTED_VALUE"""),45352.66666666667)</f>
        <v>45352.66667</v>
      </c>
      <c r="N10" s="1">
        <f>IFERROR(__xludf.DUMMYFUNCTION("""COMPUTED_VALUE"""),1.48926339E8)</f>
        <v>148926339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IFERROR(__xludf.DUMMYFUNCTION("""COMPUTED_VALUE"""),1079.0)</f>
        <v>1079</v>
      </c>
      <c r="D11" s="2">
        <f>IFERROR(__xludf.DUMMYFUNCTION("""COMPUTED_VALUE"""),45359.66666666667)</f>
        <v>45359.66667</v>
      </c>
      <c r="E11" s="1">
        <f>IFERROR(__xludf.DUMMYFUNCTION("""COMPUTED_VALUE"""),1079.14)</f>
        <v>1079.14</v>
      </c>
      <c r="G11" s="2">
        <f>IFERROR(__xludf.DUMMYFUNCTION("""COMPUTED_VALUE"""),45359.66666666667)</f>
        <v>45359.66667</v>
      </c>
      <c r="H11" s="1">
        <f>IFERROR(__xludf.DUMMYFUNCTION("""COMPUTED_VALUE"""),1032.43)</f>
        <v>1032.43</v>
      </c>
      <c r="J11" s="2">
        <f>IFERROR(__xludf.DUMMYFUNCTION("""COMPUTED_VALUE"""),45359.66666666667)</f>
        <v>45359.66667</v>
      </c>
      <c r="K11" s="1">
        <f>IFERROR(__xludf.DUMMYFUNCTION("""COMPUTED_VALUE"""),1046.27)</f>
        <v>1046.27</v>
      </c>
      <c r="M11" s="2">
        <f>IFERROR(__xludf.DUMMYFUNCTION("""COMPUTED_VALUE"""),45359.66666666667)</f>
        <v>45359.66667</v>
      </c>
      <c r="N11" s="1">
        <f>IFERROR(__xludf.DUMMYFUNCTION("""COMPUTED_VALUE"""),1.42556652E8)</f>
        <v>142556652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IFERROR(__xludf.DUMMYFUNCTION("""COMPUTED_VALUE"""),1044.04)</f>
        <v>1044.04</v>
      </c>
      <c r="D12" s="2">
        <f>IFERROR(__xludf.DUMMYFUNCTION("""COMPUTED_VALUE"""),45366.66666666667)</f>
        <v>45366.66667</v>
      </c>
      <c r="E12" s="1">
        <f>IFERROR(__xludf.DUMMYFUNCTION("""COMPUTED_VALUE"""),1076.75)</f>
        <v>1076.75</v>
      </c>
      <c r="G12" s="2">
        <f>IFERROR(__xludf.DUMMYFUNCTION("""COMPUTED_VALUE"""),45366.66666666667)</f>
        <v>45366.66667</v>
      </c>
      <c r="H12" s="1">
        <f>IFERROR(__xludf.DUMMYFUNCTION("""COMPUTED_VALUE"""),1035.51)</f>
        <v>1035.51</v>
      </c>
      <c r="J12" s="2">
        <f>IFERROR(__xludf.DUMMYFUNCTION("""COMPUTED_VALUE"""),45366.66666666667)</f>
        <v>45366.66667</v>
      </c>
      <c r="K12" s="1">
        <f>IFERROR(__xludf.DUMMYFUNCTION("""COMPUTED_VALUE"""),1037.17)</f>
        <v>1037.17</v>
      </c>
      <c r="M12" s="2">
        <f>IFERROR(__xludf.DUMMYFUNCTION("""COMPUTED_VALUE"""),45366.66666666667)</f>
        <v>45366.66667</v>
      </c>
      <c r="N12" s="1">
        <f>IFERROR(__xludf.DUMMYFUNCTION("""COMPUTED_VALUE"""),1.66613847E8)</f>
        <v>166613847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IFERROR(__xludf.DUMMYFUNCTION("""COMPUTED_VALUE"""),1037.6)</f>
        <v>1037.6</v>
      </c>
      <c r="D13" s="2">
        <f>IFERROR(__xludf.DUMMYFUNCTION("""COMPUTED_VALUE"""),45373.66666666667)</f>
        <v>45373.66667</v>
      </c>
      <c r="E13" s="1">
        <f>IFERROR(__xludf.DUMMYFUNCTION("""COMPUTED_VALUE"""),1054.46)</f>
        <v>1054.46</v>
      </c>
      <c r="G13" s="2">
        <f>IFERROR(__xludf.DUMMYFUNCTION("""COMPUTED_VALUE"""),45373.66666666667)</f>
        <v>45373.66667</v>
      </c>
      <c r="H13" s="1">
        <f>IFERROR(__xludf.DUMMYFUNCTION("""COMPUTED_VALUE"""),1011.96)</f>
        <v>1011.96</v>
      </c>
      <c r="J13" s="2">
        <f>IFERROR(__xludf.DUMMYFUNCTION("""COMPUTED_VALUE"""),45373.66666666667)</f>
        <v>45373.66667</v>
      </c>
      <c r="K13" s="1">
        <f>IFERROR(__xludf.DUMMYFUNCTION("""COMPUTED_VALUE"""),1037.31)</f>
        <v>1037.31</v>
      </c>
      <c r="M13" s="2">
        <f>IFERROR(__xludf.DUMMYFUNCTION("""COMPUTED_VALUE"""),45373.66666666667)</f>
        <v>45373.66667</v>
      </c>
      <c r="N13" s="1">
        <f>IFERROR(__xludf.DUMMYFUNCTION("""COMPUTED_VALUE"""),1.44756686E8)</f>
        <v>144756686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IFERROR(__xludf.DUMMYFUNCTION("""COMPUTED_VALUE"""),1037.4)</f>
        <v>1037.4</v>
      </c>
      <c r="D14" s="2">
        <f>IFERROR(__xludf.DUMMYFUNCTION("""COMPUTED_VALUE"""),45379.66666666667)</f>
        <v>45379.66667</v>
      </c>
      <c r="E14" s="1">
        <f>IFERROR(__xludf.DUMMYFUNCTION("""COMPUTED_VALUE"""),1050.3)</f>
        <v>1050.3</v>
      </c>
      <c r="G14" s="2">
        <f>IFERROR(__xludf.DUMMYFUNCTION("""COMPUTED_VALUE"""),45379.66666666667)</f>
        <v>45379.66667</v>
      </c>
      <c r="H14" s="1">
        <f>IFERROR(__xludf.DUMMYFUNCTION("""COMPUTED_VALUE"""),1009.98)</f>
        <v>1009.98</v>
      </c>
      <c r="J14" s="2">
        <f>IFERROR(__xludf.DUMMYFUNCTION("""COMPUTED_VALUE"""),45379.66666666667)</f>
        <v>45379.66667</v>
      </c>
      <c r="K14" s="1">
        <f>IFERROR(__xludf.DUMMYFUNCTION("""COMPUTED_VALUE"""),1043.46)</f>
        <v>1043.46</v>
      </c>
      <c r="M14" s="2">
        <f>IFERROR(__xludf.DUMMYFUNCTION("""COMPUTED_VALUE"""),45379.66666666667)</f>
        <v>45379.66667</v>
      </c>
      <c r="N14" s="1">
        <f>IFERROR(__xludf.DUMMYFUNCTION("""COMPUTED_VALUE"""),1.09167996E8)</f>
        <v>109167996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IFERROR(__xludf.DUMMYFUNCTION("""COMPUTED_VALUE"""),1042.99)</f>
        <v>1042.99</v>
      </c>
      <c r="D15" s="2">
        <f>IFERROR(__xludf.DUMMYFUNCTION("""COMPUTED_VALUE"""),45387.66666666667)</f>
        <v>45387.66667</v>
      </c>
      <c r="E15" s="1">
        <f>IFERROR(__xludf.DUMMYFUNCTION("""COMPUTED_VALUE"""),1048.5)</f>
        <v>1048.5</v>
      </c>
      <c r="G15" s="2">
        <f>IFERROR(__xludf.DUMMYFUNCTION("""COMPUTED_VALUE"""),45387.66666666667)</f>
        <v>45387.66667</v>
      </c>
      <c r="H15" s="1">
        <f>IFERROR(__xludf.DUMMYFUNCTION("""COMPUTED_VALUE"""),1021.66)</f>
        <v>1021.66</v>
      </c>
      <c r="J15" s="2">
        <f>IFERROR(__xludf.DUMMYFUNCTION("""COMPUTED_VALUE"""),45387.66666666667)</f>
        <v>45387.66667</v>
      </c>
      <c r="K15" s="1">
        <f>IFERROR(__xludf.DUMMYFUNCTION("""COMPUTED_VALUE"""),1034.25)</f>
        <v>1034.25</v>
      </c>
      <c r="M15" s="2">
        <f>IFERROR(__xludf.DUMMYFUNCTION("""COMPUTED_VALUE"""),45387.66666666667)</f>
        <v>45387.66667</v>
      </c>
      <c r="N15" s="1">
        <f>IFERROR(__xludf.DUMMYFUNCTION("""COMPUTED_VALUE"""),1.49929702E8)</f>
        <v>149929702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IFERROR(__xludf.DUMMYFUNCTION("""COMPUTED_VALUE"""),1034.27)</f>
        <v>1034.27</v>
      </c>
      <c r="D16" s="2">
        <f>IFERROR(__xludf.DUMMYFUNCTION("""COMPUTED_VALUE"""),45394.66666666667)</f>
        <v>45394.66667</v>
      </c>
      <c r="E16" s="1">
        <f>IFERROR(__xludf.DUMMYFUNCTION("""COMPUTED_VALUE"""),1057.35)</f>
        <v>1057.35</v>
      </c>
      <c r="G16" s="2">
        <f>IFERROR(__xludf.DUMMYFUNCTION("""COMPUTED_VALUE"""),45394.66666666667)</f>
        <v>45394.66667</v>
      </c>
      <c r="H16" s="1">
        <f>IFERROR(__xludf.DUMMYFUNCTION("""COMPUTED_VALUE"""),1019.02)</f>
        <v>1019.02</v>
      </c>
      <c r="J16" s="2">
        <f>IFERROR(__xludf.DUMMYFUNCTION("""COMPUTED_VALUE"""),45394.66666666667)</f>
        <v>45394.66667</v>
      </c>
      <c r="K16" s="1">
        <f>IFERROR(__xludf.DUMMYFUNCTION("""COMPUTED_VALUE"""),1019.37)</f>
        <v>1019.37</v>
      </c>
      <c r="M16" s="2">
        <f>IFERROR(__xludf.DUMMYFUNCTION("""COMPUTED_VALUE"""),45394.66666666667)</f>
        <v>45394.66667</v>
      </c>
      <c r="N16" s="1">
        <f>IFERROR(__xludf.DUMMYFUNCTION("""COMPUTED_VALUE"""),1.26817478E8)</f>
        <v>126817478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IFERROR(__xludf.DUMMYFUNCTION("""COMPUTED_VALUE"""),1021.29)</f>
        <v>1021.29</v>
      </c>
      <c r="D17" s="2">
        <f>IFERROR(__xludf.DUMMYFUNCTION("""COMPUTED_VALUE"""),45401.66666666667)</f>
        <v>45401.66667</v>
      </c>
      <c r="E17" s="1">
        <f>IFERROR(__xludf.DUMMYFUNCTION("""COMPUTED_VALUE"""),1023.96)</f>
        <v>1023.96</v>
      </c>
      <c r="G17" s="2">
        <f>IFERROR(__xludf.DUMMYFUNCTION("""COMPUTED_VALUE"""),45401.66666666667)</f>
        <v>45401.66667</v>
      </c>
      <c r="H17" s="1">
        <f>IFERROR(__xludf.DUMMYFUNCTION("""COMPUTED_VALUE"""),977.13)</f>
        <v>977.13</v>
      </c>
      <c r="J17" s="2">
        <f>IFERROR(__xludf.DUMMYFUNCTION("""COMPUTED_VALUE"""),45401.66666666667)</f>
        <v>45401.66667</v>
      </c>
      <c r="K17" s="1">
        <f>IFERROR(__xludf.DUMMYFUNCTION("""COMPUTED_VALUE"""),984.74)</f>
        <v>984.74</v>
      </c>
      <c r="M17" s="2">
        <f>IFERROR(__xludf.DUMMYFUNCTION("""COMPUTED_VALUE"""),45401.66666666667)</f>
        <v>45401.66667</v>
      </c>
      <c r="N17" s="1">
        <f>IFERROR(__xludf.DUMMYFUNCTION("""COMPUTED_VALUE"""),1.38960247E8)</f>
        <v>138960247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IFERROR(__xludf.DUMMYFUNCTION("""COMPUTED_VALUE"""),986.54)</f>
        <v>986.54</v>
      </c>
      <c r="D18" s="2">
        <f>IFERROR(__xludf.DUMMYFUNCTION("""COMPUTED_VALUE"""),45408.66666666667)</f>
        <v>45408.66667</v>
      </c>
      <c r="E18" s="1">
        <f>IFERROR(__xludf.DUMMYFUNCTION("""COMPUTED_VALUE"""),1016.7)</f>
        <v>1016.7</v>
      </c>
      <c r="G18" s="2">
        <f>IFERROR(__xludf.DUMMYFUNCTION("""COMPUTED_VALUE"""),45408.66666666667)</f>
        <v>45408.66667</v>
      </c>
      <c r="H18" s="1">
        <f>IFERROR(__xludf.DUMMYFUNCTION("""COMPUTED_VALUE"""),981.31)</f>
        <v>981.31</v>
      </c>
      <c r="J18" s="2">
        <f>IFERROR(__xludf.DUMMYFUNCTION("""COMPUTED_VALUE"""),45408.66666666667)</f>
        <v>45408.66667</v>
      </c>
      <c r="K18" s="1">
        <f>IFERROR(__xludf.DUMMYFUNCTION("""COMPUTED_VALUE"""),1010.98)</f>
        <v>1010.98</v>
      </c>
      <c r="M18" s="2">
        <f>IFERROR(__xludf.DUMMYFUNCTION("""COMPUTED_VALUE"""),45408.66666666667)</f>
        <v>45408.66667</v>
      </c>
      <c r="N18" s="1">
        <f>IFERROR(__xludf.DUMMYFUNCTION("""COMPUTED_VALUE"""),1.49503448E8)</f>
        <v>149503448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IFERROR(__xludf.DUMMYFUNCTION("""COMPUTED_VALUE"""),1010.18)</f>
        <v>1010.18</v>
      </c>
      <c r="D19" s="2">
        <f>IFERROR(__xludf.DUMMYFUNCTION("""COMPUTED_VALUE"""),45415.66666666667)</f>
        <v>45415.66667</v>
      </c>
      <c r="E19" s="1">
        <f>IFERROR(__xludf.DUMMYFUNCTION("""COMPUTED_VALUE"""),1034.56)</f>
        <v>1034.56</v>
      </c>
      <c r="G19" s="2">
        <f>IFERROR(__xludf.DUMMYFUNCTION("""COMPUTED_VALUE"""),45415.66666666667)</f>
        <v>45415.66667</v>
      </c>
      <c r="H19" s="1">
        <f>IFERROR(__xludf.DUMMYFUNCTION("""COMPUTED_VALUE"""),993.14)</f>
        <v>993.14</v>
      </c>
      <c r="J19" s="2">
        <f>IFERROR(__xludf.DUMMYFUNCTION("""COMPUTED_VALUE"""),45415.66666666667)</f>
        <v>45415.66667</v>
      </c>
      <c r="K19" s="1">
        <f>IFERROR(__xludf.DUMMYFUNCTION("""COMPUTED_VALUE"""),1031.6)</f>
        <v>1031.6</v>
      </c>
      <c r="M19" s="2">
        <f>IFERROR(__xludf.DUMMYFUNCTION("""COMPUTED_VALUE"""),45415.66666666667)</f>
        <v>45415.66667</v>
      </c>
      <c r="N19" s="1">
        <f>IFERROR(__xludf.DUMMYFUNCTION("""COMPUTED_VALUE"""),2.1713981E8)</f>
        <v>217139810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IFERROR(__xludf.DUMMYFUNCTION("""COMPUTED_VALUE"""),1033.88)</f>
        <v>1033.88</v>
      </c>
      <c r="D20" s="2">
        <f>IFERROR(__xludf.DUMMYFUNCTION("""COMPUTED_VALUE"""),45422.66666666667)</f>
        <v>45422.66667</v>
      </c>
      <c r="E20" s="1">
        <f>IFERROR(__xludf.DUMMYFUNCTION("""COMPUTED_VALUE"""),1055.23)</f>
        <v>1055.23</v>
      </c>
      <c r="G20" s="2">
        <f>IFERROR(__xludf.DUMMYFUNCTION("""COMPUTED_VALUE"""),45422.66666666667)</f>
        <v>45422.66667</v>
      </c>
      <c r="H20" s="1">
        <f>IFERROR(__xludf.DUMMYFUNCTION("""COMPUTED_VALUE"""),977.25)</f>
        <v>977.25</v>
      </c>
      <c r="J20" s="2">
        <f>IFERROR(__xludf.DUMMYFUNCTION("""COMPUTED_VALUE"""),45422.66666666667)</f>
        <v>45422.66667</v>
      </c>
      <c r="K20" s="1">
        <f>IFERROR(__xludf.DUMMYFUNCTION("""COMPUTED_VALUE"""),989.89)</f>
        <v>989.89</v>
      </c>
      <c r="M20" s="2">
        <f>IFERROR(__xludf.DUMMYFUNCTION("""COMPUTED_VALUE"""),45422.66666666667)</f>
        <v>45422.66667</v>
      </c>
      <c r="N20" s="1">
        <f>IFERROR(__xludf.DUMMYFUNCTION("""COMPUTED_VALUE"""),3.17154917E8)</f>
        <v>317154917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IFERROR(__xludf.DUMMYFUNCTION("""COMPUTED_VALUE"""),992.34)</f>
        <v>992.34</v>
      </c>
      <c r="D21" s="2">
        <f>IFERROR(__xludf.DUMMYFUNCTION("""COMPUTED_VALUE"""),45429.66666666667)</f>
        <v>45429.66667</v>
      </c>
      <c r="E21" s="1">
        <f>IFERROR(__xludf.DUMMYFUNCTION("""COMPUTED_VALUE"""),1011.78)</f>
        <v>1011.78</v>
      </c>
      <c r="G21" s="2">
        <f>IFERROR(__xludf.DUMMYFUNCTION("""COMPUTED_VALUE"""),45429.66666666667)</f>
        <v>45429.66667</v>
      </c>
      <c r="H21" s="1">
        <f>IFERROR(__xludf.DUMMYFUNCTION("""COMPUTED_VALUE"""),984.58)</f>
        <v>984.58</v>
      </c>
      <c r="J21" s="2">
        <f>IFERROR(__xludf.DUMMYFUNCTION("""COMPUTED_VALUE"""),45429.66666666667)</f>
        <v>45429.66667</v>
      </c>
      <c r="K21" s="1">
        <f>IFERROR(__xludf.DUMMYFUNCTION("""COMPUTED_VALUE"""),1001.79)</f>
        <v>1001.79</v>
      </c>
      <c r="M21" s="2">
        <f>IFERROR(__xludf.DUMMYFUNCTION("""COMPUTED_VALUE"""),45429.66666666667)</f>
        <v>45429.66667</v>
      </c>
      <c r="N21" s="1">
        <f>IFERROR(__xludf.DUMMYFUNCTION("""COMPUTED_VALUE"""),1.95753778E8)</f>
        <v>195753778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IFERROR(__xludf.DUMMYFUNCTION("""COMPUTED_VALUE"""),1000.15)</f>
        <v>1000.15</v>
      </c>
      <c r="D22" s="2">
        <f>IFERROR(__xludf.DUMMYFUNCTION("""COMPUTED_VALUE"""),45436.66666666667)</f>
        <v>45436.66667</v>
      </c>
      <c r="E22" s="1">
        <f>IFERROR(__xludf.DUMMYFUNCTION("""COMPUTED_VALUE"""),1030.4)</f>
        <v>1030.4</v>
      </c>
      <c r="G22" s="2">
        <f>IFERROR(__xludf.DUMMYFUNCTION("""COMPUTED_VALUE"""),45436.66666666667)</f>
        <v>45436.66667</v>
      </c>
      <c r="H22" s="1">
        <f>IFERROR(__xludf.DUMMYFUNCTION("""COMPUTED_VALUE"""),1000.03)</f>
        <v>1000.03</v>
      </c>
      <c r="J22" s="2">
        <f>IFERROR(__xludf.DUMMYFUNCTION("""COMPUTED_VALUE"""),45436.66666666667)</f>
        <v>45436.66667</v>
      </c>
      <c r="K22" s="1">
        <f>IFERROR(__xludf.DUMMYFUNCTION("""COMPUTED_VALUE"""),1024.16)</f>
        <v>1024.16</v>
      </c>
      <c r="M22" s="2">
        <f>IFERROR(__xludf.DUMMYFUNCTION("""COMPUTED_VALUE"""),45436.66666666667)</f>
        <v>45436.66667</v>
      </c>
      <c r="N22" s="1">
        <f>IFERROR(__xludf.DUMMYFUNCTION("""COMPUTED_VALUE"""),2.36627236E8)</f>
        <v>236627236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IFERROR(__xludf.DUMMYFUNCTION("""COMPUTED_VALUE"""),1020.18)</f>
        <v>1020.18</v>
      </c>
      <c r="D23" s="2">
        <f>IFERROR(__xludf.DUMMYFUNCTION("""COMPUTED_VALUE"""),45443.66666666667)</f>
        <v>45443.66667</v>
      </c>
      <c r="E23" s="1">
        <f>IFERROR(__xludf.DUMMYFUNCTION("""COMPUTED_VALUE"""),1038.18)</f>
        <v>1038.18</v>
      </c>
      <c r="G23" s="2">
        <f>IFERROR(__xludf.DUMMYFUNCTION("""COMPUTED_VALUE"""),45443.66666666667)</f>
        <v>45443.66667</v>
      </c>
      <c r="H23" s="1">
        <f>IFERROR(__xludf.DUMMYFUNCTION("""COMPUTED_VALUE"""),1010.37)</f>
        <v>1010.37</v>
      </c>
      <c r="J23" s="2">
        <f>IFERROR(__xludf.DUMMYFUNCTION("""COMPUTED_VALUE"""),45443.66666666667)</f>
        <v>45443.66667</v>
      </c>
      <c r="K23" s="1">
        <f>IFERROR(__xludf.DUMMYFUNCTION("""COMPUTED_VALUE"""),1037.67)</f>
        <v>1037.67</v>
      </c>
      <c r="M23" s="2">
        <f>IFERROR(__xludf.DUMMYFUNCTION("""COMPUTED_VALUE"""),45443.66666666667)</f>
        <v>45443.66667</v>
      </c>
      <c r="N23" s="1">
        <f>IFERROR(__xludf.DUMMYFUNCTION("""COMPUTED_VALUE"""),1.6933014E8)</f>
        <v>169330140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IFERROR(__xludf.DUMMYFUNCTION("""COMPUTED_VALUE"""),1039.99)</f>
        <v>1039.99</v>
      </c>
      <c r="D24" s="2">
        <f>IFERROR(__xludf.DUMMYFUNCTION("""COMPUTED_VALUE"""),45450.66666666667)</f>
        <v>45450.66667</v>
      </c>
      <c r="E24" s="1">
        <f>IFERROR(__xludf.DUMMYFUNCTION("""COMPUTED_VALUE"""),1080.66)</f>
        <v>1080.66</v>
      </c>
      <c r="G24" s="2">
        <f>IFERROR(__xludf.DUMMYFUNCTION("""COMPUTED_VALUE"""),45450.66666666667)</f>
        <v>45450.66667</v>
      </c>
      <c r="H24" s="1">
        <f>IFERROR(__xludf.DUMMYFUNCTION("""COMPUTED_VALUE"""),1039.98)</f>
        <v>1039.98</v>
      </c>
      <c r="J24" s="2">
        <f>IFERROR(__xludf.DUMMYFUNCTION("""COMPUTED_VALUE"""),45450.66666666667)</f>
        <v>45450.66667</v>
      </c>
      <c r="K24" s="1">
        <f>IFERROR(__xludf.DUMMYFUNCTION("""COMPUTED_VALUE"""),1066.56)</f>
        <v>1066.56</v>
      </c>
      <c r="M24" s="2">
        <f>IFERROR(__xludf.DUMMYFUNCTION("""COMPUTED_VALUE"""),45450.66666666667)</f>
        <v>45450.66667</v>
      </c>
      <c r="N24" s="1">
        <f>IFERROR(__xludf.DUMMYFUNCTION("""COMPUTED_VALUE"""),1.3625709E8)</f>
        <v>136257090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IFERROR(__xludf.DUMMYFUNCTION("""COMPUTED_VALUE"""),1060.6)</f>
        <v>1060.6</v>
      </c>
      <c r="D25" s="2">
        <f>IFERROR(__xludf.DUMMYFUNCTION("""COMPUTED_VALUE"""),45457.66666666667)</f>
        <v>45457.66667</v>
      </c>
      <c r="E25" s="1">
        <f>IFERROR(__xludf.DUMMYFUNCTION("""COMPUTED_VALUE"""),1067.12)</f>
        <v>1067.12</v>
      </c>
      <c r="G25" s="2">
        <f>IFERROR(__xludf.DUMMYFUNCTION("""COMPUTED_VALUE"""),45457.66666666667)</f>
        <v>45457.66667</v>
      </c>
      <c r="H25" s="1">
        <f>IFERROR(__xludf.DUMMYFUNCTION("""COMPUTED_VALUE"""),1043.92)</f>
        <v>1043.92</v>
      </c>
      <c r="J25" s="2">
        <f>IFERROR(__xludf.DUMMYFUNCTION("""COMPUTED_VALUE"""),45457.66666666667)</f>
        <v>45457.66667</v>
      </c>
      <c r="K25" s="1">
        <f>IFERROR(__xludf.DUMMYFUNCTION("""COMPUTED_VALUE"""),1051.58)</f>
        <v>1051.58</v>
      </c>
      <c r="M25" s="2">
        <f>IFERROR(__xludf.DUMMYFUNCTION("""COMPUTED_VALUE"""),45457.66666666667)</f>
        <v>45457.66667</v>
      </c>
      <c r="N25" s="1">
        <f>IFERROR(__xludf.DUMMYFUNCTION("""COMPUTED_VALUE"""),1.24861093E8)</f>
        <v>124861093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IFERROR(__xludf.DUMMYFUNCTION("""COMPUTED_VALUE"""),1046.47)</f>
        <v>1046.47</v>
      </c>
      <c r="D26" s="2">
        <f>IFERROR(__xludf.DUMMYFUNCTION("""COMPUTED_VALUE"""),45464.66666666667)</f>
        <v>45464.66667</v>
      </c>
      <c r="E26" s="1">
        <f>IFERROR(__xludf.DUMMYFUNCTION("""COMPUTED_VALUE"""),1068.46)</f>
        <v>1068.46</v>
      </c>
      <c r="G26" s="2">
        <f>IFERROR(__xludf.DUMMYFUNCTION("""COMPUTED_VALUE"""),45464.66666666667)</f>
        <v>45464.66667</v>
      </c>
      <c r="H26" s="1">
        <f>IFERROR(__xludf.DUMMYFUNCTION("""COMPUTED_VALUE"""),1042.72)</f>
        <v>1042.72</v>
      </c>
      <c r="J26" s="2">
        <f>IFERROR(__xludf.DUMMYFUNCTION("""COMPUTED_VALUE"""),45464.66666666667)</f>
        <v>45464.66667</v>
      </c>
      <c r="K26" s="1">
        <f>IFERROR(__xludf.DUMMYFUNCTION("""COMPUTED_VALUE"""),1067.74)</f>
        <v>1067.74</v>
      </c>
      <c r="M26" s="2">
        <f>IFERROR(__xludf.DUMMYFUNCTION("""COMPUTED_VALUE"""),45464.66666666667)</f>
        <v>45464.66667</v>
      </c>
      <c r="N26" s="1">
        <f>IFERROR(__xludf.DUMMYFUNCTION("""COMPUTED_VALUE"""),1.34674913E8)</f>
        <v>134674913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IFERROR(__xludf.DUMMYFUNCTION("""COMPUTED_VALUE"""),1067.44)</f>
        <v>1067.44</v>
      </c>
      <c r="D27" s="2">
        <f>IFERROR(__xludf.DUMMYFUNCTION("""COMPUTED_VALUE"""),45471.66666666667)</f>
        <v>45471.66667</v>
      </c>
      <c r="E27" s="1">
        <f>IFERROR(__xludf.DUMMYFUNCTION("""COMPUTED_VALUE"""),1075.44)</f>
        <v>1075.44</v>
      </c>
      <c r="G27" s="2">
        <f>IFERROR(__xludf.DUMMYFUNCTION("""COMPUTED_VALUE"""),45471.66666666667)</f>
        <v>45471.66667</v>
      </c>
      <c r="H27" s="1">
        <f>IFERROR(__xludf.DUMMYFUNCTION("""COMPUTED_VALUE"""),1052.22)</f>
        <v>1052.22</v>
      </c>
      <c r="J27" s="2">
        <f>IFERROR(__xludf.DUMMYFUNCTION("""COMPUTED_VALUE"""),45471.66666666667)</f>
        <v>45471.66667</v>
      </c>
      <c r="K27" s="1">
        <f>IFERROR(__xludf.DUMMYFUNCTION("""COMPUTED_VALUE"""),1054.39)</f>
        <v>1054.39</v>
      </c>
      <c r="M27" s="2">
        <f>IFERROR(__xludf.DUMMYFUNCTION("""COMPUTED_VALUE"""),45471.66666666667)</f>
        <v>45471.66667</v>
      </c>
      <c r="N27" s="1">
        <f>IFERROR(__xludf.DUMMYFUNCTION("""COMPUTED_VALUE"""),1.86544991E8)</f>
        <v>186544991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IFERROR(__xludf.DUMMYFUNCTION("""COMPUTED_VALUE"""),1052.49)</f>
        <v>1052.49</v>
      </c>
      <c r="D28" s="2">
        <f>IFERROR(__xludf.DUMMYFUNCTION("""COMPUTED_VALUE"""),45478.66666666667)</f>
        <v>45478.66667</v>
      </c>
      <c r="E28" s="1">
        <f>IFERROR(__xludf.DUMMYFUNCTION("""COMPUTED_VALUE"""),1053.32)</f>
        <v>1053.32</v>
      </c>
      <c r="G28" s="2">
        <f>IFERROR(__xludf.DUMMYFUNCTION("""COMPUTED_VALUE"""),45478.66666666667)</f>
        <v>45478.66667</v>
      </c>
      <c r="H28" s="1">
        <f>IFERROR(__xludf.DUMMYFUNCTION("""COMPUTED_VALUE"""),1038.41)</f>
        <v>1038.41</v>
      </c>
      <c r="J28" s="2">
        <f>IFERROR(__xludf.DUMMYFUNCTION("""COMPUTED_VALUE"""),45478.66666666667)</f>
        <v>45478.66667</v>
      </c>
      <c r="K28" s="1">
        <f>IFERROR(__xludf.DUMMYFUNCTION("""COMPUTED_VALUE"""),1049.08)</f>
        <v>1049.08</v>
      </c>
      <c r="M28" s="2">
        <f>IFERROR(__xludf.DUMMYFUNCTION("""COMPUTED_VALUE"""),45478.66666666667)</f>
        <v>45478.66667</v>
      </c>
      <c r="N28" s="1">
        <f>IFERROR(__xludf.DUMMYFUNCTION("""COMPUTED_VALUE"""),8.3160082E7)</f>
        <v>83160082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IFERROR(__xludf.DUMMYFUNCTION("""COMPUTED_VALUE"""),1049.9)</f>
        <v>1049.9</v>
      </c>
      <c r="D29" s="2">
        <f>IFERROR(__xludf.DUMMYFUNCTION("""COMPUTED_VALUE"""),45485.66666666667)</f>
        <v>45485.66667</v>
      </c>
      <c r="E29" s="1">
        <f>IFERROR(__xludf.DUMMYFUNCTION("""COMPUTED_VALUE"""),1096.15)</f>
        <v>1096.15</v>
      </c>
      <c r="G29" s="2">
        <f>IFERROR(__xludf.DUMMYFUNCTION("""COMPUTED_VALUE"""),45485.66666666667)</f>
        <v>45485.66667</v>
      </c>
      <c r="H29" s="1">
        <f>IFERROR(__xludf.DUMMYFUNCTION("""COMPUTED_VALUE"""),1045.46)</f>
        <v>1045.46</v>
      </c>
      <c r="J29" s="2">
        <f>IFERROR(__xludf.DUMMYFUNCTION("""COMPUTED_VALUE"""),45485.66666666667)</f>
        <v>45485.66667</v>
      </c>
      <c r="K29" s="1">
        <f>IFERROR(__xludf.DUMMYFUNCTION("""COMPUTED_VALUE"""),1092.75)</f>
        <v>1092.75</v>
      </c>
      <c r="M29" s="2">
        <f>IFERROR(__xludf.DUMMYFUNCTION("""COMPUTED_VALUE"""),45485.66666666667)</f>
        <v>45485.66667</v>
      </c>
      <c r="N29" s="1">
        <f>IFERROR(__xludf.DUMMYFUNCTION("""COMPUTED_VALUE"""),1.37703353E8)</f>
        <v>137703353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IFERROR(__xludf.DUMMYFUNCTION("""COMPUTED_VALUE"""),1090.49)</f>
        <v>1090.49</v>
      </c>
      <c r="D30" s="2">
        <f>IFERROR(__xludf.DUMMYFUNCTION("""COMPUTED_VALUE"""),45492.66666666667)</f>
        <v>45492.66667</v>
      </c>
      <c r="E30" s="1">
        <f>IFERROR(__xludf.DUMMYFUNCTION("""COMPUTED_VALUE"""),1107.06)</f>
        <v>1107.06</v>
      </c>
      <c r="G30" s="2">
        <f>IFERROR(__xludf.DUMMYFUNCTION("""COMPUTED_VALUE"""),45492.66666666667)</f>
        <v>45492.66667</v>
      </c>
      <c r="H30" s="1">
        <f>IFERROR(__xludf.DUMMYFUNCTION("""COMPUTED_VALUE"""),1065.93)</f>
        <v>1065.93</v>
      </c>
      <c r="J30" s="2">
        <f>IFERROR(__xludf.DUMMYFUNCTION("""COMPUTED_VALUE"""),45492.66666666667)</f>
        <v>45492.66667</v>
      </c>
      <c r="K30" s="1">
        <f>IFERROR(__xludf.DUMMYFUNCTION("""COMPUTED_VALUE"""),1068.22)</f>
        <v>1068.22</v>
      </c>
      <c r="M30" s="2">
        <f>IFERROR(__xludf.DUMMYFUNCTION("""COMPUTED_VALUE"""),45492.66666666667)</f>
        <v>45492.66667</v>
      </c>
      <c r="N30" s="1">
        <f>IFERROR(__xludf.DUMMYFUNCTION("""COMPUTED_VALUE"""),1.34946714E8)</f>
        <v>134946714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IFERROR(__xludf.DUMMYFUNCTION("""COMPUTED_VALUE"""),1072.36)</f>
        <v>1072.36</v>
      </c>
      <c r="D31" s="2">
        <f>IFERROR(__xludf.DUMMYFUNCTION("""COMPUTED_VALUE"""),45499.66666666667)</f>
        <v>45499.66667</v>
      </c>
      <c r="E31" s="1">
        <f>IFERROR(__xludf.DUMMYFUNCTION("""COMPUTED_VALUE"""),1101.24)</f>
        <v>1101.24</v>
      </c>
      <c r="G31" s="2">
        <f>IFERROR(__xludf.DUMMYFUNCTION("""COMPUTED_VALUE"""),45499.66666666667)</f>
        <v>45499.66667</v>
      </c>
      <c r="H31" s="1">
        <f>IFERROR(__xludf.DUMMYFUNCTION("""COMPUTED_VALUE"""),1069.97)</f>
        <v>1069.97</v>
      </c>
      <c r="J31" s="2">
        <f>IFERROR(__xludf.DUMMYFUNCTION("""COMPUTED_VALUE"""),45499.66666666667)</f>
        <v>45499.66667</v>
      </c>
      <c r="K31" s="1">
        <f>IFERROR(__xludf.DUMMYFUNCTION("""COMPUTED_VALUE"""),1100.41)</f>
        <v>1100.41</v>
      </c>
      <c r="M31" s="2">
        <f>IFERROR(__xludf.DUMMYFUNCTION("""COMPUTED_VALUE"""),45499.66666666667)</f>
        <v>45499.66667</v>
      </c>
      <c r="N31" s="1">
        <f>IFERROR(__xludf.DUMMYFUNCTION("""COMPUTED_VALUE"""),1.70305283E8)</f>
        <v>170305283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IFERROR(__xludf.DUMMYFUNCTION("""COMPUTED_VALUE"""),1104.31)</f>
        <v>1104.31</v>
      </c>
      <c r="D32" s="2">
        <f>IFERROR(__xludf.DUMMYFUNCTION("""COMPUTED_VALUE"""),45506.66666666667)</f>
        <v>45506.66667</v>
      </c>
      <c r="E32" s="1">
        <f>IFERROR(__xludf.DUMMYFUNCTION("""COMPUTED_VALUE"""),1137.72)</f>
        <v>1137.72</v>
      </c>
      <c r="G32" s="2">
        <f>IFERROR(__xludf.DUMMYFUNCTION("""COMPUTED_VALUE"""),45506.66666666667)</f>
        <v>45506.66667</v>
      </c>
      <c r="H32" s="1">
        <f>IFERROR(__xludf.DUMMYFUNCTION("""COMPUTED_VALUE"""),1072.1)</f>
        <v>1072.1</v>
      </c>
      <c r="J32" s="2">
        <f>IFERROR(__xludf.DUMMYFUNCTION("""COMPUTED_VALUE"""),45506.66666666667)</f>
        <v>45506.66667</v>
      </c>
      <c r="K32" s="1">
        <f>IFERROR(__xludf.DUMMYFUNCTION("""COMPUTED_VALUE"""),1086.53)</f>
        <v>1086.53</v>
      </c>
      <c r="M32" s="2">
        <f>IFERROR(__xludf.DUMMYFUNCTION("""COMPUTED_VALUE"""),45506.66666666667)</f>
        <v>45506.66667</v>
      </c>
      <c r="N32" s="1">
        <f>IFERROR(__xludf.DUMMYFUNCTION("""COMPUTED_VALUE"""),1.4574694E8)</f>
        <v>145746940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IFERROR(__xludf.DUMMYFUNCTION("""COMPUTED_VALUE"""),1056.63)</f>
        <v>1056.63</v>
      </c>
      <c r="D33" s="2">
        <f>IFERROR(__xludf.DUMMYFUNCTION("""COMPUTED_VALUE"""),45513.66666666667)</f>
        <v>45513.66667</v>
      </c>
      <c r="E33" s="1">
        <f>IFERROR(__xludf.DUMMYFUNCTION("""COMPUTED_VALUE"""),1080.4)</f>
        <v>1080.4</v>
      </c>
      <c r="G33" s="2">
        <f>IFERROR(__xludf.DUMMYFUNCTION("""COMPUTED_VALUE"""),45513.66666666667)</f>
        <v>45513.66667</v>
      </c>
      <c r="H33" s="1">
        <f>IFERROR(__xludf.DUMMYFUNCTION("""COMPUTED_VALUE"""),1033.39)</f>
        <v>1033.39</v>
      </c>
      <c r="J33" s="2">
        <f>IFERROR(__xludf.DUMMYFUNCTION("""COMPUTED_VALUE"""),45513.66666666667)</f>
        <v>45513.66667</v>
      </c>
      <c r="K33" s="1">
        <f>IFERROR(__xludf.DUMMYFUNCTION("""COMPUTED_VALUE"""),1073.17)</f>
        <v>1073.17</v>
      </c>
      <c r="M33" s="2">
        <f>IFERROR(__xludf.DUMMYFUNCTION("""COMPUTED_VALUE"""),45513.66666666667)</f>
        <v>45513.66667</v>
      </c>
      <c r="N33" s="1">
        <f>IFERROR(__xludf.DUMMYFUNCTION("""COMPUTED_VALUE"""),1.51300913E8)</f>
        <v>151300913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IFERROR(__xludf.DUMMYFUNCTION("""COMPUTED_VALUE"""),1072.73)</f>
        <v>1072.73</v>
      </c>
      <c r="D34" s="2">
        <f>IFERROR(__xludf.DUMMYFUNCTION("""COMPUTED_VALUE"""),45520.66666666667)</f>
        <v>45520.66667</v>
      </c>
      <c r="E34" s="1">
        <f>IFERROR(__xludf.DUMMYFUNCTION("""COMPUTED_VALUE"""),1117.43)</f>
        <v>1117.43</v>
      </c>
      <c r="G34" s="2">
        <f>IFERROR(__xludf.DUMMYFUNCTION("""COMPUTED_VALUE"""),45520.66666666667)</f>
        <v>45520.66667</v>
      </c>
      <c r="H34" s="1">
        <f>IFERROR(__xludf.DUMMYFUNCTION("""COMPUTED_VALUE"""),1070.77)</f>
        <v>1070.77</v>
      </c>
      <c r="J34" s="2">
        <f>IFERROR(__xludf.DUMMYFUNCTION("""COMPUTED_VALUE"""),45520.66666666667)</f>
        <v>45520.66667</v>
      </c>
      <c r="K34" s="1">
        <f>IFERROR(__xludf.DUMMYFUNCTION("""COMPUTED_VALUE"""),1112.06)</f>
        <v>1112.06</v>
      </c>
      <c r="M34" s="2">
        <f>IFERROR(__xludf.DUMMYFUNCTION("""COMPUTED_VALUE"""),45520.66666666667)</f>
        <v>45520.66667</v>
      </c>
      <c r="N34" s="1">
        <f>IFERROR(__xludf.DUMMYFUNCTION("""COMPUTED_VALUE"""),1.4447881E8)</f>
        <v>144478810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IFERROR(__xludf.DUMMYFUNCTION("""COMPUTED_VALUE"""),1109.95)</f>
        <v>1109.95</v>
      </c>
      <c r="D35" s="2">
        <f>IFERROR(__xludf.DUMMYFUNCTION("""COMPUTED_VALUE"""),45527.66666666667)</f>
        <v>45527.66667</v>
      </c>
      <c r="E35" s="1">
        <f>IFERROR(__xludf.DUMMYFUNCTION("""COMPUTED_VALUE"""),1159.26)</f>
        <v>1159.26</v>
      </c>
      <c r="G35" s="2">
        <f>IFERROR(__xludf.DUMMYFUNCTION("""COMPUTED_VALUE"""),45527.66666666667)</f>
        <v>45527.66667</v>
      </c>
      <c r="H35" s="1">
        <f>IFERROR(__xludf.DUMMYFUNCTION("""COMPUTED_VALUE"""),1104.54)</f>
        <v>1104.54</v>
      </c>
      <c r="J35" s="2">
        <f>IFERROR(__xludf.DUMMYFUNCTION("""COMPUTED_VALUE"""),45527.66666666667)</f>
        <v>45527.66667</v>
      </c>
      <c r="K35" s="1">
        <f>IFERROR(__xludf.DUMMYFUNCTION("""COMPUTED_VALUE"""),1156.36)</f>
        <v>1156.36</v>
      </c>
      <c r="M35" s="2">
        <f>IFERROR(__xludf.DUMMYFUNCTION("""COMPUTED_VALUE"""),45527.66666666667)</f>
        <v>45527.66667</v>
      </c>
      <c r="N35" s="1">
        <f>IFERROR(__xludf.DUMMYFUNCTION("""COMPUTED_VALUE"""),3.40629108E8)</f>
        <v>340629108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IFERROR(__xludf.DUMMYFUNCTION("""COMPUTED_VALUE"""),1157.59)</f>
        <v>1157.59</v>
      </c>
      <c r="D36" s="2">
        <f>IFERROR(__xludf.DUMMYFUNCTION("""COMPUTED_VALUE"""),45534.66666666667)</f>
        <v>45534.66667</v>
      </c>
      <c r="E36" s="1">
        <f>IFERROR(__xludf.DUMMYFUNCTION("""COMPUTED_VALUE"""),1171.98)</f>
        <v>1171.98</v>
      </c>
      <c r="G36" s="2">
        <f>IFERROR(__xludf.DUMMYFUNCTION("""COMPUTED_VALUE"""),45534.66666666667)</f>
        <v>45534.66667</v>
      </c>
      <c r="H36" s="1">
        <f>IFERROR(__xludf.DUMMYFUNCTION("""COMPUTED_VALUE"""),1151.68)</f>
        <v>1151.68</v>
      </c>
      <c r="J36" s="2">
        <f>IFERROR(__xludf.DUMMYFUNCTION("""COMPUTED_VALUE"""),45534.66666666667)</f>
        <v>45534.66667</v>
      </c>
      <c r="K36" s="1">
        <f>IFERROR(__xludf.DUMMYFUNCTION("""COMPUTED_VALUE"""),1167.5)</f>
        <v>1167.5</v>
      </c>
      <c r="M36" s="2">
        <f>IFERROR(__xludf.DUMMYFUNCTION("""COMPUTED_VALUE"""),45534.66666666667)</f>
        <v>45534.66667</v>
      </c>
      <c r="N36" s="1">
        <f>IFERROR(__xludf.DUMMYFUNCTION("""COMPUTED_VALUE"""),1.75092472E8)</f>
        <v>175092472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IFERROR(__xludf.DUMMYFUNCTION("""COMPUTED_VALUE"""),1165.45)</f>
        <v>1165.45</v>
      </c>
      <c r="D37" s="2">
        <f>IFERROR(__xludf.DUMMYFUNCTION("""COMPUTED_VALUE"""),45541.66666666667)</f>
        <v>45541.66667</v>
      </c>
      <c r="E37" s="1">
        <f>IFERROR(__xludf.DUMMYFUNCTION("""COMPUTED_VALUE"""),1165.45)</f>
        <v>1165.45</v>
      </c>
      <c r="G37" s="2">
        <f>IFERROR(__xludf.DUMMYFUNCTION("""COMPUTED_VALUE"""),45541.66666666667)</f>
        <v>45541.66667</v>
      </c>
      <c r="H37" s="1">
        <f>IFERROR(__xludf.DUMMYFUNCTION("""COMPUTED_VALUE"""),1120.54)</f>
        <v>1120.54</v>
      </c>
      <c r="J37" s="2">
        <f>IFERROR(__xludf.DUMMYFUNCTION("""COMPUTED_VALUE"""),45541.66666666667)</f>
        <v>45541.66667</v>
      </c>
      <c r="K37" s="1">
        <f>IFERROR(__xludf.DUMMYFUNCTION("""COMPUTED_VALUE"""),1127.6)</f>
        <v>1127.6</v>
      </c>
      <c r="M37" s="2">
        <f>IFERROR(__xludf.DUMMYFUNCTION("""COMPUTED_VALUE"""),45541.66666666667)</f>
        <v>45541.66667</v>
      </c>
      <c r="N37" s="1">
        <f>IFERROR(__xludf.DUMMYFUNCTION("""COMPUTED_VALUE"""),1.19573407E8)</f>
        <v>119573407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IFERROR(__xludf.DUMMYFUNCTION("""COMPUTED_VALUE"""),1125.69)</f>
        <v>1125.69</v>
      </c>
      <c r="D38" s="2">
        <f>IFERROR(__xludf.DUMMYFUNCTION("""COMPUTED_VALUE"""),45548.66666666667)</f>
        <v>45548.66667</v>
      </c>
      <c r="E38" s="1">
        <f>IFERROR(__xludf.DUMMYFUNCTION("""COMPUTED_VALUE"""),1151.01)</f>
        <v>1151.01</v>
      </c>
      <c r="G38" s="2">
        <f>IFERROR(__xludf.DUMMYFUNCTION("""COMPUTED_VALUE"""),45548.66666666667)</f>
        <v>45548.66667</v>
      </c>
      <c r="H38" s="1">
        <f>IFERROR(__xludf.DUMMYFUNCTION("""COMPUTED_VALUE"""),1107.34)</f>
        <v>1107.34</v>
      </c>
      <c r="J38" s="2">
        <f>IFERROR(__xludf.DUMMYFUNCTION("""COMPUTED_VALUE"""),45548.66666666667)</f>
        <v>45548.66667</v>
      </c>
      <c r="K38" s="1">
        <f>IFERROR(__xludf.DUMMYFUNCTION("""COMPUTED_VALUE"""),1145.15)</f>
        <v>1145.15</v>
      </c>
      <c r="M38" s="2">
        <f>IFERROR(__xludf.DUMMYFUNCTION("""COMPUTED_VALUE"""),45548.66666666667)</f>
        <v>45548.66667</v>
      </c>
      <c r="N38" s="1">
        <f>IFERROR(__xludf.DUMMYFUNCTION("""COMPUTED_VALUE"""),1.31507295E8)</f>
        <v>131507295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IFERROR(__xludf.DUMMYFUNCTION("""COMPUTED_VALUE"""),1150.16)</f>
        <v>1150.16</v>
      </c>
      <c r="D39" s="2">
        <f>IFERROR(__xludf.DUMMYFUNCTION("""COMPUTED_VALUE"""),45555.66666666667)</f>
        <v>45555.66667</v>
      </c>
      <c r="E39" s="1">
        <f>IFERROR(__xludf.DUMMYFUNCTION("""COMPUTED_VALUE"""),1163.32)</f>
        <v>1163.32</v>
      </c>
      <c r="G39" s="2">
        <f>IFERROR(__xludf.DUMMYFUNCTION("""COMPUTED_VALUE"""),45555.66666666667)</f>
        <v>45555.66667</v>
      </c>
      <c r="H39" s="1">
        <f>IFERROR(__xludf.DUMMYFUNCTION("""COMPUTED_VALUE"""),1120.68)</f>
        <v>1120.68</v>
      </c>
      <c r="J39" s="2">
        <f>IFERROR(__xludf.DUMMYFUNCTION("""COMPUTED_VALUE"""),45555.66666666667)</f>
        <v>45555.66667</v>
      </c>
      <c r="K39" s="1">
        <f>IFERROR(__xludf.DUMMYFUNCTION("""COMPUTED_VALUE"""),1129.17)</f>
        <v>1129.17</v>
      </c>
      <c r="M39" s="2">
        <f>IFERROR(__xludf.DUMMYFUNCTION("""COMPUTED_VALUE"""),45555.66666666667)</f>
        <v>45555.66667</v>
      </c>
      <c r="N39" s="1">
        <f>IFERROR(__xludf.DUMMYFUNCTION("""COMPUTED_VALUE"""),1.55447315E8)</f>
        <v>155447315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IFERROR(__xludf.DUMMYFUNCTION("""COMPUTED_VALUE"""),1133.08)</f>
        <v>1133.08</v>
      </c>
      <c r="D40" s="2">
        <f>IFERROR(__xludf.DUMMYFUNCTION("""COMPUTED_VALUE"""),45562.66666666667)</f>
        <v>45562.66667</v>
      </c>
      <c r="E40" s="1">
        <f>IFERROR(__xludf.DUMMYFUNCTION("""COMPUTED_VALUE"""),1156.1)</f>
        <v>1156.1</v>
      </c>
      <c r="G40" s="2">
        <f>IFERROR(__xludf.DUMMYFUNCTION("""COMPUTED_VALUE"""),45562.66666666667)</f>
        <v>45562.66667</v>
      </c>
      <c r="H40" s="1">
        <f>IFERROR(__xludf.DUMMYFUNCTION("""COMPUTED_VALUE"""),1125.03)</f>
        <v>1125.03</v>
      </c>
      <c r="J40" s="2">
        <f>IFERROR(__xludf.DUMMYFUNCTION("""COMPUTED_VALUE"""),45562.66666666667)</f>
        <v>45562.66667</v>
      </c>
      <c r="K40" s="1">
        <f>IFERROR(__xludf.DUMMYFUNCTION("""COMPUTED_VALUE"""),1141.17)</f>
        <v>1141.17</v>
      </c>
      <c r="M40" s="2">
        <f>IFERROR(__xludf.DUMMYFUNCTION("""COMPUTED_VALUE"""),45562.66666666667)</f>
        <v>45562.66667</v>
      </c>
      <c r="N40" s="1">
        <f>IFERROR(__xludf.DUMMYFUNCTION("""COMPUTED_VALUE"""),7.6431841E7)</f>
        <v>76431841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IFERROR(__xludf.DUMMYFUNCTION("""COMPUTED_VALUE"""),1140.91)</f>
        <v>1140.91</v>
      </c>
      <c r="D41" s="2">
        <f>IFERROR(__xludf.DUMMYFUNCTION("""COMPUTED_VALUE"""),45569.66666666667)</f>
        <v>45569.66667</v>
      </c>
      <c r="E41" s="1">
        <f>IFERROR(__xludf.DUMMYFUNCTION("""COMPUTED_VALUE"""),1146.15)</f>
        <v>1146.15</v>
      </c>
      <c r="G41" s="2">
        <f>IFERROR(__xludf.DUMMYFUNCTION("""COMPUTED_VALUE"""),45569.66666666667)</f>
        <v>45569.66667</v>
      </c>
      <c r="H41" s="1">
        <f>IFERROR(__xludf.DUMMYFUNCTION("""COMPUTED_VALUE"""),1103.48)</f>
        <v>1103.48</v>
      </c>
      <c r="J41" s="2">
        <f>IFERROR(__xludf.DUMMYFUNCTION("""COMPUTED_VALUE"""),45569.66666666667)</f>
        <v>45569.66667</v>
      </c>
      <c r="K41" s="1">
        <f>IFERROR(__xludf.DUMMYFUNCTION("""COMPUTED_VALUE"""),1121.96)</f>
        <v>1121.96</v>
      </c>
      <c r="M41" s="2">
        <f>IFERROR(__xludf.DUMMYFUNCTION("""COMPUTED_VALUE"""),45569.66666666667)</f>
        <v>45569.66667</v>
      </c>
      <c r="N41" s="1">
        <f>IFERROR(__xludf.DUMMYFUNCTION("""COMPUTED_VALUE"""),6.8478961E7)</f>
        <v>68478961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IFERROR(__xludf.DUMMYFUNCTION("""COMPUTED_VALUE"""),1120.63)</f>
        <v>1120.63</v>
      </c>
      <c r="D42" s="2">
        <f>IFERROR(__xludf.DUMMYFUNCTION("""COMPUTED_VALUE"""),45576.66666666667)</f>
        <v>45576.66667</v>
      </c>
      <c r="E42" s="1">
        <f>IFERROR(__xludf.DUMMYFUNCTION("""COMPUTED_VALUE"""),1136.86)</f>
        <v>1136.86</v>
      </c>
      <c r="G42" s="2">
        <f>IFERROR(__xludf.DUMMYFUNCTION("""COMPUTED_VALUE"""),45576.66666666667)</f>
        <v>45576.66667</v>
      </c>
      <c r="H42" s="1">
        <f>IFERROR(__xludf.DUMMYFUNCTION("""COMPUTED_VALUE"""),1098.6)</f>
        <v>1098.6</v>
      </c>
      <c r="J42" s="2">
        <f>IFERROR(__xludf.DUMMYFUNCTION("""COMPUTED_VALUE"""),45576.66666666667)</f>
        <v>45576.66667</v>
      </c>
      <c r="K42" s="1">
        <f>IFERROR(__xludf.DUMMYFUNCTION("""COMPUTED_VALUE"""),1127.95)</f>
        <v>1127.95</v>
      </c>
      <c r="M42" s="2">
        <f>IFERROR(__xludf.DUMMYFUNCTION("""COMPUTED_VALUE"""),45576.66666666667)</f>
        <v>45576.66667</v>
      </c>
      <c r="N42" s="1">
        <f>IFERROR(__xludf.DUMMYFUNCTION("""COMPUTED_VALUE"""),8.8068758E7)</f>
        <v>88068758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IFERROR(__xludf.DUMMYFUNCTION("""COMPUTED_VALUE"""),1130.68)</f>
        <v>1130.68</v>
      </c>
      <c r="D43" s="2">
        <f>IFERROR(__xludf.DUMMYFUNCTION("""COMPUTED_VALUE"""),45583.66666666667)</f>
        <v>45583.66667</v>
      </c>
      <c r="E43" s="1">
        <f>IFERROR(__xludf.DUMMYFUNCTION("""COMPUTED_VALUE"""),1139.02)</f>
        <v>1139.02</v>
      </c>
      <c r="G43" s="2">
        <f>IFERROR(__xludf.DUMMYFUNCTION("""COMPUTED_VALUE"""),45583.66666666667)</f>
        <v>45583.66667</v>
      </c>
      <c r="H43" s="1">
        <f>IFERROR(__xludf.DUMMYFUNCTION("""COMPUTED_VALUE"""),1109.24)</f>
        <v>1109.24</v>
      </c>
      <c r="J43" s="2">
        <f>IFERROR(__xludf.DUMMYFUNCTION("""COMPUTED_VALUE"""),45583.66666666667)</f>
        <v>45583.66667</v>
      </c>
      <c r="K43" s="1">
        <f>IFERROR(__xludf.DUMMYFUNCTION("""COMPUTED_VALUE"""),1118.63)</f>
        <v>1118.63</v>
      </c>
      <c r="M43" s="2">
        <f>IFERROR(__xludf.DUMMYFUNCTION("""COMPUTED_VALUE"""),45583.66666666667)</f>
        <v>45583.66667</v>
      </c>
      <c r="N43" s="1">
        <f>IFERROR(__xludf.DUMMYFUNCTION("""COMPUTED_VALUE"""),6.6275645E7)</f>
        <v>66275645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IFERROR(__xludf.DUMMYFUNCTION("""COMPUTED_VALUE"""),1112.26)</f>
        <v>1112.26</v>
      </c>
      <c r="D44" s="2">
        <f>IFERROR(__xludf.DUMMYFUNCTION("""COMPUTED_VALUE"""),45590.66666666667)</f>
        <v>45590.66667</v>
      </c>
      <c r="E44" s="1">
        <f>IFERROR(__xludf.DUMMYFUNCTION("""COMPUTED_VALUE"""),1147.71)</f>
        <v>1147.71</v>
      </c>
      <c r="G44" s="2">
        <f>IFERROR(__xludf.DUMMYFUNCTION("""COMPUTED_VALUE"""),45590.66666666667)</f>
        <v>45590.66667</v>
      </c>
      <c r="H44" s="1">
        <f>IFERROR(__xludf.DUMMYFUNCTION("""COMPUTED_VALUE"""),1110.58)</f>
        <v>1110.58</v>
      </c>
      <c r="J44" s="2">
        <f>IFERROR(__xludf.DUMMYFUNCTION("""COMPUTED_VALUE"""),45590.66666666667)</f>
        <v>45590.66667</v>
      </c>
      <c r="K44" s="1">
        <f>IFERROR(__xludf.DUMMYFUNCTION("""COMPUTED_VALUE"""),1133.4)</f>
        <v>1133.4</v>
      </c>
      <c r="M44" s="2">
        <f>IFERROR(__xludf.DUMMYFUNCTION("""COMPUTED_VALUE"""),45590.66666666667)</f>
        <v>45590.66667</v>
      </c>
      <c r="N44" s="1">
        <f>IFERROR(__xludf.DUMMYFUNCTION("""COMPUTED_VALUE"""),7.6802811E7)</f>
        <v>76802811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IFERROR(__xludf.DUMMYFUNCTION("""COMPUTED_VALUE"""),1133.73)</f>
        <v>1133.73</v>
      </c>
      <c r="D45" s="2">
        <f>IFERROR(__xludf.DUMMYFUNCTION("""COMPUTED_VALUE"""),45597.66666666667)</f>
        <v>45597.66667</v>
      </c>
      <c r="E45" s="1">
        <f>IFERROR(__xludf.DUMMYFUNCTION("""COMPUTED_VALUE"""),1218.0)</f>
        <v>1218</v>
      </c>
      <c r="G45" s="2">
        <f>IFERROR(__xludf.DUMMYFUNCTION("""COMPUTED_VALUE"""),45597.66666666667)</f>
        <v>45597.66667</v>
      </c>
      <c r="H45" s="1">
        <f>IFERROR(__xludf.DUMMYFUNCTION("""COMPUTED_VALUE"""),1122.95)</f>
        <v>1122.95</v>
      </c>
      <c r="J45" s="2">
        <f>IFERROR(__xludf.DUMMYFUNCTION("""COMPUTED_VALUE"""),45597.66666666667)</f>
        <v>45597.66667</v>
      </c>
      <c r="K45" s="1">
        <f>IFERROR(__xludf.DUMMYFUNCTION("""COMPUTED_VALUE"""),1210.18)</f>
        <v>1210.18</v>
      </c>
      <c r="M45" s="2">
        <f>IFERROR(__xludf.DUMMYFUNCTION("""COMPUTED_VALUE"""),45597.66666666667)</f>
        <v>45597.66667</v>
      </c>
      <c r="N45" s="1">
        <f>IFERROR(__xludf.DUMMYFUNCTION("""COMPUTED_VALUE"""),1.20878566E8)</f>
        <v>120878566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IFERROR(__xludf.DUMMYFUNCTION("""COMPUTED_VALUE"""),1220.77)</f>
        <v>1220.77</v>
      </c>
      <c r="D46" s="2">
        <f>IFERROR(__xludf.DUMMYFUNCTION("""COMPUTED_VALUE"""),45604.66666666667)</f>
        <v>45604.66667</v>
      </c>
      <c r="E46" s="1">
        <f>IFERROR(__xludf.DUMMYFUNCTION("""COMPUTED_VALUE"""),1274.96)</f>
        <v>1274.96</v>
      </c>
      <c r="G46" s="2">
        <f>IFERROR(__xludf.DUMMYFUNCTION("""COMPUTED_VALUE"""),45604.66666666667)</f>
        <v>45604.66667</v>
      </c>
      <c r="H46" s="1">
        <f>IFERROR(__xludf.DUMMYFUNCTION("""COMPUTED_VALUE"""),1201.46)</f>
        <v>1201.46</v>
      </c>
      <c r="J46" s="2">
        <f>IFERROR(__xludf.DUMMYFUNCTION("""COMPUTED_VALUE"""),45604.66666666667)</f>
        <v>45604.66667</v>
      </c>
      <c r="K46" s="1">
        <f>IFERROR(__xludf.DUMMYFUNCTION("""COMPUTED_VALUE"""),1258.89)</f>
        <v>1258.89</v>
      </c>
      <c r="M46" s="2">
        <f>IFERROR(__xludf.DUMMYFUNCTION("""COMPUTED_VALUE"""),45604.66666666667)</f>
        <v>45604.66667</v>
      </c>
      <c r="N46" s="1">
        <f>IFERROR(__xludf.DUMMYFUNCTION("""COMPUTED_VALUE"""),1.18001442E8)</f>
        <v>118001442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IFERROR(__xludf.DUMMYFUNCTION("""COMPUTED_VALUE"""),1260.31)</f>
        <v>1260.31</v>
      </c>
      <c r="D47" s="2">
        <f>IFERROR(__xludf.DUMMYFUNCTION("""COMPUTED_VALUE"""),45611.66666666667)</f>
        <v>45611.66667</v>
      </c>
      <c r="E47" s="1">
        <f>IFERROR(__xludf.DUMMYFUNCTION("""COMPUTED_VALUE"""),1289.76)</f>
        <v>1289.76</v>
      </c>
      <c r="G47" s="2">
        <f>IFERROR(__xludf.DUMMYFUNCTION("""COMPUTED_VALUE"""),45611.66666666667)</f>
        <v>45611.66667</v>
      </c>
      <c r="H47" s="1">
        <f>IFERROR(__xludf.DUMMYFUNCTION("""COMPUTED_VALUE"""),1249.82)</f>
        <v>1249.82</v>
      </c>
      <c r="J47" s="2">
        <f>IFERROR(__xludf.DUMMYFUNCTION("""COMPUTED_VALUE"""),45611.66666666667)</f>
        <v>45611.66667</v>
      </c>
      <c r="K47" s="1">
        <f>IFERROR(__xludf.DUMMYFUNCTION("""COMPUTED_VALUE"""),1250.85)</f>
        <v>1250.85</v>
      </c>
      <c r="M47" s="2">
        <f>IFERROR(__xludf.DUMMYFUNCTION("""COMPUTED_VALUE"""),45611.66666666667)</f>
        <v>45611.66667</v>
      </c>
      <c r="N47" s="1">
        <f>IFERROR(__xludf.DUMMYFUNCTION("""COMPUTED_VALUE"""),9.3191341E7)</f>
        <v>93191341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IFERROR(__xludf.DUMMYFUNCTION("""COMPUTED_VALUE"""),1249.57)</f>
        <v>1249.57</v>
      </c>
      <c r="D48" s="2">
        <f>IFERROR(__xludf.DUMMYFUNCTION("""COMPUTED_VALUE"""),45618.66666666667)</f>
        <v>45618.66667</v>
      </c>
      <c r="E48" s="1">
        <f>IFERROR(__xludf.DUMMYFUNCTION("""COMPUTED_VALUE"""),1287.46)</f>
        <v>1287.46</v>
      </c>
      <c r="G48" s="2">
        <f>IFERROR(__xludf.DUMMYFUNCTION("""COMPUTED_VALUE"""),45618.66666666667)</f>
        <v>45618.66667</v>
      </c>
      <c r="H48" s="1">
        <f>IFERROR(__xludf.DUMMYFUNCTION("""COMPUTED_VALUE"""),1246.41)</f>
        <v>1246.41</v>
      </c>
      <c r="J48" s="2">
        <f>IFERROR(__xludf.DUMMYFUNCTION("""COMPUTED_VALUE"""),45618.66666666667)</f>
        <v>45618.66667</v>
      </c>
      <c r="K48" s="1">
        <f>IFERROR(__xludf.DUMMYFUNCTION("""COMPUTED_VALUE"""),1278.19)</f>
        <v>1278.19</v>
      </c>
      <c r="M48" s="2">
        <f>IFERROR(__xludf.DUMMYFUNCTION("""COMPUTED_VALUE"""),45618.66666666667)</f>
        <v>45618.66667</v>
      </c>
      <c r="N48" s="1">
        <f>IFERROR(__xludf.DUMMYFUNCTION("""COMPUTED_VALUE"""),1.2839163E8)</f>
        <v>128391630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IFERROR(__xludf.DUMMYFUNCTION("""COMPUTED_VALUE"""),1282.89)</f>
        <v>1282.89</v>
      </c>
      <c r="D49" s="2">
        <f>IFERROR(__xludf.DUMMYFUNCTION("""COMPUTED_VALUE"""),45625.54166666667)</f>
        <v>45625.54167</v>
      </c>
      <c r="E49" s="1">
        <f>IFERROR(__xludf.DUMMYFUNCTION("""COMPUTED_VALUE"""),1287.33)</f>
        <v>1287.33</v>
      </c>
      <c r="G49" s="2">
        <f>IFERROR(__xludf.DUMMYFUNCTION("""COMPUTED_VALUE"""),45625.54166666667)</f>
        <v>45625.54167</v>
      </c>
      <c r="H49" s="1">
        <f>IFERROR(__xludf.DUMMYFUNCTION("""COMPUTED_VALUE"""),1264.95)</f>
        <v>1264.95</v>
      </c>
      <c r="J49" s="2">
        <f>IFERROR(__xludf.DUMMYFUNCTION("""COMPUTED_VALUE"""),45625.54166666667)</f>
        <v>45625.54167</v>
      </c>
      <c r="K49" s="1">
        <f>IFERROR(__xludf.DUMMYFUNCTION("""COMPUTED_VALUE"""),1280.78)</f>
        <v>1280.78</v>
      </c>
      <c r="M49" s="2">
        <f>IFERROR(__xludf.DUMMYFUNCTION("""COMPUTED_VALUE"""),45625.54166666667)</f>
        <v>45625.54167</v>
      </c>
      <c r="N49" s="1">
        <f>IFERROR(__xludf.DUMMYFUNCTION("""COMPUTED_VALUE"""),6.4264898E7)</f>
        <v>64264898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IFERROR(__xludf.DUMMYFUNCTION("""COMPUTED_VALUE"""),1283.49)</f>
        <v>1283.49</v>
      </c>
      <c r="D50" s="2">
        <f>IFERROR(__xludf.DUMMYFUNCTION("""COMPUTED_VALUE"""),45632.66666666667)</f>
        <v>45632.66667</v>
      </c>
      <c r="E50" s="1">
        <f>IFERROR(__xludf.DUMMYFUNCTION("""COMPUTED_VALUE"""),1358.82)</f>
        <v>1358.82</v>
      </c>
      <c r="G50" s="2">
        <f>IFERROR(__xludf.DUMMYFUNCTION("""COMPUTED_VALUE"""),45632.66666666667)</f>
        <v>45632.66667</v>
      </c>
      <c r="H50" s="1">
        <f>IFERROR(__xludf.DUMMYFUNCTION("""COMPUTED_VALUE"""),1283.49)</f>
        <v>1283.49</v>
      </c>
      <c r="J50" s="2">
        <f>IFERROR(__xludf.DUMMYFUNCTION("""COMPUTED_VALUE"""),45632.66666666667)</f>
        <v>45632.66667</v>
      </c>
      <c r="K50" s="1">
        <f>IFERROR(__xludf.DUMMYFUNCTION("""COMPUTED_VALUE"""),1350.51)</f>
        <v>1350.51</v>
      </c>
      <c r="M50" s="2">
        <f>IFERROR(__xludf.DUMMYFUNCTION("""COMPUTED_VALUE"""),45632.66666666667)</f>
        <v>45632.66667</v>
      </c>
      <c r="N50" s="1">
        <f>IFERROR(__xludf.DUMMYFUNCTION("""COMPUTED_VALUE"""),9.583576E7)</f>
        <v>95835760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IFERROR(__xludf.DUMMYFUNCTION("""COMPUTED_VALUE"""),1348.07)</f>
        <v>1348.07</v>
      </c>
      <c r="D51" s="2">
        <f>IFERROR(__xludf.DUMMYFUNCTION("""COMPUTED_VALUE"""),45639.66666666667)</f>
        <v>45639.66667</v>
      </c>
      <c r="E51" s="1">
        <f>IFERROR(__xludf.DUMMYFUNCTION("""COMPUTED_VALUE"""),1354.11)</f>
        <v>1354.11</v>
      </c>
      <c r="G51" s="2">
        <f>IFERROR(__xludf.DUMMYFUNCTION("""COMPUTED_VALUE"""),45639.66666666667)</f>
        <v>45639.66667</v>
      </c>
      <c r="H51" s="1">
        <f>IFERROR(__xludf.DUMMYFUNCTION("""COMPUTED_VALUE"""),1307.48)</f>
        <v>1307.48</v>
      </c>
      <c r="J51" s="2">
        <f>IFERROR(__xludf.DUMMYFUNCTION("""COMPUTED_VALUE"""),45639.66666666667)</f>
        <v>45639.66667</v>
      </c>
      <c r="K51" s="1">
        <f>IFERROR(__xludf.DUMMYFUNCTION("""COMPUTED_VALUE"""),1312.98)</f>
        <v>1312.98</v>
      </c>
      <c r="M51" s="2">
        <f>IFERROR(__xludf.DUMMYFUNCTION("""COMPUTED_VALUE"""),45639.66666666667)</f>
        <v>45639.66667</v>
      </c>
      <c r="N51" s="1">
        <f>IFERROR(__xludf.DUMMYFUNCTION("""COMPUTED_VALUE"""),8.0102262E7)</f>
        <v>80102262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IFERROR(__xludf.DUMMYFUNCTION("""COMPUTED_VALUE"""),1313.5)</f>
        <v>1313.5</v>
      </c>
      <c r="D52" s="2">
        <f>IFERROR(__xludf.DUMMYFUNCTION("""COMPUTED_VALUE"""),45646.66666666667)</f>
        <v>45646.66667</v>
      </c>
      <c r="E52" s="1">
        <f>IFERROR(__xludf.DUMMYFUNCTION("""COMPUTED_VALUE"""),1326.69)</f>
        <v>1326.69</v>
      </c>
      <c r="G52" s="2">
        <f>IFERROR(__xludf.DUMMYFUNCTION("""COMPUTED_VALUE"""),45646.66666666667)</f>
        <v>45646.66667</v>
      </c>
      <c r="H52" s="1">
        <f>IFERROR(__xludf.DUMMYFUNCTION("""COMPUTED_VALUE"""),1247.5)</f>
        <v>1247.5</v>
      </c>
      <c r="J52" s="2">
        <f>IFERROR(__xludf.DUMMYFUNCTION("""COMPUTED_VALUE"""),45646.66666666667)</f>
        <v>45646.66667</v>
      </c>
      <c r="K52" s="1">
        <f>IFERROR(__xludf.DUMMYFUNCTION("""COMPUTED_VALUE"""),1268.83)</f>
        <v>1268.83</v>
      </c>
      <c r="M52" s="2">
        <f>IFERROR(__xludf.DUMMYFUNCTION("""COMPUTED_VALUE"""),45646.66666666667)</f>
        <v>45646.66667</v>
      </c>
      <c r="N52" s="1">
        <f>IFERROR(__xludf.DUMMYFUNCTION("""COMPUTED_VALUE"""),1.07119051E8)</f>
        <v>107119051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IFERROR(__xludf.DUMMYFUNCTION("""COMPUTED_VALUE"""),1264.43)</f>
        <v>1264.43</v>
      </c>
      <c r="D53" s="2">
        <f>IFERROR(__xludf.DUMMYFUNCTION("""COMPUTED_VALUE"""),45653.66666666667)</f>
        <v>45653.66667</v>
      </c>
      <c r="E53" s="1">
        <f>IFERROR(__xludf.DUMMYFUNCTION("""COMPUTED_VALUE"""),1281.52)</f>
        <v>1281.52</v>
      </c>
      <c r="G53" s="2">
        <f>IFERROR(__xludf.DUMMYFUNCTION("""COMPUTED_VALUE"""),45653.66666666667)</f>
        <v>45653.66667</v>
      </c>
      <c r="H53" s="1">
        <f>IFERROR(__xludf.DUMMYFUNCTION("""COMPUTED_VALUE"""),1257.29)</f>
        <v>1257.29</v>
      </c>
      <c r="J53" s="2">
        <f>IFERROR(__xludf.DUMMYFUNCTION("""COMPUTED_VALUE"""),45653.66666666667)</f>
        <v>45653.66667</v>
      </c>
      <c r="K53" s="1">
        <f>IFERROR(__xludf.DUMMYFUNCTION("""COMPUTED_VALUE"""),1272.89)</f>
        <v>1272.89</v>
      </c>
      <c r="M53" s="2">
        <f>IFERROR(__xludf.DUMMYFUNCTION("""COMPUTED_VALUE"""),45653.66666666667)</f>
        <v>45653.66667</v>
      </c>
      <c r="N53" s="1">
        <f>IFERROR(__xludf.DUMMYFUNCTION("""COMPUTED_VALUE"""),3.6051195E7)</f>
        <v>36051195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IFERROR(__xludf.DUMMYFUNCTION("""COMPUTED_VALUE"""),1269.48)</f>
        <v>1269.48</v>
      </c>
      <c r="D54" s="2">
        <f>IFERROR(__xludf.DUMMYFUNCTION("""COMPUTED_VALUE"""),45660.66666666667)</f>
        <v>45660.66667</v>
      </c>
      <c r="E54" s="1">
        <f>IFERROR(__xludf.DUMMYFUNCTION("""COMPUTED_VALUE"""),1278.53)</f>
        <v>1278.53</v>
      </c>
      <c r="G54" s="2">
        <f>IFERROR(__xludf.DUMMYFUNCTION("""COMPUTED_VALUE"""),45660.66666666667)</f>
        <v>45660.66667</v>
      </c>
      <c r="H54" s="1">
        <f>IFERROR(__xludf.DUMMYFUNCTION("""COMPUTED_VALUE"""),1241.4)</f>
        <v>1241.4</v>
      </c>
      <c r="J54" s="2">
        <f>IFERROR(__xludf.DUMMYFUNCTION("""COMPUTED_VALUE"""),45660.66666666667)</f>
        <v>45660.66667</v>
      </c>
      <c r="K54" s="1">
        <f>IFERROR(__xludf.DUMMYFUNCTION("""COMPUTED_VALUE"""),1277.23)</f>
        <v>1277.23</v>
      </c>
      <c r="M54" s="2">
        <f>IFERROR(__xludf.DUMMYFUNCTION("""COMPUTED_VALUE"""),45660.66666666667)</f>
        <v>45660.66667</v>
      </c>
      <c r="N54" s="1">
        <f>IFERROR(__xludf.DUMMYFUNCTION("""COMPUTED_VALUE"""),4.2920861E7)</f>
        <v>42920861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IFERROR(__xludf.DUMMYFUNCTION("""COMPUTED_VALUE"""),1277.26)</f>
        <v>1277.26</v>
      </c>
      <c r="D55" s="2">
        <f>IFERROR(__xludf.DUMMYFUNCTION("""COMPUTED_VALUE"""),45667.66666666667)</f>
        <v>45667.66667</v>
      </c>
      <c r="E55" s="1">
        <f>IFERROR(__xludf.DUMMYFUNCTION("""COMPUTED_VALUE"""),1299.32)</f>
        <v>1299.32</v>
      </c>
      <c r="G55" s="2">
        <f>IFERROR(__xludf.DUMMYFUNCTION("""COMPUTED_VALUE"""),45667.66666666667)</f>
        <v>45667.66667</v>
      </c>
      <c r="H55" s="1">
        <f>IFERROR(__xludf.DUMMYFUNCTION("""COMPUTED_VALUE"""),1244.6)</f>
        <v>1244.6</v>
      </c>
      <c r="J55" s="2">
        <f>IFERROR(__xludf.DUMMYFUNCTION("""COMPUTED_VALUE"""),45667.66666666667)</f>
        <v>45667.66667</v>
      </c>
      <c r="K55" s="1">
        <f>IFERROR(__xludf.DUMMYFUNCTION("""COMPUTED_VALUE"""),1255.58)</f>
        <v>1255.58</v>
      </c>
      <c r="M55" s="2">
        <f>IFERROR(__xludf.DUMMYFUNCTION("""COMPUTED_VALUE"""),45667.66666666667)</f>
        <v>45667.66667</v>
      </c>
      <c r="N55" s="1">
        <f>IFERROR(__xludf.DUMMYFUNCTION("""COMPUTED_VALUE"""),6.6296168E7)</f>
        <v>66296168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IFERROR(__xludf.DUMMYFUNCTION("""COMPUTED_VALUE"""),1253.9)</f>
        <v>1253.9</v>
      </c>
      <c r="D56" s="2">
        <f>IFERROR(__xludf.DUMMYFUNCTION("""COMPUTED_VALUE"""),45674.66666666667)</f>
        <v>45674.66667</v>
      </c>
      <c r="E56" s="1">
        <f>IFERROR(__xludf.DUMMYFUNCTION("""COMPUTED_VALUE"""),1301.42)</f>
        <v>1301.42</v>
      </c>
      <c r="G56" s="2">
        <f>IFERROR(__xludf.DUMMYFUNCTION("""COMPUTED_VALUE"""),45674.66666666667)</f>
        <v>45674.66667</v>
      </c>
      <c r="H56" s="1">
        <f>IFERROR(__xludf.DUMMYFUNCTION("""COMPUTED_VALUE"""),1237.9)</f>
        <v>1237.9</v>
      </c>
      <c r="J56" s="2">
        <f>IFERROR(__xludf.DUMMYFUNCTION("""COMPUTED_VALUE"""),45674.66666666667)</f>
        <v>45674.66667</v>
      </c>
      <c r="K56" s="1">
        <f>IFERROR(__xludf.DUMMYFUNCTION("""COMPUTED_VALUE"""),1291.66)</f>
        <v>1291.66</v>
      </c>
      <c r="M56" s="2">
        <f>IFERROR(__xludf.DUMMYFUNCTION("""COMPUTED_VALUE"""),45674.66666666667)</f>
        <v>45674.66667</v>
      </c>
      <c r="N56" s="1">
        <f>IFERROR(__xludf.DUMMYFUNCTION("""COMPUTED_VALUE"""),8.0676582E7)</f>
        <v>80676582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IFERROR(__xludf.DUMMYFUNCTION("""COMPUTED_VALUE"""),1292.11)</f>
        <v>1292.11</v>
      </c>
      <c r="D57" s="2">
        <f>IFERROR(__xludf.DUMMYFUNCTION("""COMPUTED_VALUE"""),45681.66666666667)</f>
        <v>45681.66667</v>
      </c>
      <c r="E57" s="1">
        <f>IFERROR(__xludf.DUMMYFUNCTION("""COMPUTED_VALUE"""),1306.32)</f>
        <v>1306.32</v>
      </c>
      <c r="G57" s="2">
        <f>IFERROR(__xludf.DUMMYFUNCTION("""COMPUTED_VALUE"""),45681.66666666667)</f>
        <v>45681.66667</v>
      </c>
      <c r="H57" s="1">
        <f>IFERROR(__xludf.DUMMYFUNCTION("""COMPUTED_VALUE"""),1212.01)</f>
        <v>1212.01</v>
      </c>
      <c r="J57" s="2">
        <f>IFERROR(__xludf.DUMMYFUNCTION("""COMPUTED_VALUE"""),45681.66666666667)</f>
        <v>45681.66667</v>
      </c>
      <c r="K57" s="1">
        <f>IFERROR(__xludf.DUMMYFUNCTION("""COMPUTED_VALUE"""),1232.9)</f>
        <v>1232.9</v>
      </c>
      <c r="M57" s="2">
        <f>IFERROR(__xludf.DUMMYFUNCTION("""COMPUTED_VALUE"""),45681.66666666667)</f>
        <v>45681.66667</v>
      </c>
      <c r="N57" s="1">
        <f>IFERROR(__xludf.DUMMYFUNCTION("""COMPUTED_VALUE"""),7.9355365E7)</f>
        <v>79355365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IFERROR(__xludf.DUMMYFUNCTION("""COMPUTED_VALUE"""),1232.01)</f>
        <v>1232.01</v>
      </c>
      <c r="D58" s="2">
        <f>IFERROR(__xludf.DUMMYFUNCTION("""COMPUTED_VALUE"""),45688.66666666667)</f>
        <v>45688.66667</v>
      </c>
      <c r="E58" s="1">
        <f>IFERROR(__xludf.DUMMYFUNCTION("""COMPUTED_VALUE"""),1291.51)</f>
        <v>1291.51</v>
      </c>
      <c r="G58" s="2">
        <f>IFERROR(__xludf.DUMMYFUNCTION("""COMPUTED_VALUE"""),45688.66666666667)</f>
        <v>45688.66667</v>
      </c>
      <c r="H58" s="1">
        <f>IFERROR(__xludf.DUMMYFUNCTION("""COMPUTED_VALUE"""),1211.22)</f>
        <v>1211.22</v>
      </c>
      <c r="J58" s="2">
        <f>IFERROR(__xludf.DUMMYFUNCTION("""COMPUTED_VALUE"""),45688.66666666667)</f>
        <v>45688.66667</v>
      </c>
      <c r="K58" s="1">
        <f>IFERROR(__xludf.DUMMYFUNCTION("""COMPUTED_VALUE"""),1275.64)</f>
        <v>1275.64</v>
      </c>
      <c r="M58" s="2">
        <f>IFERROR(__xludf.DUMMYFUNCTION("""COMPUTED_VALUE"""),45688.66666666667)</f>
        <v>45688.66667</v>
      </c>
      <c r="N58" s="1">
        <f>IFERROR(__xludf.DUMMYFUNCTION("""COMPUTED_VALUE"""),9.8037489E7)</f>
        <v>98037489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IFERROR(__xludf.DUMMYFUNCTION("""COMPUTED_VALUE"""),1257.98)</f>
        <v>1257.98</v>
      </c>
      <c r="D59" s="2">
        <f>IFERROR(__xludf.DUMMYFUNCTION("""COMPUTED_VALUE"""),45695.66666666667)</f>
        <v>45695.66667</v>
      </c>
      <c r="E59" s="1">
        <f>IFERROR(__xludf.DUMMYFUNCTION("""COMPUTED_VALUE"""),1337.3)</f>
        <v>1337.3</v>
      </c>
      <c r="G59" s="2">
        <f>IFERROR(__xludf.DUMMYFUNCTION("""COMPUTED_VALUE"""),45695.66666666667)</f>
        <v>45695.66667</v>
      </c>
      <c r="H59" s="1">
        <f>IFERROR(__xludf.DUMMYFUNCTION("""COMPUTED_VALUE"""),1237.55)</f>
        <v>1237.55</v>
      </c>
      <c r="J59" s="2">
        <f>IFERROR(__xludf.DUMMYFUNCTION("""COMPUTED_VALUE"""),45695.66666666667)</f>
        <v>45695.66667</v>
      </c>
      <c r="K59" s="1">
        <f>IFERROR(__xludf.DUMMYFUNCTION("""COMPUTED_VALUE"""),1316.07)</f>
        <v>1316.07</v>
      </c>
      <c r="M59" s="2">
        <f>IFERROR(__xludf.DUMMYFUNCTION("""COMPUTED_VALUE"""),45695.66666666667)</f>
        <v>45695.66667</v>
      </c>
      <c r="N59" s="1">
        <f>IFERROR(__xludf.DUMMYFUNCTION("""COMPUTED_VALUE"""),2.06207174E8)</f>
        <v>206207174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IFERROR(__xludf.DUMMYFUNCTION("""COMPUTED_VALUE"""),1309.57)</f>
        <v>1309.57</v>
      </c>
      <c r="D60" s="2">
        <f>IFERROR(__xludf.DUMMYFUNCTION("""COMPUTED_VALUE"""),45702.66666666667)</f>
        <v>45702.66667</v>
      </c>
      <c r="E60" s="1">
        <f>IFERROR(__xludf.DUMMYFUNCTION("""COMPUTED_VALUE"""),1340.19)</f>
        <v>1340.19</v>
      </c>
      <c r="G60" s="2">
        <f>IFERROR(__xludf.DUMMYFUNCTION("""COMPUTED_VALUE"""),45702.66666666667)</f>
        <v>45702.66667</v>
      </c>
      <c r="H60" s="1">
        <f>IFERROR(__xludf.DUMMYFUNCTION("""COMPUTED_VALUE"""),1303.05)</f>
        <v>1303.05</v>
      </c>
      <c r="J60" s="2">
        <f>IFERROR(__xludf.DUMMYFUNCTION("""COMPUTED_VALUE"""),45702.66666666667)</f>
        <v>45702.66667</v>
      </c>
      <c r="K60" s="1">
        <f>IFERROR(__xludf.DUMMYFUNCTION("""COMPUTED_VALUE"""),1326.86)</f>
        <v>1326.86</v>
      </c>
      <c r="M60" s="2">
        <f>IFERROR(__xludf.DUMMYFUNCTION("""COMPUTED_VALUE"""),45702.66666666667)</f>
        <v>45702.66667</v>
      </c>
      <c r="N60" s="1">
        <f>IFERROR(__xludf.DUMMYFUNCTION("""COMPUTED_VALUE"""),1.07524512E8)</f>
        <v>107524512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IFERROR(__xludf.DUMMYFUNCTION("""COMPUTED_VALUE"""),1326.72)</f>
        <v>1326.72</v>
      </c>
      <c r="D61" s="2">
        <f>IFERROR(__xludf.DUMMYFUNCTION("""COMPUTED_VALUE"""),45709.66666666667)</f>
        <v>45709.66667</v>
      </c>
      <c r="E61" s="1">
        <f>IFERROR(__xludf.DUMMYFUNCTION("""COMPUTED_VALUE"""),1340.41)</f>
        <v>1340.41</v>
      </c>
      <c r="G61" s="2">
        <f>IFERROR(__xludf.DUMMYFUNCTION("""COMPUTED_VALUE"""),45709.66666666667)</f>
        <v>45709.66667</v>
      </c>
      <c r="H61" s="1">
        <f>IFERROR(__xludf.DUMMYFUNCTION("""COMPUTED_VALUE"""),1306.11)</f>
        <v>1306.11</v>
      </c>
      <c r="J61" s="2">
        <f>IFERROR(__xludf.DUMMYFUNCTION("""COMPUTED_VALUE"""),45709.66666666667)</f>
        <v>45709.66667</v>
      </c>
      <c r="K61" s="1">
        <f>IFERROR(__xludf.DUMMYFUNCTION("""COMPUTED_VALUE"""),1316.76)</f>
        <v>1316.76</v>
      </c>
      <c r="M61" s="2">
        <f>IFERROR(__xludf.DUMMYFUNCTION("""COMPUTED_VALUE"""),45709.66666666667)</f>
        <v>45709.66667</v>
      </c>
      <c r="N61" s="1">
        <f>IFERROR(__xludf.DUMMYFUNCTION("""COMPUTED_VALUE"""),9.0865841E7)</f>
        <v>90865841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IFERROR(__xludf.DUMMYFUNCTION("""COMPUTED_VALUE"""),1320.14)</f>
        <v>1320.14</v>
      </c>
      <c r="D62" s="2">
        <f>IFERROR(__xludf.DUMMYFUNCTION("""COMPUTED_VALUE"""),45716.66666666667)</f>
        <v>45716.66667</v>
      </c>
      <c r="E62" s="1">
        <f>IFERROR(__xludf.DUMMYFUNCTION("""COMPUTED_VALUE"""),1320.14)</f>
        <v>1320.14</v>
      </c>
      <c r="G62" s="2">
        <f>IFERROR(__xludf.DUMMYFUNCTION("""COMPUTED_VALUE"""),45716.66666666667)</f>
        <v>45716.66667</v>
      </c>
      <c r="H62" s="1">
        <f>IFERROR(__xludf.DUMMYFUNCTION("""COMPUTED_VALUE"""),1287.42)</f>
        <v>1287.42</v>
      </c>
      <c r="J62" s="2">
        <f>IFERROR(__xludf.DUMMYFUNCTION("""COMPUTED_VALUE"""),45716.66666666667)</f>
        <v>45716.66667</v>
      </c>
      <c r="K62" s="1">
        <f>IFERROR(__xludf.DUMMYFUNCTION("""COMPUTED_VALUE"""),1315.08)</f>
        <v>1315.08</v>
      </c>
      <c r="M62" s="2">
        <f>IFERROR(__xludf.DUMMYFUNCTION("""COMPUTED_VALUE"""),45716.66666666667)</f>
        <v>45716.66667</v>
      </c>
      <c r="N62" s="1">
        <f>IFERROR(__xludf.DUMMYFUNCTION("""COMPUTED_VALUE"""),1.28940871E8)</f>
        <v>128940871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IFERROR(__xludf.DUMMYFUNCTION("""COMPUTED_VALUE"""),1321.89)</f>
        <v>1321.89</v>
      </c>
      <c r="D63" s="2">
        <f>IFERROR(__xludf.DUMMYFUNCTION("""COMPUTED_VALUE"""),45723.66666666667)</f>
        <v>45723.66667</v>
      </c>
      <c r="E63" s="1">
        <f>IFERROR(__xludf.DUMMYFUNCTION("""COMPUTED_VALUE"""),1331.29)</f>
        <v>1331.29</v>
      </c>
      <c r="G63" s="2">
        <f>IFERROR(__xludf.DUMMYFUNCTION("""COMPUTED_VALUE"""),45723.66666666667)</f>
        <v>45723.66667</v>
      </c>
      <c r="H63" s="1">
        <f>IFERROR(__xludf.DUMMYFUNCTION("""COMPUTED_VALUE"""),1250.11)</f>
        <v>1250.11</v>
      </c>
      <c r="J63" s="2">
        <f>IFERROR(__xludf.DUMMYFUNCTION("""COMPUTED_VALUE"""),45723.66666666667)</f>
        <v>45723.66667</v>
      </c>
      <c r="K63" s="1">
        <f>IFERROR(__xludf.DUMMYFUNCTION("""COMPUTED_VALUE"""),1289.56)</f>
        <v>1289.56</v>
      </c>
      <c r="M63" s="2">
        <f>IFERROR(__xludf.DUMMYFUNCTION("""COMPUTED_VALUE"""),45723.66666666667)</f>
        <v>45723.66667</v>
      </c>
      <c r="N63" s="1">
        <f>IFERROR(__xludf.DUMMYFUNCTION("""COMPUTED_VALUE"""),1.04700876E8)</f>
        <v>104700876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IFERROR(__xludf.DUMMYFUNCTION("""COMPUTED_VALUE"""),1281.9)</f>
        <v>1281.9</v>
      </c>
      <c r="D64" s="2">
        <f>IFERROR(__xludf.DUMMYFUNCTION("""COMPUTED_VALUE"""),45730.66666666667)</f>
        <v>45730.66667</v>
      </c>
      <c r="E64" s="1">
        <f>IFERROR(__xludf.DUMMYFUNCTION("""COMPUTED_VALUE"""),1283.11)</f>
        <v>1283.11</v>
      </c>
      <c r="G64" s="2">
        <f>IFERROR(__xludf.DUMMYFUNCTION("""COMPUTED_VALUE"""),45730.66666666667)</f>
        <v>45730.66667</v>
      </c>
      <c r="H64" s="1">
        <f>IFERROR(__xludf.DUMMYFUNCTION("""COMPUTED_VALUE"""),1246.06)</f>
        <v>1246.06</v>
      </c>
      <c r="J64" s="2">
        <f>IFERROR(__xludf.DUMMYFUNCTION("""COMPUTED_VALUE"""),45730.66666666667)</f>
        <v>45730.66667</v>
      </c>
      <c r="K64" s="1">
        <f>IFERROR(__xludf.DUMMYFUNCTION("""COMPUTED_VALUE"""),1267.83)</f>
        <v>1267.83</v>
      </c>
      <c r="M64" s="2">
        <f>IFERROR(__xludf.DUMMYFUNCTION("""COMPUTED_VALUE"""),45730.66666666667)</f>
        <v>45730.66667</v>
      </c>
      <c r="N64" s="1">
        <f>IFERROR(__xludf.DUMMYFUNCTION("""COMPUTED_VALUE"""),1.22723713E8)</f>
        <v>122723713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IFERROR(__xludf.DUMMYFUNCTION("""COMPUTED_VALUE"""),1266.43)</f>
        <v>1266.43</v>
      </c>
      <c r="D65" s="2">
        <f>IFERROR(__xludf.DUMMYFUNCTION("""COMPUTED_VALUE"""),45737.66666666667)</f>
        <v>45737.66667</v>
      </c>
      <c r="E65" s="1">
        <f>IFERROR(__xludf.DUMMYFUNCTION("""COMPUTED_VALUE"""),1332.76)</f>
        <v>1332.76</v>
      </c>
      <c r="G65" s="2">
        <f>IFERROR(__xludf.DUMMYFUNCTION("""COMPUTED_VALUE"""),45737.66666666667)</f>
        <v>45737.66667</v>
      </c>
      <c r="H65" s="1">
        <f>IFERROR(__xludf.DUMMYFUNCTION("""COMPUTED_VALUE"""),1263.26)</f>
        <v>1263.26</v>
      </c>
      <c r="J65" s="2">
        <f>IFERROR(__xludf.DUMMYFUNCTION("""COMPUTED_VALUE"""),45737.66666666667)</f>
        <v>45737.66667</v>
      </c>
      <c r="K65" s="1">
        <f>IFERROR(__xludf.DUMMYFUNCTION("""COMPUTED_VALUE"""),1330.29)</f>
        <v>1330.29</v>
      </c>
      <c r="M65" s="2">
        <f>IFERROR(__xludf.DUMMYFUNCTION("""COMPUTED_VALUE"""),45737.66666666667)</f>
        <v>45737.66667</v>
      </c>
      <c r="N65" s="1">
        <f>IFERROR(__xludf.DUMMYFUNCTION("""COMPUTED_VALUE"""),1.28113366E8)</f>
        <v>128113366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IFERROR(__xludf.DUMMYFUNCTION("""COMPUTED_VALUE"""),1345.32)</f>
        <v>1345.32</v>
      </c>
      <c r="D66" s="2">
        <f>IFERROR(__xludf.DUMMYFUNCTION("""COMPUTED_VALUE"""),45744.66666666667)</f>
        <v>45744.66667</v>
      </c>
      <c r="E66" s="1">
        <f>IFERROR(__xludf.DUMMYFUNCTION("""COMPUTED_VALUE"""),1353.43)</f>
        <v>1353.43</v>
      </c>
      <c r="G66" s="2">
        <f>IFERROR(__xludf.DUMMYFUNCTION("""COMPUTED_VALUE"""),45744.66666666667)</f>
        <v>45744.66667</v>
      </c>
      <c r="H66" s="1">
        <f>IFERROR(__xludf.DUMMYFUNCTION("""COMPUTED_VALUE"""),1304.83)</f>
        <v>1304.83</v>
      </c>
      <c r="J66" s="2">
        <f>IFERROR(__xludf.DUMMYFUNCTION("""COMPUTED_VALUE"""),45744.66666666667)</f>
        <v>45744.66667</v>
      </c>
      <c r="K66" s="1">
        <f>IFERROR(__xludf.DUMMYFUNCTION("""COMPUTED_VALUE"""),1308.69)</f>
        <v>1308.69</v>
      </c>
      <c r="M66" s="2">
        <f>IFERROR(__xludf.DUMMYFUNCTION("""COMPUTED_VALUE"""),45744.66666666667)</f>
        <v>45744.66667</v>
      </c>
      <c r="N66" s="1">
        <f>IFERROR(__xludf.DUMMYFUNCTION("""COMPUTED_VALUE"""),6.9694173E7)</f>
        <v>69694173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IFERROR(__xludf.DUMMYFUNCTION("""COMPUTED_VALUE"""),1307.72)</f>
        <v>1307.72</v>
      </c>
      <c r="D67" s="2">
        <f>IFERROR(__xludf.DUMMYFUNCTION("""COMPUTED_VALUE"""),45751.66666666667)</f>
        <v>45751.66667</v>
      </c>
      <c r="E67" s="1">
        <f>IFERROR(__xludf.DUMMYFUNCTION("""COMPUTED_VALUE"""),1343.26)</f>
        <v>1343.26</v>
      </c>
      <c r="G67" s="2">
        <f>IFERROR(__xludf.DUMMYFUNCTION("""COMPUTED_VALUE"""),45751.66666666667)</f>
        <v>45751.66667</v>
      </c>
      <c r="H67" s="1">
        <f>IFERROR(__xludf.DUMMYFUNCTION("""COMPUTED_VALUE"""),1184.87)</f>
        <v>1184.87</v>
      </c>
      <c r="J67" s="2">
        <f>IFERROR(__xludf.DUMMYFUNCTION("""COMPUTED_VALUE"""),45751.66666666667)</f>
        <v>45751.66667</v>
      </c>
      <c r="K67" s="1">
        <f>IFERROR(__xludf.DUMMYFUNCTION("""COMPUTED_VALUE"""),1196.54)</f>
        <v>1196.54</v>
      </c>
      <c r="M67" s="2">
        <f>IFERROR(__xludf.DUMMYFUNCTION("""COMPUTED_VALUE"""),45751.66666666667)</f>
        <v>45751.66667</v>
      </c>
      <c r="N67" s="1">
        <f>IFERROR(__xludf.DUMMYFUNCTION("""COMPUTED_VALUE"""),1.28410669E8)</f>
        <v>128410669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IFERROR(__xludf.DUMMYFUNCTION("""COMPUTED_VALUE"""),1175.29)</f>
        <v>1175.29</v>
      </c>
      <c r="D68" s="2">
        <f>IFERROR(__xludf.DUMMYFUNCTION("""COMPUTED_VALUE"""),45758.66666666667)</f>
        <v>45758.66667</v>
      </c>
      <c r="E68" s="1">
        <f>IFERROR(__xludf.DUMMYFUNCTION("""COMPUTED_VALUE"""),1266.26)</f>
        <v>1266.26</v>
      </c>
      <c r="G68" s="2">
        <f>IFERROR(__xludf.DUMMYFUNCTION("""COMPUTED_VALUE"""),45758.66666666667)</f>
        <v>45758.66667</v>
      </c>
      <c r="H68" s="1">
        <f>IFERROR(__xludf.DUMMYFUNCTION("""COMPUTED_VALUE"""),1149.53)</f>
        <v>1149.53</v>
      </c>
      <c r="J68" s="2">
        <f>IFERROR(__xludf.DUMMYFUNCTION("""COMPUTED_VALUE"""),45758.66666666667)</f>
        <v>45758.66667</v>
      </c>
      <c r="K68" s="1">
        <f>IFERROR(__xludf.DUMMYFUNCTION("""COMPUTED_VALUE"""),1265.17)</f>
        <v>1265.17</v>
      </c>
      <c r="M68" s="2">
        <f>IFERROR(__xludf.DUMMYFUNCTION("""COMPUTED_VALUE"""),45758.66666666667)</f>
        <v>45758.66667</v>
      </c>
      <c r="N68" s="1">
        <f>IFERROR(__xludf.DUMMYFUNCTION("""COMPUTED_VALUE"""),1.35701979E8)</f>
        <v>135701979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IFERROR(__xludf.DUMMYFUNCTION("""COMPUTED_VALUE"""),1268.11)</f>
        <v>1268.11</v>
      </c>
      <c r="D69" s="2">
        <f>IFERROR(__xludf.DUMMYFUNCTION("""COMPUTED_VALUE"""),45764.66666666667)</f>
        <v>45764.66667</v>
      </c>
      <c r="E69" s="1">
        <f>IFERROR(__xludf.DUMMYFUNCTION("""COMPUTED_VALUE"""),1296.08)</f>
        <v>1296.08</v>
      </c>
      <c r="G69" s="2">
        <f>IFERROR(__xludf.DUMMYFUNCTION("""COMPUTED_VALUE"""),45764.66666666667)</f>
        <v>45764.66667</v>
      </c>
      <c r="H69" s="1">
        <f>IFERROR(__xludf.DUMMYFUNCTION("""COMPUTED_VALUE"""),1257.84)</f>
        <v>1257.84</v>
      </c>
      <c r="J69" s="2">
        <f>IFERROR(__xludf.DUMMYFUNCTION("""COMPUTED_VALUE"""),45764.66666666667)</f>
        <v>45764.66667</v>
      </c>
      <c r="K69" s="1">
        <f>IFERROR(__xludf.DUMMYFUNCTION("""COMPUTED_VALUE"""),1287.17)</f>
        <v>1287.17</v>
      </c>
      <c r="M69" s="2">
        <f>IFERROR(__xludf.DUMMYFUNCTION("""COMPUTED_VALUE"""),45764.66666666667)</f>
        <v>45764.66667</v>
      </c>
      <c r="N69" s="1">
        <f>IFERROR(__xludf.DUMMYFUNCTION("""COMPUTED_VALUE"""),6.8036764E7)</f>
        <v>68036764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IFERROR(__xludf.DUMMYFUNCTION("""COMPUTED_VALUE"""),1281.16)</f>
        <v>1281.16</v>
      </c>
      <c r="D70" s="2">
        <f>IFERROR(__xludf.DUMMYFUNCTION("""COMPUTED_VALUE"""),45772.66666666667)</f>
        <v>45772.66667</v>
      </c>
      <c r="E70" s="1">
        <f>IFERROR(__xludf.DUMMYFUNCTION("""COMPUTED_VALUE"""),1371.54)</f>
        <v>1371.54</v>
      </c>
      <c r="G70" s="2">
        <f>IFERROR(__xludf.DUMMYFUNCTION("""COMPUTED_VALUE"""),45772.66666666667)</f>
        <v>45772.66667</v>
      </c>
      <c r="H70" s="1">
        <f>IFERROR(__xludf.DUMMYFUNCTION("""COMPUTED_VALUE"""),1247.94)</f>
        <v>1247.94</v>
      </c>
      <c r="J70" s="2">
        <f>IFERROR(__xludf.DUMMYFUNCTION("""COMPUTED_VALUE"""),45772.66666666667)</f>
        <v>45772.66667</v>
      </c>
      <c r="K70" s="1">
        <f>IFERROR(__xludf.DUMMYFUNCTION("""COMPUTED_VALUE"""),1370.33)</f>
        <v>1370.33</v>
      </c>
      <c r="M70" s="2">
        <f>IFERROR(__xludf.DUMMYFUNCTION("""COMPUTED_VALUE"""),45772.66666666667)</f>
        <v>45772.66667</v>
      </c>
      <c r="N70" s="1">
        <f>IFERROR(__xludf.DUMMYFUNCTION("""COMPUTED_VALUE"""),1.00664381E8)</f>
        <v>100664381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IFERROR(__xludf.DUMMYFUNCTION("""COMPUTED_VALUE"""),1372.74)</f>
        <v>1372.74</v>
      </c>
      <c r="D71" s="2">
        <f>IFERROR(__xludf.DUMMYFUNCTION("""COMPUTED_VALUE"""),45779.66666666667)</f>
        <v>45779.66667</v>
      </c>
      <c r="E71" s="1">
        <f>IFERROR(__xludf.DUMMYFUNCTION("""COMPUTED_VALUE"""),1426.25)</f>
        <v>1426.25</v>
      </c>
      <c r="G71" s="2">
        <f>IFERROR(__xludf.DUMMYFUNCTION("""COMPUTED_VALUE"""),45779.66666666667)</f>
        <v>45779.66667</v>
      </c>
      <c r="H71" s="1">
        <f>IFERROR(__xludf.DUMMYFUNCTION("""COMPUTED_VALUE"""),1346.11)</f>
        <v>1346.11</v>
      </c>
      <c r="J71" s="2">
        <f>IFERROR(__xludf.DUMMYFUNCTION("""COMPUTED_VALUE"""),45779.66666666667)</f>
        <v>45779.66667</v>
      </c>
      <c r="K71" s="1">
        <f>IFERROR(__xludf.DUMMYFUNCTION("""COMPUTED_VALUE"""),1420.4)</f>
        <v>1420.4</v>
      </c>
      <c r="M71" s="2">
        <f>IFERROR(__xludf.DUMMYFUNCTION("""COMPUTED_VALUE"""),45779.66666666667)</f>
        <v>45779.66667</v>
      </c>
      <c r="N71" s="1">
        <f>IFERROR(__xludf.DUMMYFUNCTION("""COMPUTED_VALUE"""),1.40149741E8)</f>
        <v>140149741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IFERROR(__xludf.DUMMYFUNCTION("""COMPUTED_VALUE"""),1419.04)</f>
        <v>1419.04</v>
      </c>
      <c r="D72" s="2">
        <f>IFERROR(__xludf.DUMMYFUNCTION("""COMPUTED_VALUE"""),45786.66666666667)</f>
        <v>45786.66667</v>
      </c>
      <c r="E72" s="1">
        <f>IFERROR(__xludf.DUMMYFUNCTION("""COMPUTED_VALUE"""),1448.5)</f>
        <v>1448.5</v>
      </c>
      <c r="G72" s="2">
        <f>IFERROR(__xludf.DUMMYFUNCTION("""COMPUTED_VALUE"""),45786.66666666667)</f>
        <v>45786.66667</v>
      </c>
      <c r="H72" s="1">
        <f>IFERROR(__xludf.DUMMYFUNCTION("""COMPUTED_VALUE"""),1395.15)</f>
        <v>1395.15</v>
      </c>
      <c r="J72" s="2">
        <f>IFERROR(__xludf.DUMMYFUNCTION("""COMPUTED_VALUE"""),45786.66666666667)</f>
        <v>45786.66667</v>
      </c>
      <c r="K72" s="1">
        <f>IFERROR(__xludf.DUMMYFUNCTION("""COMPUTED_VALUE"""),1427.91)</f>
        <v>1427.91</v>
      </c>
      <c r="M72" s="2">
        <f>IFERROR(__xludf.DUMMYFUNCTION("""COMPUTED_VALUE"""),45786.66666666667)</f>
        <v>45786.66667</v>
      </c>
      <c r="N72" s="1">
        <f>IFERROR(__xludf.DUMMYFUNCTION("""COMPUTED_VALUE"""),1.29479052E8)</f>
        <v>129479052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IFERROR(__xludf.DUMMYFUNCTION("""COMPUTED_VALUE"""),1435.81)</f>
        <v>1435.81</v>
      </c>
      <c r="D73" s="2">
        <f>IFERROR(__xludf.DUMMYFUNCTION("""COMPUTED_VALUE"""),45793.66666666667)</f>
        <v>45793.66667</v>
      </c>
      <c r="E73" s="1">
        <f>IFERROR(__xludf.DUMMYFUNCTION("""COMPUTED_VALUE"""),1522.4)</f>
        <v>1522.4</v>
      </c>
      <c r="G73" s="2">
        <f>IFERROR(__xludf.DUMMYFUNCTION("""COMPUTED_VALUE"""),45793.66666666667)</f>
        <v>45793.66667</v>
      </c>
      <c r="H73" s="1">
        <f>IFERROR(__xludf.DUMMYFUNCTION("""COMPUTED_VALUE"""),1420.09)</f>
        <v>1420.09</v>
      </c>
      <c r="J73" s="2">
        <f>IFERROR(__xludf.DUMMYFUNCTION("""COMPUTED_VALUE"""),45793.66666666667)</f>
        <v>45793.66667</v>
      </c>
      <c r="K73" s="1">
        <f>IFERROR(__xludf.DUMMYFUNCTION("""COMPUTED_VALUE"""),1502.88)</f>
        <v>1502.88</v>
      </c>
      <c r="M73" s="2">
        <f>IFERROR(__xludf.DUMMYFUNCTION("""COMPUTED_VALUE"""),45793.66666666667)</f>
        <v>45793.66667</v>
      </c>
      <c r="N73" s="1">
        <f>IFERROR(__xludf.DUMMYFUNCTION("""COMPUTED_VALUE"""),1.42637564E8)</f>
        <v>142637564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IFERROR(__xludf.DUMMYFUNCTION("""COMPUTED_VALUE"""),1481.62)</f>
        <v>1481.62</v>
      </c>
      <c r="D74" s="2">
        <f>IFERROR(__xludf.DUMMYFUNCTION("""COMPUTED_VALUE"""),45800.66666666667)</f>
        <v>45800.66667</v>
      </c>
      <c r="E74" s="1">
        <f>IFERROR(__xludf.DUMMYFUNCTION("""COMPUTED_VALUE"""),1526.4)</f>
        <v>1526.4</v>
      </c>
      <c r="G74" s="2">
        <f>IFERROR(__xludf.DUMMYFUNCTION("""COMPUTED_VALUE"""),45800.66666666667)</f>
        <v>45800.66667</v>
      </c>
      <c r="H74" s="1">
        <f>IFERROR(__xludf.DUMMYFUNCTION("""COMPUTED_VALUE"""),1474.21)</f>
        <v>1474.21</v>
      </c>
      <c r="J74" s="2">
        <f>IFERROR(__xludf.DUMMYFUNCTION("""COMPUTED_VALUE"""),45800.66666666667)</f>
        <v>45800.66667</v>
      </c>
      <c r="K74" s="1">
        <f>IFERROR(__xludf.DUMMYFUNCTION("""COMPUTED_VALUE"""),1484.85)</f>
        <v>1484.85</v>
      </c>
      <c r="M74" s="2">
        <f>IFERROR(__xludf.DUMMYFUNCTION("""COMPUTED_VALUE"""),45800.66666666667)</f>
        <v>45800.66667</v>
      </c>
      <c r="N74" s="1">
        <f>IFERROR(__xludf.DUMMYFUNCTION("""COMPUTED_VALUE"""),1.03036977E8)</f>
        <v>103036977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IFERROR(__xludf.DUMMYFUNCTION("""COMPUTED_VALUE"""),1493.32)</f>
        <v>1493.32</v>
      </c>
      <c r="D75" s="2">
        <f>IFERROR(__xludf.DUMMYFUNCTION("""COMPUTED_VALUE"""),45807.66666666667)</f>
        <v>45807.66667</v>
      </c>
      <c r="E75" s="1">
        <f>IFERROR(__xludf.DUMMYFUNCTION("""COMPUTED_VALUE"""),1518.77)</f>
        <v>1518.77</v>
      </c>
      <c r="G75" s="2">
        <f>IFERROR(__xludf.DUMMYFUNCTION("""COMPUTED_VALUE"""),45807.66666666667)</f>
        <v>45807.66667</v>
      </c>
      <c r="H75" s="1">
        <f>IFERROR(__xludf.DUMMYFUNCTION("""COMPUTED_VALUE"""),1486.77)</f>
        <v>1486.77</v>
      </c>
      <c r="J75" s="2">
        <f>IFERROR(__xludf.DUMMYFUNCTION("""COMPUTED_VALUE"""),45807.66666666667)</f>
        <v>45807.66667</v>
      </c>
      <c r="K75" s="1">
        <f>IFERROR(__xludf.DUMMYFUNCTION("""COMPUTED_VALUE"""),1509.35)</f>
        <v>1509.35</v>
      </c>
      <c r="M75" s="2">
        <f>IFERROR(__xludf.DUMMYFUNCTION("""COMPUTED_VALUE"""),45807.66666666667)</f>
        <v>45807.66667</v>
      </c>
      <c r="N75" s="1">
        <f>IFERROR(__xludf.DUMMYFUNCTION("""COMPUTED_VALUE"""),8.8533545E7)</f>
        <v>88533545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IFERROR(__xludf.DUMMYFUNCTION("""COMPUTED_VALUE"""),1511.12)</f>
        <v>1511.12</v>
      </c>
      <c r="D76" s="2">
        <f>IFERROR(__xludf.DUMMYFUNCTION("""COMPUTED_VALUE"""),45814.66666666667)</f>
        <v>45814.66667</v>
      </c>
      <c r="E76" s="1">
        <f>IFERROR(__xludf.DUMMYFUNCTION("""COMPUTED_VALUE"""),1593.45)</f>
        <v>1593.45</v>
      </c>
      <c r="G76" s="2">
        <f>IFERROR(__xludf.DUMMYFUNCTION("""COMPUTED_VALUE"""),45814.66666666667)</f>
        <v>45814.66667</v>
      </c>
      <c r="H76" s="1">
        <f>IFERROR(__xludf.DUMMYFUNCTION("""COMPUTED_VALUE"""),1502.88)</f>
        <v>1502.88</v>
      </c>
      <c r="J76" s="2">
        <f>IFERROR(__xludf.DUMMYFUNCTION("""COMPUTED_VALUE"""),45814.66666666667)</f>
        <v>45814.66667</v>
      </c>
      <c r="K76" s="1">
        <f>IFERROR(__xludf.DUMMYFUNCTION("""COMPUTED_VALUE"""),1589.16)</f>
        <v>1589.16</v>
      </c>
      <c r="M76" s="2">
        <f>IFERROR(__xludf.DUMMYFUNCTION("""COMPUTED_VALUE"""),45814.66666666667)</f>
        <v>45814.66667</v>
      </c>
      <c r="N76" s="1">
        <f>IFERROR(__xludf.DUMMYFUNCTION("""COMPUTED_VALUE"""),1.04347684E8)</f>
        <v>104347684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IFERROR(__xludf.DUMMYFUNCTION("""COMPUTED_VALUE"""),1580.1)</f>
        <v>1580.1</v>
      </c>
      <c r="D77" s="2">
        <f>IFERROR(__xludf.DUMMYFUNCTION("""COMPUTED_VALUE"""),45821.66666666667)</f>
        <v>45821.66667</v>
      </c>
      <c r="E77" s="1">
        <f>IFERROR(__xludf.DUMMYFUNCTION("""COMPUTED_VALUE"""),1613.53)</f>
        <v>1613.53</v>
      </c>
      <c r="G77" s="2">
        <f>IFERROR(__xludf.DUMMYFUNCTION("""COMPUTED_VALUE"""),45821.66666666667)</f>
        <v>45821.66667</v>
      </c>
      <c r="H77" s="1">
        <f>IFERROR(__xludf.DUMMYFUNCTION("""COMPUTED_VALUE"""),1556.09)</f>
        <v>1556.09</v>
      </c>
      <c r="J77" s="2">
        <f>IFERROR(__xludf.DUMMYFUNCTION("""COMPUTED_VALUE"""),45821.66666666667)</f>
        <v>45821.66667</v>
      </c>
      <c r="K77" s="1">
        <f>IFERROR(__xludf.DUMMYFUNCTION("""COMPUTED_VALUE"""),1590.33)</f>
        <v>1590.33</v>
      </c>
      <c r="M77" s="2">
        <f>IFERROR(__xludf.DUMMYFUNCTION("""COMPUTED_VALUE"""),45821.66666666667)</f>
        <v>45821.66667</v>
      </c>
      <c r="N77" s="1">
        <f>IFERROR(__xludf.DUMMYFUNCTION("""COMPUTED_VALUE"""),9.2515871E7)</f>
        <v>92515871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IFERROR(__xludf.DUMMYFUNCTION("""COMPUTED_VALUE"""),1593.17)</f>
        <v>1593.17</v>
      </c>
      <c r="D78" s="2">
        <f>IFERROR(__xludf.DUMMYFUNCTION("""COMPUTED_VALUE"""),45828.66666666667)</f>
        <v>45828.66667</v>
      </c>
      <c r="E78" s="1">
        <f>IFERROR(__xludf.DUMMYFUNCTION("""COMPUTED_VALUE"""),1660.97)</f>
        <v>1660.97</v>
      </c>
      <c r="G78" s="2">
        <f>IFERROR(__xludf.DUMMYFUNCTION("""COMPUTED_VALUE"""),45828.66666666667)</f>
        <v>45828.66667</v>
      </c>
      <c r="H78" s="1">
        <f>IFERROR(__xludf.DUMMYFUNCTION("""COMPUTED_VALUE"""),1593.17)</f>
        <v>1593.17</v>
      </c>
      <c r="J78" s="2">
        <f>IFERROR(__xludf.DUMMYFUNCTION("""COMPUTED_VALUE"""),45828.66666666667)</f>
        <v>45828.66667</v>
      </c>
      <c r="K78" s="1">
        <f>IFERROR(__xludf.DUMMYFUNCTION("""COMPUTED_VALUE"""),1641.88)</f>
        <v>1641.88</v>
      </c>
      <c r="M78" s="2">
        <f>IFERROR(__xludf.DUMMYFUNCTION("""COMPUTED_VALUE"""),45828.66666666667)</f>
        <v>45828.66667</v>
      </c>
      <c r="N78" s="1">
        <f>IFERROR(__xludf.DUMMYFUNCTION("""COMPUTED_VALUE"""),9.2800265E7)</f>
        <v>92800265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IFERROR(__xludf.DUMMYFUNCTION("""COMPUTED_VALUE"""),1640.16)</f>
        <v>1640.16</v>
      </c>
      <c r="D79" s="2">
        <f>IFERROR(__xludf.DUMMYFUNCTION("""COMPUTED_VALUE"""),45835.66666666667)</f>
        <v>45835.66667</v>
      </c>
      <c r="E79" s="1">
        <f>IFERROR(__xludf.DUMMYFUNCTION("""COMPUTED_VALUE"""),1700.27)</f>
        <v>1700.27</v>
      </c>
      <c r="G79" s="2">
        <f>IFERROR(__xludf.DUMMYFUNCTION("""COMPUTED_VALUE"""),45835.66666666667)</f>
        <v>45835.66667</v>
      </c>
      <c r="H79" s="1">
        <f>IFERROR(__xludf.DUMMYFUNCTION("""COMPUTED_VALUE"""),1632.21)</f>
        <v>1632.21</v>
      </c>
      <c r="J79" s="2">
        <f>IFERROR(__xludf.DUMMYFUNCTION("""COMPUTED_VALUE"""),45835.66666666667)</f>
        <v>45835.66667</v>
      </c>
      <c r="K79" s="1">
        <f>IFERROR(__xludf.DUMMYFUNCTION("""COMPUTED_VALUE"""),1697.29)</f>
        <v>1697.29</v>
      </c>
      <c r="M79" s="2">
        <f>IFERROR(__xludf.DUMMYFUNCTION("""COMPUTED_VALUE"""),45835.66666666667)</f>
        <v>45835.66667</v>
      </c>
      <c r="N79" s="1">
        <f>IFERROR(__xludf.DUMMYFUNCTION("""COMPUTED_VALUE"""),1.01293453E8)</f>
        <v>101293453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IFERROR(__xludf.DUMMYFUNCTION("""COMPUTED_VALUE"""),1700.54)</f>
        <v>1700.54</v>
      </c>
      <c r="D80" s="2">
        <f>IFERROR(__xludf.DUMMYFUNCTION("""COMPUTED_VALUE"""),45841.54166666667)</f>
        <v>45841.54167</v>
      </c>
      <c r="E80" s="1">
        <f>IFERROR(__xludf.DUMMYFUNCTION("""COMPUTED_VALUE"""),1710.74)</f>
        <v>1710.74</v>
      </c>
      <c r="G80" s="2">
        <f>IFERROR(__xludf.DUMMYFUNCTION("""COMPUTED_VALUE"""),45841.54166666667)</f>
        <v>45841.54167</v>
      </c>
      <c r="H80" s="1">
        <f>IFERROR(__xludf.DUMMYFUNCTION("""COMPUTED_VALUE"""),1670.13)</f>
        <v>1670.13</v>
      </c>
      <c r="J80" s="2">
        <f>IFERROR(__xludf.DUMMYFUNCTION("""COMPUTED_VALUE"""),45841.54166666667)</f>
        <v>45841.54167</v>
      </c>
      <c r="K80" s="1">
        <f>IFERROR(__xludf.DUMMYFUNCTION("""COMPUTED_VALUE"""),1687.35)</f>
        <v>1687.35</v>
      </c>
      <c r="M80" s="2">
        <f>IFERROR(__xludf.DUMMYFUNCTION("""COMPUTED_VALUE"""),45841.54166666667)</f>
        <v>45841.54167</v>
      </c>
      <c r="N80" s="1">
        <f>IFERROR(__xludf.DUMMYFUNCTION("""COMPUTED_VALUE"""),7.8304296E7)</f>
        <v>78304296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IFERROR(__xludf.DUMMYFUNCTION("""COMPUTED_VALUE"""),1689.34)</f>
        <v>1689.34</v>
      </c>
      <c r="D81" s="2">
        <f>IFERROR(__xludf.DUMMYFUNCTION("""COMPUTED_VALUE"""),45849.66666666667)</f>
        <v>45849.66667</v>
      </c>
      <c r="E81" s="1">
        <f>IFERROR(__xludf.DUMMYFUNCTION("""COMPUTED_VALUE"""),1713.26)</f>
        <v>1713.26</v>
      </c>
      <c r="G81" s="2">
        <f>IFERROR(__xludf.DUMMYFUNCTION("""COMPUTED_VALUE"""),45849.66666666667)</f>
        <v>45849.66667</v>
      </c>
      <c r="H81" s="1">
        <f>IFERROR(__xludf.DUMMYFUNCTION("""COMPUTED_VALUE"""),1662.13)</f>
        <v>1662.13</v>
      </c>
      <c r="J81" s="2">
        <f>IFERROR(__xludf.DUMMYFUNCTION("""COMPUTED_VALUE"""),45849.66666666667)</f>
        <v>45849.66667</v>
      </c>
      <c r="K81" s="1">
        <f>IFERROR(__xludf.DUMMYFUNCTION("""COMPUTED_VALUE"""),1666.32)</f>
        <v>1666.32</v>
      </c>
      <c r="M81" s="2">
        <f>IFERROR(__xludf.DUMMYFUNCTION("""COMPUTED_VALUE"""),45849.66666666667)</f>
        <v>45849.66667</v>
      </c>
      <c r="N81" s="1">
        <f>IFERROR(__xludf.DUMMYFUNCTION("""COMPUTED_VALUE"""),8.3076584E7)</f>
        <v>83076584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IFERROR(__xludf.DUMMYFUNCTION("""COMPUTED_VALUE"""),1670.38)</f>
        <v>1670.38</v>
      </c>
      <c r="D82" s="2">
        <f>IFERROR(__xludf.DUMMYFUNCTION("""COMPUTED_VALUE"""),45856.66666666667)</f>
        <v>45856.66667</v>
      </c>
      <c r="E82" s="1">
        <f>IFERROR(__xludf.DUMMYFUNCTION("""COMPUTED_VALUE"""),1785.41)</f>
        <v>1785.41</v>
      </c>
      <c r="G82" s="2">
        <f>IFERROR(__xludf.DUMMYFUNCTION("""COMPUTED_VALUE"""),45856.66666666667)</f>
        <v>45856.66667</v>
      </c>
      <c r="H82" s="1">
        <f>IFERROR(__xludf.DUMMYFUNCTION("""COMPUTED_VALUE"""),1670.31)</f>
        <v>1670.31</v>
      </c>
      <c r="J82" s="2">
        <f>IFERROR(__xludf.DUMMYFUNCTION("""COMPUTED_VALUE"""),45856.66666666667)</f>
        <v>45856.66667</v>
      </c>
      <c r="K82" s="1">
        <f>IFERROR(__xludf.DUMMYFUNCTION("""COMPUTED_VALUE"""),1783.81)</f>
        <v>1783.81</v>
      </c>
      <c r="M82" s="2">
        <f>IFERROR(__xludf.DUMMYFUNCTION("""COMPUTED_VALUE"""),45856.66666666667)</f>
        <v>45856.66667</v>
      </c>
      <c r="N82" s="1">
        <f>IFERROR(__xludf.DUMMYFUNCTION("""COMPUTED_VALUE"""),1.08694716E8)</f>
        <v>108694716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IFERROR(__xludf.DUMMYFUNCTION("""COMPUTED_VALUE"""),1786.85)</f>
        <v>1786.85</v>
      </c>
      <c r="D83" s="2">
        <f>IFERROR(__xludf.DUMMYFUNCTION("""COMPUTED_VALUE"""),45863.66666666667)</f>
        <v>45863.66667</v>
      </c>
      <c r="E83" s="1">
        <f>IFERROR(__xludf.DUMMYFUNCTION("""COMPUTED_VALUE"""),1813.11)</f>
        <v>1813.11</v>
      </c>
      <c r="G83" s="2">
        <f>IFERROR(__xludf.DUMMYFUNCTION("""COMPUTED_VALUE"""),45863.66666666667)</f>
        <v>45863.66667</v>
      </c>
      <c r="H83" s="1">
        <f>IFERROR(__xludf.DUMMYFUNCTION("""COMPUTED_VALUE"""),1727.73)</f>
        <v>1727.73</v>
      </c>
      <c r="J83" s="2">
        <f>IFERROR(__xludf.DUMMYFUNCTION("""COMPUTED_VALUE"""),45863.66666666667)</f>
        <v>45863.66667</v>
      </c>
      <c r="K83" s="1">
        <f>IFERROR(__xludf.DUMMYFUNCTION("""COMPUTED_VALUE"""),1733.54)</f>
        <v>1733.54</v>
      </c>
      <c r="M83" s="2">
        <f>IFERROR(__xludf.DUMMYFUNCTION("""COMPUTED_VALUE"""),45863.66666666667)</f>
        <v>45863.66667</v>
      </c>
      <c r="N83" s="1">
        <f>IFERROR(__xludf.DUMMYFUNCTION("""COMPUTED_VALUE"""),1.46819077E8)</f>
        <v>146819077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IFERROR(__xludf.DUMMYFUNCTION("""COMPUTED_VALUE"""),1741.52)</f>
        <v>1741.52</v>
      </c>
      <c r="D84" s="2">
        <f>IFERROR(__xludf.DUMMYFUNCTION("""COMPUTED_VALUE"""),45870.66666666667)</f>
        <v>45870.66667</v>
      </c>
      <c r="E84" s="1">
        <f>IFERROR(__xludf.DUMMYFUNCTION("""COMPUTED_VALUE"""),1934.76)</f>
        <v>1934.76</v>
      </c>
      <c r="G84" s="2">
        <f>IFERROR(__xludf.DUMMYFUNCTION("""COMPUTED_VALUE"""),45870.66666666667)</f>
        <v>45870.66667</v>
      </c>
      <c r="H84" s="1">
        <f>IFERROR(__xludf.DUMMYFUNCTION("""COMPUTED_VALUE"""),1711.91)</f>
        <v>1711.91</v>
      </c>
      <c r="J84" s="2">
        <f>IFERROR(__xludf.DUMMYFUNCTION("""COMPUTED_VALUE"""),45870.66666666667)</f>
        <v>45870.66667</v>
      </c>
      <c r="K84" s="1">
        <f>IFERROR(__xludf.DUMMYFUNCTION("""COMPUTED_VALUE"""),1772.05)</f>
        <v>1772.05</v>
      </c>
      <c r="M84" s="2">
        <f>IFERROR(__xludf.DUMMYFUNCTION("""COMPUTED_VALUE"""),45870.66666666667)</f>
        <v>45870.66667</v>
      </c>
      <c r="N84" s="1">
        <f>IFERROR(__xludf.DUMMYFUNCTION("""COMPUTED_VALUE"""),1.39124804E8)</f>
        <v>139124804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IFERROR(__xludf.DUMMYFUNCTION("""COMPUTED_VALUE"""),1777.51)</f>
        <v>1777.51</v>
      </c>
      <c r="D85" s="2">
        <f>IFERROR(__xludf.DUMMYFUNCTION("""COMPUTED_VALUE"""),45877.66666666667)</f>
        <v>45877.66667</v>
      </c>
      <c r="E85" s="1">
        <f>IFERROR(__xludf.DUMMYFUNCTION("""COMPUTED_VALUE"""),1867.15)</f>
        <v>1867.15</v>
      </c>
      <c r="G85" s="2">
        <f>IFERROR(__xludf.DUMMYFUNCTION("""COMPUTED_VALUE"""),45877.66666666667)</f>
        <v>45877.66667</v>
      </c>
      <c r="H85" s="1">
        <f>IFERROR(__xludf.DUMMYFUNCTION("""COMPUTED_VALUE"""),1776.46)</f>
        <v>1776.46</v>
      </c>
      <c r="J85" s="2">
        <f>IFERROR(__xludf.DUMMYFUNCTION("""COMPUTED_VALUE"""),45877.66666666667)</f>
        <v>45877.66667</v>
      </c>
      <c r="K85" s="1">
        <f>IFERROR(__xludf.DUMMYFUNCTION("""COMPUTED_VALUE"""),1817.23)</f>
        <v>1817.23</v>
      </c>
      <c r="M85" s="2">
        <f>IFERROR(__xludf.DUMMYFUNCTION("""COMPUTED_VALUE"""),45877.66666666667)</f>
        <v>45877.66667</v>
      </c>
      <c r="N85" s="1">
        <f>IFERROR(__xludf.DUMMYFUNCTION("""COMPUTED_VALUE"""),1.20005301E8)</f>
        <v>120005301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IFERROR(__xludf.DUMMYFUNCTION("""COMPUTED_VALUE"""),1817.1)</f>
        <v>1817.1</v>
      </c>
      <c r="D86" s="2">
        <f>IFERROR(__xludf.DUMMYFUNCTION("""COMPUTED_VALUE"""),45884.66666666667)</f>
        <v>45884.66667</v>
      </c>
      <c r="E86" s="1">
        <f>IFERROR(__xludf.DUMMYFUNCTION("""COMPUTED_VALUE"""),1897.08)</f>
        <v>1897.08</v>
      </c>
      <c r="G86" s="2">
        <f>IFERROR(__xludf.DUMMYFUNCTION("""COMPUTED_VALUE"""),45884.66666666667)</f>
        <v>45884.66667</v>
      </c>
      <c r="H86" s="1">
        <f>IFERROR(__xludf.DUMMYFUNCTION("""COMPUTED_VALUE"""),1771.78)</f>
        <v>1771.78</v>
      </c>
      <c r="J86" s="2">
        <f>IFERROR(__xludf.DUMMYFUNCTION("""COMPUTED_VALUE"""),45884.66666666667)</f>
        <v>45884.66667</v>
      </c>
      <c r="K86" s="1">
        <f>IFERROR(__xludf.DUMMYFUNCTION("""COMPUTED_VALUE"""),1803.33)</f>
        <v>1803.33</v>
      </c>
      <c r="M86" s="2">
        <f>IFERROR(__xludf.DUMMYFUNCTION("""COMPUTED_VALUE"""),45884.66666666667)</f>
        <v>45884.66667</v>
      </c>
      <c r="N86" s="1">
        <f>IFERROR(__xludf.DUMMYFUNCTION("""COMPUTED_VALUE"""),1.14001258E8)</f>
        <v>114001258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IFERROR(__xludf.DUMMYFUNCTION("""COMPUTED_VALUE"""),1790.99)</f>
        <v>1790.99</v>
      </c>
      <c r="D87" s="2">
        <f>IFERROR(__xludf.DUMMYFUNCTION("""COMPUTED_VALUE"""),45891.66666666667)</f>
        <v>45891.66667</v>
      </c>
      <c r="E87" s="1">
        <f>IFERROR(__xludf.DUMMYFUNCTION("""COMPUTED_VALUE"""),1816.49)</f>
        <v>1816.49</v>
      </c>
      <c r="G87" s="2">
        <f>IFERROR(__xludf.DUMMYFUNCTION("""COMPUTED_VALUE"""),45891.66666666667)</f>
        <v>45891.66667</v>
      </c>
      <c r="H87" s="1">
        <f>IFERROR(__xludf.DUMMYFUNCTION("""COMPUTED_VALUE"""),1759.31)</f>
        <v>1759.31</v>
      </c>
      <c r="J87" s="2">
        <f>IFERROR(__xludf.DUMMYFUNCTION("""COMPUTED_VALUE"""),45891.66666666667)</f>
        <v>45891.66667</v>
      </c>
      <c r="K87" s="1">
        <f>IFERROR(__xludf.DUMMYFUNCTION("""COMPUTED_VALUE"""),1793.57)</f>
        <v>1793.57</v>
      </c>
      <c r="M87" s="2">
        <f>IFERROR(__xludf.DUMMYFUNCTION("""COMPUTED_VALUE"""),45891.66666666667)</f>
        <v>45891.66667</v>
      </c>
      <c r="N87" s="1">
        <f>IFERROR(__xludf.DUMMYFUNCTION("""COMPUTED_VALUE"""),9.7172307E7)</f>
        <v>97172307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IFERROR(__xludf.DUMMYFUNCTION("""COMPUTED_VALUE"""),1825.83)</f>
        <v>1825.83</v>
      </c>
      <c r="D88" s="2">
        <f>IFERROR(__xludf.DUMMYFUNCTION("""COMPUTED_VALUE"""),45898.66666666667)</f>
        <v>45898.66667</v>
      </c>
      <c r="E88" s="1">
        <f>IFERROR(__xludf.DUMMYFUNCTION("""COMPUTED_VALUE"""),1866.32)</f>
        <v>1866.32</v>
      </c>
      <c r="G88" s="2">
        <f>IFERROR(__xludf.DUMMYFUNCTION("""COMPUTED_VALUE"""),45898.66666666667)</f>
        <v>45898.66667</v>
      </c>
      <c r="H88" s="1">
        <f>IFERROR(__xludf.DUMMYFUNCTION("""COMPUTED_VALUE"""),1820.55)</f>
        <v>1820.55</v>
      </c>
      <c r="J88" s="2">
        <f>IFERROR(__xludf.DUMMYFUNCTION("""COMPUTED_VALUE"""),45898.66666666667)</f>
        <v>45898.66667</v>
      </c>
      <c r="K88" s="1">
        <f>IFERROR(__xludf.DUMMYFUNCTION("""COMPUTED_VALUE"""),1844.37)</f>
        <v>1844.37</v>
      </c>
      <c r="M88" s="2">
        <f>IFERROR(__xludf.DUMMYFUNCTION("""COMPUTED_VALUE"""),45898.66666666667)</f>
        <v>45898.66667</v>
      </c>
      <c r="N88" s="1">
        <f>IFERROR(__xludf.DUMMYFUNCTION("""COMPUTED_VALUE"""),9.243623E7)</f>
        <v>92436230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IFERROR(__xludf.DUMMYFUNCTION("""COMPUTED_VALUE"""),1833.06)</f>
        <v>1833.06</v>
      </c>
      <c r="D89" s="2">
        <f>IFERROR(__xludf.DUMMYFUNCTION("""COMPUTED_VALUE"""),45905.66666666667)</f>
        <v>45905.66667</v>
      </c>
      <c r="E89" s="1">
        <f>IFERROR(__xludf.DUMMYFUNCTION("""COMPUTED_VALUE"""),1908.67)</f>
        <v>1908.67</v>
      </c>
      <c r="G89" s="2">
        <f>IFERROR(__xludf.DUMMYFUNCTION("""COMPUTED_VALUE"""),45905.66666666667)</f>
        <v>45905.66667</v>
      </c>
      <c r="H89" s="1">
        <f>IFERROR(__xludf.DUMMYFUNCTION("""COMPUTED_VALUE"""),1795.92)</f>
        <v>1795.92</v>
      </c>
      <c r="J89" s="2">
        <f>IFERROR(__xludf.DUMMYFUNCTION("""COMPUTED_VALUE"""),45905.66666666667)</f>
        <v>45905.66667</v>
      </c>
      <c r="K89" s="1">
        <f>IFERROR(__xludf.DUMMYFUNCTION("""COMPUTED_VALUE"""),1867.71)</f>
        <v>1867.71</v>
      </c>
      <c r="M89" s="2">
        <f>IFERROR(__xludf.DUMMYFUNCTION("""COMPUTED_VALUE"""),45905.66666666667)</f>
        <v>45905.66667</v>
      </c>
      <c r="N89" s="1">
        <f>IFERROR(__xludf.DUMMYFUNCTION("""COMPUTED_VALUE"""),7.1927734E7)</f>
        <v>71927734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IFERROR(__xludf.DUMMYFUNCTION("""COMPUTED_VALUE"""),1887.33)</f>
        <v>1887.33</v>
      </c>
      <c r="D90" s="2">
        <f>IFERROR(__xludf.DUMMYFUNCTION("""COMPUTED_VALUE"""),45912.66666666667)</f>
        <v>45912.66667</v>
      </c>
      <c r="E90" s="1">
        <f>IFERROR(__xludf.DUMMYFUNCTION("""COMPUTED_VALUE"""),1940.65)</f>
        <v>1940.65</v>
      </c>
      <c r="G90" s="2">
        <f>IFERROR(__xludf.DUMMYFUNCTION("""COMPUTED_VALUE"""),45912.66666666667)</f>
        <v>45912.66667</v>
      </c>
      <c r="H90" s="1">
        <f>IFERROR(__xludf.DUMMYFUNCTION("""COMPUTED_VALUE"""),1874.53)</f>
        <v>1874.53</v>
      </c>
      <c r="J90" s="2">
        <f>IFERROR(__xludf.DUMMYFUNCTION("""COMPUTED_VALUE"""),45912.66666666667)</f>
        <v>45912.66667</v>
      </c>
      <c r="K90" s="1">
        <f>IFERROR(__xludf.DUMMYFUNCTION("""COMPUTED_VALUE"""),1917.22)</f>
        <v>1917.22</v>
      </c>
      <c r="M90" s="2">
        <f>IFERROR(__xludf.DUMMYFUNCTION("""COMPUTED_VALUE"""),45912.66666666667)</f>
        <v>45912.66667</v>
      </c>
      <c r="N90" s="1">
        <f>IFERROR(__xludf.DUMMYFUNCTION("""COMPUTED_VALUE"""),7.8055676E7)</f>
        <v>78055676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IFERROR(__xludf.DUMMYFUNCTION("""COMPUTED_VALUE"""),1917.89)</f>
        <v>1917.89</v>
      </c>
      <c r="D91" s="2">
        <f>IFERROR(__xludf.DUMMYFUNCTION("""COMPUTED_VALUE"""),45919.66666666667)</f>
        <v>45919.66667</v>
      </c>
      <c r="E91" s="1">
        <f>IFERROR(__xludf.DUMMYFUNCTION("""COMPUTED_VALUE"""),1960.64)</f>
        <v>1960.64</v>
      </c>
      <c r="G91" s="2">
        <f>IFERROR(__xludf.DUMMYFUNCTION("""COMPUTED_VALUE"""),45919.66666666667)</f>
        <v>45919.66667</v>
      </c>
      <c r="H91" s="1">
        <f>IFERROR(__xludf.DUMMYFUNCTION("""COMPUTED_VALUE"""),1884.96)</f>
        <v>1884.96</v>
      </c>
      <c r="J91" s="2">
        <f>IFERROR(__xludf.DUMMYFUNCTION("""COMPUTED_VALUE"""),45919.66666666667)</f>
        <v>45919.66667</v>
      </c>
      <c r="K91" s="1">
        <f>IFERROR(__xludf.DUMMYFUNCTION("""COMPUTED_VALUE"""),1929.72)</f>
        <v>1929.72</v>
      </c>
      <c r="M91" s="2">
        <f>IFERROR(__xludf.DUMMYFUNCTION("""COMPUTED_VALUE"""),45919.66666666667)</f>
        <v>45919.66667</v>
      </c>
      <c r="N91" s="1">
        <f>IFERROR(__xludf.DUMMYFUNCTION("""COMPUTED_VALUE"""),1.059784E8)</f>
        <v>105978400</v>
      </c>
    </row>
  </sheetData>
  <drawing r:id="rId1"/>
</worksheet>
</file>