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IFERROR(__xludf.DUMMYFUNCTION("GOOGLEFINANCE(""DJUSUT"",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IFERROR(__xludf.DUMMYFUNCTION("GOOGLEFINANCE(""DJUSUT"",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IFERROR(__xludf.DUMMYFUNCTION("GOOGLEFINANCE(""DJUSUT"",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IFERROR(__xludf.DUMMYFUNCTION("GOOGLEFINANCE(""DJUSUT"",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IFERROR(__xludf.DUMMYFUNCTION("GOOGLEFINANCE(""DJUSUT"",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IFERROR(__xludf.DUMMYFUNCTION("""COMPUTED_VALUE"""),311.57)</f>
        <v>311.57</v>
      </c>
      <c r="D2" s="2">
        <f>IFERROR(__xludf.DUMMYFUNCTION("""COMPUTED_VALUE"""),45296.66666666667)</f>
        <v>45296.66667</v>
      </c>
      <c r="E2" s="1">
        <f>IFERROR(__xludf.DUMMYFUNCTION("""COMPUTED_VALUE"""),319.99)</f>
        <v>319.99</v>
      </c>
      <c r="G2" s="2">
        <f>IFERROR(__xludf.DUMMYFUNCTION("""COMPUTED_VALUE"""),45296.66666666667)</f>
        <v>45296.66667</v>
      </c>
      <c r="H2" s="1">
        <f>IFERROR(__xludf.DUMMYFUNCTION("""COMPUTED_VALUE"""),310.77)</f>
        <v>310.77</v>
      </c>
      <c r="J2" s="2">
        <f>IFERROR(__xludf.DUMMYFUNCTION("""COMPUTED_VALUE"""),45296.66666666667)</f>
        <v>45296.66667</v>
      </c>
      <c r="K2" s="1">
        <f>IFERROR(__xludf.DUMMYFUNCTION("""COMPUTED_VALUE"""),318.17)</f>
        <v>318.17</v>
      </c>
      <c r="M2" s="2">
        <f>IFERROR(__xludf.DUMMYFUNCTION("""COMPUTED_VALUE"""),45296.66666666667)</f>
        <v>45296.66667</v>
      </c>
      <c r="N2" s="1">
        <f>IFERROR(__xludf.DUMMYFUNCTION("""COMPUTED_VALUE"""),5.37488167E8)</f>
        <v>537488167</v>
      </c>
    </row>
    <row r="3">
      <c r="A3" s="2">
        <f>IFERROR(__xludf.DUMMYFUNCTION("""COMPUTED_VALUE"""),45303.66666666667)</f>
        <v>45303.66667</v>
      </c>
      <c r="B3" s="1">
        <f>IFERROR(__xludf.DUMMYFUNCTION("""COMPUTED_VALUE"""),317.5)</f>
        <v>317.5</v>
      </c>
      <c r="D3" s="2">
        <f>IFERROR(__xludf.DUMMYFUNCTION("""COMPUTED_VALUE"""),45303.66666666667)</f>
        <v>45303.66667</v>
      </c>
      <c r="E3" s="1">
        <f>IFERROR(__xludf.DUMMYFUNCTION("""COMPUTED_VALUE"""),320.59)</f>
        <v>320.59</v>
      </c>
      <c r="G3" s="2">
        <f>IFERROR(__xludf.DUMMYFUNCTION("""COMPUTED_VALUE"""),45303.66666666667)</f>
        <v>45303.66667</v>
      </c>
      <c r="H3" s="1">
        <f>IFERROR(__xludf.DUMMYFUNCTION("""COMPUTED_VALUE"""),309.51)</f>
        <v>309.51</v>
      </c>
      <c r="J3" s="2">
        <f>IFERROR(__xludf.DUMMYFUNCTION("""COMPUTED_VALUE"""),45303.66666666667)</f>
        <v>45303.66667</v>
      </c>
      <c r="K3" s="1">
        <f>IFERROR(__xludf.DUMMYFUNCTION("""COMPUTED_VALUE"""),312.14)</f>
        <v>312.14</v>
      </c>
      <c r="M3" s="2">
        <f>IFERROR(__xludf.DUMMYFUNCTION("""COMPUTED_VALUE"""),45303.66666666667)</f>
        <v>45303.66667</v>
      </c>
      <c r="N3" s="1">
        <f>IFERROR(__xludf.DUMMYFUNCTION("""COMPUTED_VALUE"""),5.62624904E8)</f>
        <v>562624904</v>
      </c>
    </row>
    <row r="4">
      <c r="A4" s="2">
        <f>IFERROR(__xludf.DUMMYFUNCTION("""COMPUTED_VALUE"""),45310.66666666667)</f>
        <v>45310.66667</v>
      </c>
      <c r="B4" s="1">
        <f>IFERROR(__xludf.DUMMYFUNCTION("""COMPUTED_VALUE"""),310.74)</f>
        <v>310.74</v>
      </c>
      <c r="D4" s="2">
        <f>IFERROR(__xludf.DUMMYFUNCTION("""COMPUTED_VALUE"""),45310.66666666667)</f>
        <v>45310.66667</v>
      </c>
      <c r="E4" s="1">
        <f>IFERROR(__xludf.DUMMYFUNCTION("""COMPUTED_VALUE"""),311.31)</f>
        <v>311.31</v>
      </c>
      <c r="G4" s="2">
        <f>IFERROR(__xludf.DUMMYFUNCTION("""COMPUTED_VALUE"""),45310.66666666667)</f>
        <v>45310.66667</v>
      </c>
      <c r="H4" s="1">
        <f>IFERROR(__xludf.DUMMYFUNCTION("""COMPUTED_VALUE"""),298.84)</f>
        <v>298.84</v>
      </c>
      <c r="J4" s="2">
        <f>IFERROR(__xludf.DUMMYFUNCTION("""COMPUTED_VALUE"""),45310.66666666667)</f>
        <v>45310.66667</v>
      </c>
      <c r="K4" s="1">
        <f>IFERROR(__xludf.DUMMYFUNCTION("""COMPUTED_VALUE"""),300.73)</f>
        <v>300.73</v>
      </c>
      <c r="M4" s="2">
        <f>IFERROR(__xludf.DUMMYFUNCTION("""COMPUTED_VALUE"""),45310.66666666667)</f>
        <v>45310.66667</v>
      </c>
      <c r="N4" s="1">
        <f>IFERROR(__xludf.DUMMYFUNCTION("""COMPUTED_VALUE"""),5.49982565E8)</f>
        <v>549982565</v>
      </c>
    </row>
    <row r="5">
      <c r="A5" s="2">
        <f>IFERROR(__xludf.DUMMYFUNCTION("""COMPUTED_VALUE"""),45317.66666666667)</f>
        <v>45317.66667</v>
      </c>
      <c r="B5" s="1">
        <f>IFERROR(__xludf.DUMMYFUNCTION("""COMPUTED_VALUE"""),300.83)</f>
        <v>300.83</v>
      </c>
      <c r="D5" s="2">
        <f>IFERROR(__xludf.DUMMYFUNCTION("""COMPUTED_VALUE"""),45317.66666666667)</f>
        <v>45317.66667</v>
      </c>
      <c r="E5" s="1">
        <f>IFERROR(__xludf.DUMMYFUNCTION("""COMPUTED_VALUE"""),303.06)</f>
        <v>303.06</v>
      </c>
      <c r="G5" s="2">
        <f>IFERROR(__xludf.DUMMYFUNCTION("""COMPUTED_VALUE"""),45317.66666666667)</f>
        <v>45317.66667</v>
      </c>
      <c r="H5" s="1">
        <f>IFERROR(__xludf.DUMMYFUNCTION("""COMPUTED_VALUE"""),295.4)</f>
        <v>295.4</v>
      </c>
      <c r="J5" s="2">
        <f>IFERROR(__xludf.DUMMYFUNCTION("""COMPUTED_VALUE"""),45317.66666666667)</f>
        <v>45317.66667</v>
      </c>
      <c r="K5" s="1">
        <f>IFERROR(__xludf.DUMMYFUNCTION("""COMPUTED_VALUE"""),302.07)</f>
        <v>302.07</v>
      </c>
      <c r="M5" s="2">
        <f>IFERROR(__xludf.DUMMYFUNCTION("""COMPUTED_VALUE"""),45317.66666666667)</f>
        <v>45317.66667</v>
      </c>
      <c r="N5" s="1">
        <f>IFERROR(__xludf.DUMMYFUNCTION("""COMPUTED_VALUE"""),7.2537114E8)</f>
        <v>725371140</v>
      </c>
    </row>
    <row r="6">
      <c r="A6" s="2">
        <f>IFERROR(__xludf.DUMMYFUNCTION("""COMPUTED_VALUE"""),45324.66666666667)</f>
        <v>45324.66667</v>
      </c>
      <c r="B6" s="1">
        <f>IFERROR(__xludf.DUMMYFUNCTION("""COMPUTED_VALUE"""),302.11)</f>
        <v>302.11</v>
      </c>
      <c r="D6" s="2">
        <f>IFERROR(__xludf.DUMMYFUNCTION("""COMPUTED_VALUE"""),45324.66666666667)</f>
        <v>45324.66667</v>
      </c>
      <c r="E6" s="1">
        <f>IFERROR(__xludf.DUMMYFUNCTION("""COMPUTED_VALUE"""),308.82)</f>
        <v>308.82</v>
      </c>
      <c r="G6" s="2">
        <f>IFERROR(__xludf.DUMMYFUNCTION("""COMPUTED_VALUE"""),45324.66666666667)</f>
        <v>45324.66667</v>
      </c>
      <c r="H6" s="1">
        <f>IFERROR(__xludf.DUMMYFUNCTION("""COMPUTED_VALUE"""),300.43)</f>
        <v>300.43</v>
      </c>
      <c r="J6" s="2">
        <f>IFERROR(__xludf.DUMMYFUNCTION("""COMPUTED_VALUE"""),45324.66666666667)</f>
        <v>45324.66667</v>
      </c>
      <c r="K6" s="1">
        <f>IFERROR(__xludf.DUMMYFUNCTION("""COMPUTED_VALUE"""),303.47)</f>
        <v>303.47</v>
      </c>
      <c r="M6" s="2">
        <f>IFERROR(__xludf.DUMMYFUNCTION("""COMPUTED_VALUE"""),45324.66666666667)</f>
        <v>45324.66667</v>
      </c>
      <c r="N6" s="1">
        <f>IFERROR(__xludf.DUMMYFUNCTION("""COMPUTED_VALUE"""),7.34951441E8)</f>
        <v>734951441</v>
      </c>
    </row>
    <row r="7">
      <c r="A7" s="2">
        <f>IFERROR(__xludf.DUMMYFUNCTION("""COMPUTED_VALUE"""),45331.66666666667)</f>
        <v>45331.66667</v>
      </c>
      <c r="B7" s="1">
        <f>IFERROR(__xludf.DUMMYFUNCTION("""COMPUTED_VALUE"""),300.56)</f>
        <v>300.56</v>
      </c>
      <c r="D7" s="2">
        <f>IFERROR(__xludf.DUMMYFUNCTION("""COMPUTED_VALUE"""),45331.66666666667)</f>
        <v>45331.66667</v>
      </c>
      <c r="E7" s="1">
        <f>IFERROR(__xludf.DUMMYFUNCTION("""COMPUTED_VALUE"""),300.56)</f>
        <v>300.56</v>
      </c>
      <c r="G7" s="2">
        <f>IFERROR(__xludf.DUMMYFUNCTION("""COMPUTED_VALUE"""),45331.66666666667)</f>
        <v>45331.66667</v>
      </c>
      <c r="H7" s="1">
        <f>IFERROR(__xludf.DUMMYFUNCTION("""COMPUTED_VALUE"""),293.57)</f>
        <v>293.57</v>
      </c>
      <c r="J7" s="2">
        <f>IFERROR(__xludf.DUMMYFUNCTION("""COMPUTED_VALUE"""),45331.66666666667)</f>
        <v>45331.66667</v>
      </c>
      <c r="K7" s="1">
        <f>IFERROR(__xludf.DUMMYFUNCTION("""COMPUTED_VALUE"""),297.27)</f>
        <v>297.27</v>
      </c>
      <c r="M7" s="2">
        <f>IFERROR(__xludf.DUMMYFUNCTION("""COMPUTED_VALUE"""),45331.66666666667)</f>
        <v>45331.66667</v>
      </c>
      <c r="N7" s="1">
        <f>IFERROR(__xludf.DUMMYFUNCTION("""COMPUTED_VALUE"""),6.74104078E8)</f>
        <v>674104078</v>
      </c>
    </row>
    <row r="8">
      <c r="A8" s="2">
        <f>IFERROR(__xludf.DUMMYFUNCTION("""COMPUTED_VALUE"""),45338.66666666667)</f>
        <v>45338.66667</v>
      </c>
      <c r="B8" s="1">
        <f>IFERROR(__xludf.DUMMYFUNCTION("""COMPUTED_VALUE"""),297.28)</f>
        <v>297.28</v>
      </c>
      <c r="D8" s="2">
        <f>IFERROR(__xludf.DUMMYFUNCTION("""COMPUTED_VALUE"""),45338.66666666667)</f>
        <v>45338.66667</v>
      </c>
      <c r="E8" s="1">
        <f>IFERROR(__xludf.DUMMYFUNCTION("""COMPUTED_VALUE"""),302.89)</f>
        <v>302.89</v>
      </c>
      <c r="G8" s="2">
        <f>IFERROR(__xludf.DUMMYFUNCTION("""COMPUTED_VALUE"""),45338.66666666667)</f>
        <v>45338.66667</v>
      </c>
      <c r="H8" s="1">
        <f>IFERROR(__xludf.DUMMYFUNCTION("""COMPUTED_VALUE"""),291.54)</f>
        <v>291.54</v>
      </c>
      <c r="J8" s="2">
        <f>IFERROR(__xludf.DUMMYFUNCTION("""COMPUTED_VALUE"""),45338.66666666667)</f>
        <v>45338.66667</v>
      </c>
      <c r="K8" s="1">
        <f>IFERROR(__xludf.DUMMYFUNCTION("""COMPUTED_VALUE"""),301.52)</f>
        <v>301.52</v>
      </c>
      <c r="M8" s="2">
        <f>IFERROR(__xludf.DUMMYFUNCTION("""COMPUTED_VALUE"""),45338.66666666667)</f>
        <v>45338.66667</v>
      </c>
      <c r="N8" s="1">
        <f>IFERROR(__xludf.DUMMYFUNCTION("""COMPUTED_VALUE"""),7.04958028E8)</f>
        <v>704958028</v>
      </c>
    </row>
    <row r="9">
      <c r="A9" s="2">
        <f>IFERROR(__xludf.DUMMYFUNCTION("""COMPUTED_VALUE"""),45345.66666666667)</f>
        <v>45345.66667</v>
      </c>
      <c r="B9" s="1">
        <f>IFERROR(__xludf.DUMMYFUNCTION("""COMPUTED_VALUE"""),301.42)</f>
        <v>301.42</v>
      </c>
      <c r="D9" s="2">
        <f>IFERROR(__xludf.DUMMYFUNCTION("""COMPUTED_VALUE"""),45345.66666666667)</f>
        <v>45345.66667</v>
      </c>
      <c r="E9" s="1">
        <f>IFERROR(__xludf.DUMMYFUNCTION("""COMPUTED_VALUE"""),306.27)</f>
        <v>306.27</v>
      </c>
      <c r="G9" s="2">
        <f>IFERROR(__xludf.DUMMYFUNCTION("""COMPUTED_VALUE"""),45345.66666666667)</f>
        <v>45345.66667</v>
      </c>
      <c r="H9" s="1">
        <f>IFERROR(__xludf.DUMMYFUNCTION("""COMPUTED_VALUE"""),300.57)</f>
        <v>300.57</v>
      </c>
      <c r="J9" s="2">
        <f>IFERROR(__xludf.DUMMYFUNCTION("""COMPUTED_VALUE"""),45345.66666666667)</f>
        <v>45345.66667</v>
      </c>
      <c r="K9" s="1">
        <f>IFERROR(__xludf.DUMMYFUNCTION("""COMPUTED_VALUE"""),304.95)</f>
        <v>304.95</v>
      </c>
      <c r="M9" s="2">
        <f>IFERROR(__xludf.DUMMYFUNCTION("""COMPUTED_VALUE"""),45345.66666666667)</f>
        <v>45345.66667</v>
      </c>
      <c r="N9" s="1">
        <f>IFERROR(__xludf.DUMMYFUNCTION("""COMPUTED_VALUE"""),5.79202671E8)</f>
        <v>579202671</v>
      </c>
    </row>
    <row r="10">
      <c r="A10" s="2">
        <f>IFERROR(__xludf.DUMMYFUNCTION("""COMPUTED_VALUE"""),45352.66666666667)</f>
        <v>45352.66667</v>
      </c>
      <c r="B10" s="1">
        <f>IFERROR(__xludf.DUMMYFUNCTION("""COMPUTED_VALUE"""),303.28)</f>
        <v>303.28</v>
      </c>
      <c r="D10" s="2">
        <f>IFERROR(__xludf.DUMMYFUNCTION("""COMPUTED_VALUE"""),45352.66666666667)</f>
        <v>45352.66667</v>
      </c>
      <c r="E10" s="1">
        <f>IFERROR(__xludf.DUMMYFUNCTION("""COMPUTED_VALUE"""),308.18)</f>
        <v>308.18</v>
      </c>
      <c r="G10" s="2">
        <f>IFERROR(__xludf.DUMMYFUNCTION("""COMPUTED_VALUE"""),45352.66666666667)</f>
        <v>45352.66667</v>
      </c>
      <c r="H10" s="1">
        <f>IFERROR(__xludf.DUMMYFUNCTION("""COMPUTED_VALUE"""),298.1)</f>
        <v>298.1</v>
      </c>
      <c r="J10" s="2">
        <f>IFERROR(__xludf.DUMMYFUNCTION("""COMPUTED_VALUE"""),45352.66666666667)</f>
        <v>45352.66667</v>
      </c>
      <c r="K10" s="1">
        <f>IFERROR(__xludf.DUMMYFUNCTION("""COMPUTED_VALUE"""),303.69)</f>
        <v>303.69</v>
      </c>
      <c r="M10" s="2">
        <f>IFERROR(__xludf.DUMMYFUNCTION("""COMPUTED_VALUE"""),45352.66666666667)</f>
        <v>45352.66667</v>
      </c>
      <c r="N10" s="1">
        <f>IFERROR(__xludf.DUMMYFUNCTION("""COMPUTED_VALUE"""),8.42205168E8)</f>
        <v>842205168</v>
      </c>
    </row>
    <row r="11">
      <c r="A11" s="2">
        <f>IFERROR(__xludf.DUMMYFUNCTION("""COMPUTED_VALUE"""),45359.66666666667)</f>
        <v>45359.66667</v>
      </c>
      <c r="B11" s="1">
        <f>IFERROR(__xludf.DUMMYFUNCTION("""COMPUTED_VALUE"""),302.57)</f>
        <v>302.57</v>
      </c>
      <c r="D11" s="2">
        <f>IFERROR(__xludf.DUMMYFUNCTION("""COMPUTED_VALUE"""),45359.66666666667)</f>
        <v>45359.66667</v>
      </c>
      <c r="E11" s="1">
        <f>IFERROR(__xludf.DUMMYFUNCTION("""COMPUTED_VALUE"""),314.84)</f>
        <v>314.84</v>
      </c>
      <c r="G11" s="2">
        <f>IFERROR(__xludf.DUMMYFUNCTION("""COMPUTED_VALUE"""),45359.66666666667)</f>
        <v>45359.66667</v>
      </c>
      <c r="H11" s="1">
        <f>IFERROR(__xludf.DUMMYFUNCTION("""COMPUTED_VALUE"""),302.57)</f>
        <v>302.57</v>
      </c>
      <c r="J11" s="2">
        <f>IFERROR(__xludf.DUMMYFUNCTION("""COMPUTED_VALUE"""),45359.66666666667)</f>
        <v>45359.66667</v>
      </c>
      <c r="K11" s="1">
        <f>IFERROR(__xludf.DUMMYFUNCTION("""COMPUTED_VALUE"""),313.88)</f>
        <v>313.88</v>
      </c>
      <c r="M11" s="2">
        <f>IFERROR(__xludf.DUMMYFUNCTION("""COMPUTED_VALUE"""),45359.66666666667)</f>
        <v>45359.66667</v>
      </c>
      <c r="N11" s="1">
        <f>IFERROR(__xludf.DUMMYFUNCTION("""COMPUTED_VALUE"""),7.83834409E8)</f>
        <v>783834409</v>
      </c>
    </row>
    <row r="12">
      <c r="A12" s="2">
        <f>IFERROR(__xludf.DUMMYFUNCTION("""COMPUTED_VALUE"""),45366.66666666667)</f>
        <v>45366.66667</v>
      </c>
      <c r="B12" s="1">
        <f>IFERROR(__xludf.DUMMYFUNCTION("""COMPUTED_VALUE"""),313.8)</f>
        <v>313.8</v>
      </c>
      <c r="D12" s="2">
        <f>IFERROR(__xludf.DUMMYFUNCTION("""COMPUTED_VALUE"""),45366.66666666667)</f>
        <v>45366.66667</v>
      </c>
      <c r="E12" s="1">
        <f>IFERROR(__xludf.DUMMYFUNCTION("""COMPUTED_VALUE"""),317.27)</f>
        <v>317.27</v>
      </c>
      <c r="G12" s="2">
        <f>IFERROR(__xludf.DUMMYFUNCTION("""COMPUTED_VALUE"""),45366.66666666667)</f>
        <v>45366.66667</v>
      </c>
      <c r="H12" s="1">
        <f>IFERROR(__xludf.DUMMYFUNCTION("""COMPUTED_VALUE"""),309.77)</f>
        <v>309.77</v>
      </c>
      <c r="J12" s="2">
        <f>IFERROR(__xludf.DUMMYFUNCTION("""COMPUTED_VALUE"""),45366.66666666667)</f>
        <v>45366.66667</v>
      </c>
      <c r="K12" s="1">
        <f>IFERROR(__xludf.DUMMYFUNCTION("""COMPUTED_VALUE"""),312.16)</f>
        <v>312.16</v>
      </c>
      <c r="M12" s="2">
        <f>IFERROR(__xludf.DUMMYFUNCTION("""COMPUTED_VALUE"""),45366.66666666667)</f>
        <v>45366.66667</v>
      </c>
      <c r="N12" s="1">
        <f>IFERROR(__xludf.DUMMYFUNCTION("""COMPUTED_VALUE"""),8.66343039E8)</f>
        <v>866343039</v>
      </c>
    </row>
    <row r="13">
      <c r="A13" s="2">
        <f>IFERROR(__xludf.DUMMYFUNCTION("""COMPUTED_VALUE"""),45373.66666666667)</f>
        <v>45373.66667</v>
      </c>
      <c r="B13" s="1">
        <f>IFERROR(__xludf.DUMMYFUNCTION("""COMPUTED_VALUE"""),312.3)</f>
        <v>312.3</v>
      </c>
      <c r="D13" s="2">
        <f>IFERROR(__xludf.DUMMYFUNCTION("""COMPUTED_VALUE"""),45373.66666666667)</f>
        <v>45373.66667</v>
      </c>
      <c r="E13" s="1">
        <f>IFERROR(__xludf.DUMMYFUNCTION("""COMPUTED_VALUE"""),320.14)</f>
        <v>320.14</v>
      </c>
      <c r="G13" s="2">
        <f>IFERROR(__xludf.DUMMYFUNCTION("""COMPUTED_VALUE"""),45373.66666666667)</f>
        <v>45373.66667</v>
      </c>
      <c r="H13" s="1">
        <f>IFERROR(__xludf.DUMMYFUNCTION("""COMPUTED_VALUE"""),310.83)</f>
        <v>310.83</v>
      </c>
      <c r="J13" s="2">
        <f>IFERROR(__xludf.DUMMYFUNCTION("""COMPUTED_VALUE"""),45373.66666666667)</f>
        <v>45373.66667</v>
      </c>
      <c r="K13" s="1">
        <f>IFERROR(__xludf.DUMMYFUNCTION("""COMPUTED_VALUE"""),317.18)</f>
        <v>317.18</v>
      </c>
      <c r="M13" s="2">
        <f>IFERROR(__xludf.DUMMYFUNCTION("""COMPUTED_VALUE"""),45373.66666666667)</f>
        <v>45373.66667</v>
      </c>
      <c r="N13" s="1">
        <f>IFERROR(__xludf.DUMMYFUNCTION("""COMPUTED_VALUE"""),7.01567764E8)</f>
        <v>701567764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IFERROR(__xludf.DUMMYFUNCTION("""COMPUTED_VALUE"""),318.17)</f>
        <v>318.17</v>
      </c>
      <c r="D14" s="2">
        <f>IFERROR(__xludf.DUMMYFUNCTION("""COMPUTED_VALUE"""),45379.66666666667)</f>
        <v>45379.66667</v>
      </c>
      <c r="E14" s="1">
        <f>IFERROR(__xludf.DUMMYFUNCTION("""COMPUTED_VALUE"""),326.38)</f>
        <v>326.38</v>
      </c>
      <c r="G14" s="2">
        <f>IFERROR(__xludf.DUMMYFUNCTION("""COMPUTED_VALUE"""),45379.66666666667)</f>
        <v>45379.66667</v>
      </c>
      <c r="H14" s="1">
        <f>IFERROR(__xludf.DUMMYFUNCTION("""COMPUTED_VALUE"""),314.84)</f>
        <v>314.84</v>
      </c>
      <c r="J14" s="2">
        <f>IFERROR(__xludf.DUMMYFUNCTION("""COMPUTED_VALUE"""),45379.66666666667)</f>
        <v>45379.66667</v>
      </c>
      <c r="K14" s="1">
        <f>IFERROR(__xludf.DUMMYFUNCTION("""COMPUTED_VALUE"""),326.0)</f>
        <v>326</v>
      </c>
      <c r="M14" s="2">
        <f>IFERROR(__xludf.DUMMYFUNCTION("""COMPUTED_VALUE"""),45379.66666666667)</f>
        <v>45379.66667</v>
      </c>
      <c r="N14" s="1">
        <f>IFERROR(__xludf.DUMMYFUNCTION("""COMPUTED_VALUE"""),5.48100565E8)</f>
        <v>548100565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IFERROR(__xludf.DUMMYFUNCTION("""COMPUTED_VALUE"""),325.93)</f>
        <v>325.93</v>
      </c>
      <c r="D15" s="2">
        <f>IFERROR(__xludf.DUMMYFUNCTION("""COMPUTED_VALUE"""),45387.66666666667)</f>
        <v>45387.66667</v>
      </c>
      <c r="E15" s="1">
        <f>IFERROR(__xludf.DUMMYFUNCTION("""COMPUTED_VALUE"""),326.95)</f>
        <v>326.95</v>
      </c>
      <c r="G15" s="2">
        <f>IFERROR(__xludf.DUMMYFUNCTION("""COMPUTED_VALUE"""),45387.66666666667)</f>
        <v>45387.66667</v>
      </c>
      <c r="H15" s="1">
        <f>IFERROR(__xludf.DUMMYFUNCTION("""COMPUTED_VALUE"""),319.12)</f>
        <v>319.12</v>
      </c>
      <c r="J15" s="2">
        <f>IFERROR(__xludf.DUMMYFUNCTION("""COMPUTED_VALUE"""),45387.66666666667)</f>
        <v>45387.66667</v>
      </c>
      <c r="K15" s="1">
        <f>IFERROR(__xludf.DUMMYFUNCTION("""COMPUTED_VALUE"""),324.06)</f>
        <v>324.06</v>
      </c>
      <c r="M15" s="2">
        <f>IFERROR(__xludf.DUMMYFUNCTION("""COMPUTED_VALUE"""),45387.66666666667)</f>
        <v>45387.66667</v>
      </c>
      <c r="N15" s="1">
        <f>IFERROR(__xludf.DUMMYFUNCTION("""COMPUTED_VALUE"""),6.00303629E8)</f>
        <v>600303629</v>
      </c>
    </row>
    <row r="16">
      <c r="A16" s="2">
        <f>IFERROR(__xludf.DUMMYFUNCTION("""COMPUTED_VALUE"""),45394.66666666667)</f>
        <v>45394.66667</v>
      </c>
      <c r="B16" s="1">
        <f>IFERROR(__xludf.DUMMYFUNCTION("""COMPUTED_VALUE"""),324.07)</f>
        <v>324.07</v>
      </c>
      <c r="D16" s="2">
        <f>IFERROR(__xludf.DUMMYFUNCTION("""COMPUTED_VALUE"""),45394.66666666667)</f>
        <v>45394.66667</v>
      </c>
      <c r="E16" s="1">
        <f>IFERROR(__xludf.DUMMYFUNCTION("""COMPUTED_VALUE"""),328.22)</f>
        <v>328.22</v>
      </c>
      <c r="G16" s="2">
        <f>IFERROR(__xludf.DUMMYFUNCTION("""COMPUTED_VALUE"""),45394.66666666667)</f>
        <v>45394.66667</v>
      </c>
      <c r="H16" s="1">
        <f>IFERROR(__xludf.DUMMYFUNCTION("""COMPUTED_VALUE"""),317.22)</f>
        <v>317.22</v>
      </c>
      <c r="J16" s="2">
        <f>IFERROR(__xludf.DUMMYFUNCTION("""COMPUTED_VALUE"""),45394.66666666667)</f>
        <v>45394.66667</v>
      </c>
      <c r="K16" s="1">
        <f>IFERROR(__xludf.DUMMYFUNCTION("""COMPUTED_VALUE"""),318.57)</f>
        <v>318.57</v>
      </c>
      <c r="M16" s="2">
        <f>IFERROR(__xludf.DUMMYFUNCTION("""COMPUTED_VALUE"""),45394.66666666667)</f>
        <v>45394.66667</v>
      </c>
      <c r="N16" s="1">
        <f>IFERROR(__xludf.DUMMYFUNCTION("""COMPUTED_VALUE"""),5.83025649E8)</f>
        <v>583025649</v>
      </c>
    </row>
    <row r="17">
      <c r="A17" s="2">
        <f>IFERROR(__xludf.DUMMYFUNCTION("""COMPUTED_VALUE"""),45401.66666666667)</f>
        <v>45401.66667</v>
      </c>
      <c r="B17" s="1">
        <f>IFERROR(__xludf.DUMMYFUNCTION("""COMPUTED_VALUE"""),320.65)</f>
        <v>320.65</v>
      </c>
      <c r="D17" s="2">
        <f>IFERROR(__xludf.DUMMYFUNCTION("""COMPUTED_VALUE"""),45401.66666666667)</f>
        <v>45401.66667</v>
      </c>
      <c r="E17" s="1">
        <f>IFERROR(__xludf.DUMMYFUNCTION("""COMPUTED_VALUE"""),324.95)</f>
        <v>324.95</v>
      </c>
      <c r="G17" s="2">
        <f>IFERROR(__xludf.DUMMYFUNCTION("""COMPUTED_VALUE"""),45401.66666666667)</f>
        <v>45401.66667</v>
      </c>
      <c r="H17" s="1">
        <f>IFERROR(__xludf.DUMMYFUNCTION("""COMPUTED_VALUE"""),310.31)</f>
        <v>310.31</v>
      </c>
      <c r="J17" s="2">
        <f>IFERROR(__xludf.DUMMYFUNCTION("""COMPUTED_VALUE"""),45401.66666666667)</f>
        <v>45401.66667</v>
      </c>
      <c r="K17" s="1">
        <f>IFERROR(__xludf.DUMMYFUNCTION("""COMPUTED_VALUE"""),324.29)</f>
        <v>324.29</v>
      </c>
      <c r="M17" s="2">
        <f>IFERROR(__xludf.DUMMYFUNCTION("""COMPUTED_VALUE"""),45401.66666666667)</f>
        <v>45401.66667</v>
      </c>
      <c r="N17" s="1">
        <f>IFERROR(__xludf.DUMMYFUNCTION("""COMPUTED_VALUE"""),6.51696245E8)</f>
        <v>651696245</v>
      </c>
    </row>
    <row r="18">
      <c r="A18" s="2">
        <f>IFERROR(__xludf.DUMMYFUNCTION("""COMPUTED_VALUE"""),45408.66666666667)</f>
        <v>45408.66667</v>
      </c>
      <c r="B18" s="1">
        <f>IFERROR(__xludf.DUMMYFUNCTION("""COMPUTED_VALUE"""),324.26)</f>
        <v>324.26</v>
      </c>
      <c r="D18" s="2">
        <f>IFERROR(__xludf.DUMMYFUNCTION("""COMPUTED_VALUE"""),45408.66666666667)</f>
        <v>45408.66667</v>
      </c>
      <c r="E18" s="1">
        <f>IFERROR(__xludf.DUMMYFUNCTION("""COMPUTED_VALUE"""),333.29)</f>
        <v>333.29</v>
      </c>
      <c r="G18" s="2">
        <f>IFERROR(__xludf.DUMMYFUNCTION("""COMPUTED_VALUE"""),45408.66666666667)</f>
        <v>45408.66667</v>
      </c>
      <c r="H18" s="1">
        <f>IFERROR(__xludf.DUMMYFUNCTION("""COMPUTED_VALUE"""),322.4)</f>
        <v>322.4</v>
      </c>
      <c r="J18" s="2">
        <f>IFERROR(__xludf.DUMMYFUNCTION("""COMPUTED_VALUE"""),45408.66666666667)</f>
        <v>45408.66667</v>
      </c>
      <c r="K18" s="1">
        <f>IFERROR(__xludf.DUMMYFUNCTION("""COMPUTED_VALUE"""),328.49)</f>
        <v>328.49</v>
      </c>
      <c r="M18" s="2">
        <f>IFERROR(__xludf.DUMMYFUNCTION("""COMPUTED_VALUE"""),45408.66666666667)</f>
        <v>45408.66667</v>
      </c>
      <c r="N18" s="1">
        <f>IFERROR(__xludf.DUMMYFUNCTION("""COMPUTED_VALUE"""),6.13767E8)</f>
        <v>613767000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IFERROR(__xludf.DUMMYFUNCTION("""COMPUTED_VALUE"""),330.72)</f>
        <v>330.72</v>
      </c>
      <c r="D19" s="2">
        <f>IFERROR(__xludf.DUMMYFUNCTION("""COMPUTED_VALUE"""),45415.66666666667)</f>
        <v>45415.66667</v>
      </c>
      <c r="E19" s="1">
        <f>IFERROR(__xludf.DUMMYFUNCTION("""COMPUTED_VALUE"""),340.9)</f>
        <v>340.9</v>
      </c>
      <c r="G19" s="2">
        <f>IFERROR(__xludf.DUMMYFUNCTION("""COMPUTED_VALUE"""),45415.66666666667)</f>
        <v>45415.66667</v>
      </c>
      <c r="H19" s="1">
        <f>IFERROR(__xludf.DUMMYFUNCTION("""COMPUTED_VALUE"""),329.33)</f>
        <v>329.33</v>
      </c>
      <c r="J19" s="2">
        <f>IFERROR(__xludf.DUMMYFUNCTION("""COMPUTED_VALUE"""),45415.66666666667)</f>
        <v>45415.66667</v>
      </c>
      <c r="K19" s="1">
        <f>IFERROR(__xludf.DUMMYFUNCTION("""COMPUTED_VALUE"""),340.02)</f>
        <v>340.02</v>
      </c>
      <c r="M19" s="2">
        <f>IFERROR(__xludf.DUMMYFUNCTION("""COMPUTED_VALUE"""),45415.66666666667)</f>
        <v>45415.66667</v>
      </c>
      <c r="N19" s="1">
        <f>IFERROR(__xludf.DUMMYFUNCTION("""COMPUTED_VALUE"""),6.89496477E8)</f>
        <v>689496477</v>
      </c>
    </row>
    <row r="20">
      <c r="A20" s="2">
        <f>IFERROR(__xludf.DUMMYFUNCTION("""COMPUTED_VALUE"""),45422.66666666667)</f>
        <v>45422.66667</v>
      </c>
      <c r="B20" s="1">
        <f>IFERROR(__xludf.DUMMYFUNCTION("""COMPUTED_VALUE"""),341.18)</f>
        <v>341.18</v>
      </c>
      <c r="D20" s="2">
        <f>IFERROR(__xludf.DUMMYFUNCTION("""COMPUTED_VALUE"""),45422.66666666667)</f>
        <v>45422.66667</v>
      </c>
      <c r="E20" s="1">
        <f>IFERROR(__xludf.DUMMYFUNCTION("""COMPUTED_VALUE"""),355.8)</f>
        <v>355.8</v>
      </c>
      <c r="G20" s="2">
        <f>IFERROR(__xludf.DUMMYFUNCTION("""COMPUTED_VALUE"""),45422.66666666667)</f>
        <v>45422.66667</v>
      </c>
      <c r="H20" s="1">
        <f>IFERROR(__xludf.DUMMYFUNCTION("""COMPUTED_VALUE"""),338.8)</f>
        <v>338.8</v>
      </c>
      <c r="J20" s="2">
        <f>IFERROR(__xludf.DUMMYFUNCTION("""COMPUTED_VALUE"""),45422.66666666667)</f>
        <v>45422.66667</v>
      </c>
      <c r="K20" s="1">
        <f>IFERROR(__xludf.DUMMYFUNCTION("""COMPUTED_VALUE"""),353.15)</f>
        <v>353.15</v>
      </c>
      <c r="M20" s="2">
        <f>IFERROR(__xludf.DUMMYFUNCTION("""COMPUTED_VALUE"""),45422.66666666667)</f>
        <v>45422.66667</v>
      </c>
      <c r="N20" s="1">
        <f>IFERROR(__xludf.DUMMYFUNCTION("""COMPUTED_VALUE"""),8.11601045E8)</f>
        <v>811601045</v>
      </c>
    </row>
    <row r="21">
      <c r="A21" s="2">
        <f>IFERROR(__xludf.DUMMYFUNCTION("""COMPUTED_VALUE"""),45429.66666666667)</f>
        <v>45429.66667</v>
      </c>
      <c r="B21" s="1">
        <f>IFERROR(__xludf.DUMMYFUNCTION("""COMPUTED_VALUE"""),354.09)</f>
        <v>354.09</v>
      </c>
      <c r="D21" s="2">
        <f>IFERROR(__xludf.DUMMYFUNCTION("""COMPUTED_VALUE"""),45429.66666666667)</f>
        <v>45429.66667</v>
      </c>
      <c r="E21" s="1">
        <f>IFERROR(__xludf.DUMMYFUNCTION("""COMPUTED_VALUE"""),360.29)</f>
        <v>360.29</v>
      </c>
      <c r="G21" s="2">
        <f>IFERROR(__xludf.DUMMYFUNCTION("""COMPUTED_VALUE"""),45429.66666666667)</f>
        <v>45429.66667</v>
      </c>
      <c r="H21" s="1">
        <f>IFERROR(__xludf.DUMMYFUNCTION("""COMPUTED_VALUE"""),351.9)</f>
        <v>351.9</v>
      </c>
      <c r="J21" s="2">
        <f>IFERROR(__xludf.DUMMYFUNCTION("""COMPUTED_VALUE"""),45429.66666666667)</f>
        <v>45429.66667</v>
      </c>
      <c r="K21" s="1">
        <f>IFERROR(__xludf.DUMMYFUNCTION("""COMPUTED_VALUE"""),357.38)</f>
        <v>357.38</v>
      </c>
      <c r="M21" s="2">
        <f>IFERROR(__xludf.DUMMYFUNCTION("""COMPUTED_VALUE"""),45429.66666666667)</f>
        <v>45429.66667</v>
      </c>
      <c r="N21" s="1">
        <f>IFERROR(__xludf.DUMMYFUNCTION("""COMPUTED_VALUE"""),6.29984342E8)</f>
        <v>629984342</v>
      </c>
    </row>
    <row r="22">
      <c r="A22" s="2">
        <f>IFERROR(__xludf.DUMMYFUNCTION("""COMPUTED_VALUE"""),45436.66666666667)</f>
        <v>45436.66667</v>
      </c>
      <c r="B22" s="1">
        <f>IFERROR(__xludf.DUMMYFUNCTION("""COMPUTED_VALUE"""),357.97)</f>
        <v>357.97</v>
      </c>
      <c r="D22" s="2">
        <f>IFERROR(__xludf.DUMMYFUNCTION("""COMPUTED_VALUE"""),45436.66666666667)</f>
        <v>45436.66667</v>
      </c>
      <c r="E22" s="1">
        <f>IFERROR(__xludf.DUMMYFUNCTION("""COMPUTED_VALUE"""),360.01)</f>
        <v>360.01</v>
      </c>
      <c r="G22" s="2">
        <f>IFERROR(__xludf.DUMMYFUNCTION("""COMPUTED_VALUE"""),45436.66666666667)</f>
        <v>45436.66667</v>
      </c>
      <c r="H22" s="1">
        <f>IFERROR(__xludf.DUMMYFUNCTION("""COMPUTED_VALUE"""),349.26)</f>
        <v>349.26</v>
      </c>
      <c r="J22" s="2">
        <f>IFERROR(__xludf.DUMMYFUNCTION("""COMPUTED_VALUE"""),45436.66666666667)</f>
        <v>45436.66667</v>
      </c>
      <c r="K22" s="1">
        <f>IFERROR(__xludf.DUMMYFUNCTION("""COMPUTED_VALUE"""),352.72)</f>
        <v>352.72</v>
      </c>
      <c r="M22" s="2">
        <f>IFERROR(__xludf.DUMMYFUNCTION("""COMPUTED_VALUE"""),45436.66666666667)</f>
        <v>45436.66667</v>
      </c>
      <c r="N22" s="1">
        <f>IFERROR(__xludf.DUMMYFUNCTION("""COMPUTED_VALUE"""),5.6443951E8)</f>
        <v>564439510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IFERROR(__xludf.DUMMYFUNCTION("""COMPUTED_VALUE"""),353.02)</f>
        <v>353.02</v>
      </c>
      <c r="D23" s="2">
        <f>IFERROR(__xludf.DUMMYFUNCTION("""COMPUTED_VALUE"""),45443.66666666667)</f>
        <v>45443.66667</v>
      </c>
      <c r="E23" s="1">
        <f>IFERROR(__xludf.DUMMYFUNCTION("""COMPUTED_VALUE"""),358.95)</f>
        <v>358.95</v>
      </c>
      <c r="G23" s="2">
        <f>IFERROR(__xludf.DUMMYFUNCTION("""COMPUTED_VALUE"""),45443.66666666667)</f>
        <v>45443.66667</v>
      </c>
      <c r="H23" s="1">
        <f>IFERROR(__xludf.DUMMYFUNCTION("""COMPUTED_VALUE"""),346.39)</f>
        <v>346.39</v>
      </c>
      <c r="J23" s="2">
        <f>IFERROR(__xludf.DUMMYFUNCTION("""COMPUTED_VALUE"""),45443.66666666667)</f>
        <v>45443.66667</v>
      </c>
      <c r="K23" s="1">
        <f>IFERROR(__xludf.DUMMYFUNCTION("""COMPUTED_VALUE"""),358.57)</f>
        <v>358.57</v>
      </c>
      <c r="M23" s="2">
        <f>IFERROR(__xludf.DUMMYFUNCTION("""COMPUTED_VALUE"""),45443.66666666667)</f>
        <v>45443.66667</v>
      </c>
      <c r="N23" s="1">
        <f>IFERROR(__xludf.DUMMYFUNCTION("""COMPUTED_VALUE"""),5.84548038E8)</f>
        <v>584548038</v>
      </c>
    </row>
    <row r="24">
      <c r="A24" s="2">
        <f>IFERROR(__xludf.DUMMYFUNCTION("""COMPUTED_VALUE"""),45450.66666666667)</f>
        <v>45450.66667</v>
      </c>
      <c r="B24" s="1">
        <f>IFERROR(__xludf.DUMMYFUNCTION("""COMPUTED_VALUE"""),357.84)</f>
        <v>357.84</v>
      </c>
      <c r="D24" s="2">
        <f>IFERROR(__xludf.DUMMYFUNCTION("""COMPUTED_VALUE"""),45450.66666666667)</f>
        <v>45450.66667</v>
      </c>
      <c r="E24" s="1">
        <f>IFERROR(__xludf.DUMMYFUNCTION("""COMPUTED_VALUE"""),357.87)</f>
        <v>357.87</v>
      </c>
      <c r="G24" s="2">
        <f>IFERROR(__xludf.DUMMYFUNCTION("""COMPUTED_VALUE"""),45450.66666666667)</f>
        <v>45450.66667</v>
      </c>
      <c r="H24" s="1">
        <f>IFERROR(__xludf.DUMMYFUNCTION("""COMPUTED_VALUE"""),344.51)</f>
        <v>344.51</v>
      </c>
      <c r="J24" s="2">
        <f>IFERROR(__xludf.DUMMYFUNCTION("""COMPUTED_VALUE"""),45450.66666666667)</f>
        <v>45450.66667</v>
      </c>
      <c r="K24" s="1">
        <f>IFERROR(__xludf.DUMMYFUNCTION("""COMPUTED_VALUE"""),344.63)</f>
        <v>344.63</v>
      </c>
      <c r="M24" s="2">
        <f>IFERROR(__xludf.DUMMYFUNCTION("""COMPUTED_VALUE"""),45450.66666666667)</f>
        <v>45450.66667</v>
      </c>
      <c r="N24" s="1">
        <f>IFERROR(__xludf.DUMMYFUNCTION("""COMPUTED_VALUE"""),6.13779483E8)</f>
        <v>613779483</v>
      </c>
    </row>
    <row r="25">
      <c r="A25" s="2">
        <f>IFERROR(__xludf.DUMMYFUNCTION("""COMPUTED_VALUE"""),45457.66666666667)</f>
        <v>45457.66667</v>
      </c>
      <c r="B25" s="1">
        <f>IFERROR(__xludf.DUMMYFUNCTION("""COMPUTED_VALUE"""),344.49)</f>
        <v>344.49</v>
      </c>
      <c r="D25" s="2">
        <f>IFERROR(__xludf.DUMMYFUNCTION("""COMPUTED_VALUE"""),45457.66666666667)</f>
        <v>45457.66667</v>
      </c>
      <c r="E25" s="1">
        <f>IFERROR(__xludf.DUMMYFUNCTION("""COMPUTED_VALUE"""),350.85)</f>
        <v>350.85</v>
      </c>
      <c r="G25" s="2">
        <f>IFERROR(__xludf.DUMMYFUNCTION("""COMPUTED_VALUE"""),45457.66666666667)</f>
        <v>45457.66667</v>
      </c>
      <c r="H25" s="1">
        <f>IFERROR(__xludf.DUMMYFUNCTION("""COMPUTED_VALUE"""),341.55)</f>
        <v>341.55</v>
      </c>
      <c r="J25" s="2">
        <f>IFERROR(__xludf.DUMMYFUNCTION("""COMPUTED_VALUE"""),45457.66666666667)</f>
        <v>45457.66667</v>
      </c>
      <c r="K25" s="1">
        <f>IFERROR(__xludf.DUMMYFUNCTION("""COMPUTED_VALUE"""),344.15)</f>
        <v>344.15</v>
      </c>
      <c r="M25" s="2">
        <f>IFERROR(__xludf.DUMMYFUNCTION("""COMPUTED_VALUE"""),45457.66666666667)</f>
        <v>45457.66667</v>
      </c>
      <c r="N25" s="1">
        <f>IFERROR(__xludf.DUMMYFUNCTION("""COMPUTED_VALUE"""),6.20100623E8)</f>
        <v>620100623</v>
      </c>
    </row>
    <row r="26">
      <c r="A26" s="2">
        <f>IFERROR(__xludf.DUMMYFUNCTION("""COMPUTED_VALUE"""),45464.66666666667)</f>
        <v>45464.66667</v>
      </c>
      <c r="B26" s="1">
        <f>IFERROR(__xludf.DUMMYFUNCTION("""COMPUTED_VALUE"""),342.15)</f>
        <v>342.15</v>
      </c>
      <c r="D26" s="2">
        <f>IFERROR(__xludf.DUMMYFUNCTION("""COMPUTED_VALUE"""),45464.66666666667)</f>
        <v>45464.66667</v>
      </c>
      <c r="E26" s="1">
        <f>IFERROR(__xludf.DUMMYFUNCTION("""COMPUTED_VALUE"""),344.97)</f>
        <v>344.97</v>
      </c>
      <c r="G26" s="2">
        <f>IFERROR(__xludf.DUMMYFUNCTION("""COMPUTED_VALUE"""),45464.66666666667)</f>
        <v>45464.66667</v>
      </c>
      <c r="H26" s="1">
        <f>IFERROR(__xludf.DUMMYFUNCTION("""COMPUTED_VALUE"""),337.55)</f>
        <v>337.55</v>
      </c>
      <c r="J26" s="2">
        <f>IFERROR(__xludf.DUMMYFUNCTION("""COMPUTED_VALUE"""),45464.66666666667)</f>
        <v>45464.66667</v>
      </c>
      <c r="K26" s="1">
        <f>IFERROR(__xludf.DUMMYFUNCTION("""COMPUTED_VALUE"""),341.64)</f>
        <v>341.64</v>
      </c>
      <c r="M26" s="2">
        <f>IFERROR(__xludf.DUMMYFUNCTION("""COMPUTED_VALUE"""),45464.66666666667)</f>
        <v>45464.66667</v>
      </c>
      <c r="N26" s="1">
        <f>IFERROR(__xludf.DUMMYFUNCTION("""COMPUTED_VALUE"""),6.47839722E8)</f>
        <v>647839722</v>
      </c>
    </row>
    <row r="27">
      <c r="A27" s="2">
        <f>IFERROR(__xludf.DUMMYFUNCTION("""COMPUTED_VALUE"""),45471.66666666667)</f>
        <v>45471.66667</v>
      </c>
      <c r="B27" s="1">
        <f>IFERROR(__xludf.DUMMYFUNCTION("""COMPUTED_VALUE"""),341.61)</f>
        <v>341.61</v>
      </c>
      <c r="D27" s="2">
        <f>IFERROR(__xludf.DUMMYFUNCTION("""COMPUTED_VALUE"""),45471.66666666667)</f>
        <v>45471.66667</v>
      </c>
      <c r="E27" s="1">
        <f>IFERROR(__xludf.DUMMYFUNCTION("""COMPUTED_VALUE"""),347.07)</f>
        <v>347.07</v>
      </c>
      <c r="G27" s="2">
        <f>IFERROR(__xludf.DUMMYFUNCTION("""COMPUTED_VALUE"""),45471.66666666667)</f>
        <v>45471.66667</v>
      </c>
      <c r="H27" s="1">
        <f>IFERROR(__xludf.DUMMYFUNCTION("""COMPUTED_VALUE"""),336.73)</f>
        <v>336.73</v>
      </c>
      <c r="J27" s="2">
        <f>IFERROR(__xludf.DUMMYFUNCTION("""COMPUTED_VALUE"""),45471.66666666667)</f>
        <v>45471.66667</v>
      </c>
      <c r="K27" s="1">
        <f>IFERROR(__xludf.DUMMYFUNCTION("""COMPUTED_VALUE"""),338.39)</f>
        <v>338.39</v>
      </c>
      <c r="M27" s="2">
        <f>IFERROR(__xludf.DUMMYFUNCTION("""COMPUTED_VALUE"""),45471.66666666667)</f>
        <v>45471.66667</v>
      </c>
      <c r="N27" s="1">
        <f>IFERROR(__xludf.DUMMYFUNCTION("""COMPUTED_VALUE"""),7.33415546E8)</f>
        <v>733415546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IFERROR(__xludf.DUMMYFUNCTION("""COMPUTED_VALUE"""),341.03)</f>
        <v>341.03</v>
      </c>
      <c r="D28" s="2">
        <f>IFERROR(__xludf.DUMMYFUNCTION("""COMPUTED_VALUE"""),45478.66666666667)</f>
        <v>45478.66667</v>
      </c>
      <c r="E28" s="1">
        <f>IFERROR(__xludf.DUMMYFUNCTION("""COMPUTED_VALUE"""),342.29)</f>
        <v>342.29</v>
      </c>
      <c r="G28" s="2">
        <f>IFERROR(__xludf.DUMMYFUNCTION("""COMPUTED_VALUE"""),45478.66666666667)</f>
        <v>45478.66667</v>
      </c>
      <c r="H28" s="1">
        <f>IFERROR(__xludf.DUMMYFUNCTION("""COMPUTED_VALUE"""),335.51)</f>
        <v>335.51</v>
      </c>
      <c r="J28" s="2">
        <f>IFERROR(__xludf.DUMMYFUNCTION("""COMPUTED_VALUE"""),45478.66666666667)</f>
        <v>45478.66667</v>
      </c>
      <c r="K28" s="1">
        <f>IFERROR(__xludf.DUMMYFUNCTION("""COMPUTED_VALUE"""),339.92)</f>
        <v>339.92</v>
      </c>
      <c r="M28" s="2">
        <f>IFERROR(__xludf.DUMMYFUNCTION("""COMPUTED_VALUE"""),45478.66666666667)</f>
        <v>45478.66667</v>
      </c>
      <c r="N28" s="1">
        <f>IFERROR(__xludf.DUMMYFUNCTION("""COMPUTED_VALUE"""),4.07619042E8)</f>
        <v>407619042</v>
      </c>
    </row>
    <row r="29">
      <c r="A29" s="2">
        <f>IFERROR(__xludf.DUMMYFUNCTION("""COMPUTED_VALUE"""),45485.66666666667)</f>
        <v>45485.66667</v>
      </c>
      <c r="B29" s="1">
        <f>IFERROR(__xludf.DUMMYFUNCTION("""COMPUTED_VALUE"""),339.76)</f>
        <v>339.76</v>
      </c>
      <c r="D29" s="2">
        <f>IFERROR(__xludf.DUMMYFUNCTION("""COMPUTED_VALUE"""),45485.66666666667)</f>
        <v>45485.66667</v>
      </c>
      <c r="E29" s="1">
        <f>IFERROR(__xludf.DUMMYFUNCTION("""COMPUTED_VALUE"""),355.88)</f>
        <v>355.88</v>
      </c>
      <c r="G29" s="2">
        <f>IFERROR(__xludf.DUMMYFUNCTION("""COMPUTED_VALUE"""),45485.66666666667)</f>
        <v>45485.66667</v>
      </c>
      <c r="H29" s="1">
        <f>IFERROR(__xludf.DUMMYFUNCTION("""COMPUTED_VALUE"""),338.93)</f>
        <v>338.93</v>
      </c>
      <c r="J29" s="2">
        <f>IFERROR(__xludf.DUMMYFUNCTION("""COMPUTED_VALUE"""),45485.66666666667)</f>
        <v>45485.66667</v>
      </c>
      <c r="K29" s="1">
        <f>IFERROR(__xludf.DUMMYFUNCTION("""COMPUTED_VALUE"""),353.48)</f>
        <v>353.48</v>
      </c>
      <c r="M29" s="2">
        <f>IFERROR(__xludf.DUMMYFUNCTION("""COMPUTED_VALUE"""),45485.66666666667)</f>
        <v>45485.66667</v>
      </c>
      <c r="N29" s="1">
        <f>IFERROR(__xludf.DUMMYFUNCTION("""COMPUTED_VALUE"""),5.82493078E8)</f>
        <v>582493078</v>
      </c>
    </row>
    <row r="30">
      <c r="A30" s="2">
        <f>IFERROR(__xludf.DUMMYFUNCTION("""COMPUTED_VALUE"""),45492.66666666667)</f>
        <v>45492.66667</v>
      </c>
      <c r="B30" s="1">
        <f>IFERROR(__xludf.DUMMYFUNCTION("""COMPUTED_VALUE"""),350.57)</f>
        <v>350.57</v>
      </c>
      <c r="D30" s="2">
        <f>IFERROR(__xludf.DUMMYFUNCTION("""COMPUTED_VALUE"""),45492.66666666667)</f>
        <v>45492.66667</v>
      </c>
      <c r="E30" s="1">
        <f>IFERROR(__xludf.DUMMYFUNCTION("""COMPUTED_VALUE"""),353.22)</f>
        <v>353.22</v>
      </c>
      <c r="G30" s="2">
        <f>IFERROR(__xludf.DUMMYFUNCTION("""COMPUTED_VALUE"""),45492.66666666667)</f>
        <v>45492.66667</v>
      </c>
      <c r="H30" s="1">
        <f>IFERROR(__xludf.DUMMYFUNCTION("""COMPUTED_VALUE"""),344.88)</f>
        <v>344.88</v>
      </c>
      <c r="J30" s="2">
        <f>IFERROR(__xludf.DUMMYFUNCTION("""COMPUTED_VALUE"""),45492.66666666667)</f>
        <v>45492.66667</v>
      </c>
      <c r="K30" s="1">
        <f>IFERROR(__xludf.DUMMYFUNCTION("""COMPUTED_VALUE"""),348.97)</f>
        <v>348.97</v>
      </c>
      <c r="M30" s="2">
        <f>IFERROR(__xludf.DUMMYFUNCTION("""COMPUTED_VALUE"""),45492.66666666667)</f>
        <v>45492.66667</v>
      </c>
      <c r="N30" s="1">
        <f>IFERROR(__xludf.DUMMYFUNCTION("""COMPUTED_VALUE"""),6.62578175E8)</f>
        <v>662578175</v>
      </c>
    </row>
    <row r="31">
      <c r="A31" s="2">
        <f>IFERROR(__xludf.DUMMYFUNCTION("""COMPUTED_VALUE"""),45499.66666666667)</f>
        <v>45499.66667</v>
      </c>
      <c r="B31" s="1">
        <f>IFERROR(__xludf.DUMMYFUNCTION("""COMPUTED_VALUE"""),350.54)</f>
        <v>350.54</v>
      </c>
      <c r="D31" s="2">
        <f>IFERROR(__xludf.DUMMYFUNCTION("""COMPUTED_VALUE"""),45499.66666666667)</f>
        <v>45499.66667</v>
      </c>
      <c r="E31" s="1">
        <f>IFERROR(__xludf.DUMMYFUNCTION("""COMPUTED_VALUE"""),357.13)</f>
        <v>357.13</v>
      </c>
      <c r="G31" s="2">
        <f>IFERROR(__xludf.DUMMYFUNCTION("""COMPUTED_VALUE"""),45499.66666666667)</f>
        <v>45499.66667</v>
      </c>
      <c r="H31" s="1">
        <f>IFERROR(__xludf.DUMMYFUNCTION("""COMPUTED_VALUE"""),349.48)</f>
        <v>349.48</v>
      </c>
      <c r="J31" s="2">
        <f>IFERROR(__xludf.DUMMYFUNCTION("""COMPUTED_VALUE"""),45499.66666666667)</f>
        <v>45499.66667</v>
      </c>
      <c r="K31" s="1">
        <f>IFERROR(__xludf.DUMMYFUNCTION("""COMPUTED_VALUE"""),354.25)</f>
        <v>354.25</v>
      </c>
      <c r="M31" s="2">
        <f>IFERROR(__xludf.DUMMYFUNCTION("""COMPUTED_VALUE"""),45499.66666666667)</f>
        <v>45499.66667</v>
      </c>
      <c r="N31" s="1">
        <f>IFERROR(__xludf.DUMMYFUNCTION("""COMPUTED_VALUE"""),5.96758322E8)</f>
        <v>596758322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IFERROR(__xludf.DUMMYFUNCTION("""COMPUTED_VALUE"""),355.3)</f>
        <v>355.3</v>
      </c>
      <c r="D32" s="2">
        <f>IFERROR(__xludf.DUMMYFUNCTION("""COMPUTED_VALUE"""),45506.66666666667)</f>
        <v>45506.66667</v>
      </c>
      <c r="E32" s="1">
        <f>IFERROR(__xludf.DUMMYFUNCTION("""COMPUTED_VALUE"""),374.7)</f>
        <v>374.7</v>
      </c>
      <c r="G32" s="2">
        <f>IFERROR(__xludf.DUMMYFUNCTION("""COMPUTED_VALUE"""),45506.66666666667)</f>
        <v>45506.66667</v>
      </c>
      <c r="H32" s="1">
        <f>IFERROR(__xludf.DUMMYFUNCTION("""COMPUTED_VALUE"""),352.64)</f>
        <v>352.64</v>
      </c>
      <c r="J32" s="2">
        <f>IFERROR(__xludf.DUMMYFUNCTION("""COMPUTED_VALUE"""),45506.66666666667)</f>
        <v>45506.66667</v>
      </c>
      <c r="K32" s="1">
        <f>IFERROR(__xludf.DUMMYFUNCTION("""COMPUTED_VALUE"""),368.69)</f>
        <v>368.69</v>
      </c>
      <c r="M32" s="2">
        <f>IFERROR(__xludf.DUMMYFUNCTION("""COMPUTED_VALUE"""),45506.66666666667)</f>
        <v>45506.66667</v>
      </c>
      <c r="N32" s="1">
        <f>IFERROR(__xludf.DUMMYFUNCTION("""COMPUTED_VALUE"""),7.55007919E8)</f>
        <v>755007919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IFERROR(__xludf.DUMMYFUNCTION("""COMPUTED_VALUE"""),368.77)</f>
        <v>368.77</v>
      </c>
      <c r="D33" s="2">
        <f>IFERROR(__xludf.DUMMYFUNCTION("""COMPUTED_VALUE"""),45513.66666666667)</f>
        <v>45513.66667</v>
      </c>
      <c r="E33" s="1">
        <f>IFERROR(__xludf.DUMMYFUNCTION("""COMPUTED_VALUE"""),369.47)</f>
        <v>369.47</v>
      </c>
      <c r="G33" s="2">
        <f>IFERROR(__xludf.DUMMYFUNCTION("""COMPUTED_VALUE"""),45513.66666666667)</f>
        <v>45513.66667</v>
      </c>
      <c r="H33" s="1">
        <f>IFERROR(__xludf.DUMMYFUNCTION("""COMPUTED_VALUE"""),358.43)</f>
        <v>358.43</v>
      </c>
      <c r="J33" s="2">
        <f>IFERROR(__xludf.DUMMYFUNCTION("""COMPUTED_VALUE"""),45513.66666666667)</f>
        <v>45513.66667</v>
      </c>
      <c r="K33" s="1">
        <f>IFERROR(__xludf.DUMMYFUNCTION("""COMPUTED_VALUE"""),364.8)</f>
        <v>364.8</v>
      </c>
      <c r="M33" s="2">
        <f>IFERROR(__xludf.DUMMYFUNCTION("""COMPUTED_VALUE"""),45513.66666666667)</f>
        <v>45513.66667</v>
      </c>
      <c r="N33" s="1">
        <f>IFERROR(__xludf.DUMMYFUNCTION("""COMPUTED_VALUE"""),7.05237595E8)</f>
        <v>705237595</v>
      </c>
    </row>
    <row r="34">
      <c r="A34" s="2">
        <f>IFERROR(__xludf.DUMMYFUNCTION("""COMPUTED_VALUE"""),45520.66666666667)</f>
        <v>45520.66667</v>
      </c>
      <c r="B34" s="1">
        <f>IFERROR(__xludf.DUMMYFUNCTION("""COMPUTED_VALUE"""),364.65)</f>
        <v>364.65</v>
      </c>
      <c r="D34" s="2">
        <f>IFERROR(__xludf.DUMMYFUNCTION("""COMPUTED_VALUE"""),45520.66666666667)</f>
        <v>45520.66667</v>
      </c>
      <c r="E34" s="1">
        <f>IFERROR(__xludf.DUMMYFUNCTION("""COMPUTED_VALUE"""),369.3)</f>
        <v>369.3</v>
      </c>
      <c r="G34" s="2">
        <f>IFERROR(__xludf.DUMMYFUNCTION("""COMPUTED_VALUE"""),45520.66666666667)</f>
        <v>45520.66667</v>
      </c>
      <c r="H34" s="1">
        <f>IFERROR(__xludf.DUMMYFUNCTION("""COMPUTED_VALUE"""),362.59)</f>
        <v>362.59</v>
      </c>
      <c r="J34" s="2">
        <f>IFERROR(__xludf.DUMMYFUNCTION("""COMPUTED_VALUE"""),45520.66666666667)</f>
        <v>45520.66667</v>
      </c>
      <c r="K34" s="1">
        <f>IFERROR(__xludf.DUMMYFUNCTION("""COMPUTED_VALUE"""),368.16)</f>
        <v>368.16</v>
      </c>
      <c r="M34" s="2">
        <f>IFERROR(__xludf.DUMMYFUNCTION("""COMPUTED_VALUE"""),45520.66666666667)</f>
        <v>45520.66667</v>
      </c>
      <c r="N34" s="1">
        <f>IFERROR(__xludf.DUMMYFUNCTION("""COMPUTED_VALUE"""),5.76023553E8)</f>
        <v>576023553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IFERROR(__xludf.DUMMYFUNCTION("""COMPUTED_VALUE"""),368.1)</f>
        <v>368.1</v>
      </c>
      <c r="D35" s="2">
        <f>IFERROR(__xludf.DUMMYFUNCTION("""COMPUTED_VALUE"""),45527.66666666667)</f>
        <v>45527.66667</v>
      </c>
      <c r="E35" s="1">
        <f>IFERROR(__xludf.DUMMYFUNCTION("""COMPUTED_VALUE"""),374.0)</f>
        <v>374</v>
      </c>
      <c r="G35" s="2">
        <f>IFERROR(__xludf.DUMMYFUNCTION("""COMPUTED_VALUE"""),45527.66666666667)</f>
        <v>45527.66667</v>
      </c>
      <c r="H35" s="1">
        <f>IFERROR(__xludf.DUMMYFUNCTION("""COMPUTED_VALUE"""),367.81)</f>
        <v>367.81</v>
      </c>
      <c r="J35" s="2">
        <f>IFERROR(__xludf.DUMMYFUNCTION("""COMPUTED_VALUE"""),45527.66666666667)</f>
        <v>45527.66667</v>
      </c>
      <c r="K35" s="1">
        <f>IFERROR(__xludf.DUMMYFUNCTION("""COMPUTED_VALUE"""),372.41)</f>
        <v>372.41</v>
      </c>
      <c r="M35" s="2">
        <f>IFERROR(__xludf.DUMMYFUNCTION("""COMPUTED_VALUE"""),45527.66666666667)</f>
        <v>45527.66667</v>
      </c>
      <c r="N35" s="1">
        <f>IFERROR(__xludf.DUMMYFUNCTION("""COMPUTED_VALUE"""),4.8651705E8)</f>
        <v>486517050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IFERROR(__xludf.DUMMYFUNCTION("""COMPUTED_VALUE"""),373.65)</f>
        <v>373.65</v>
      </c>
      <c r="D36" s="2">
        <f>IFERROR(__xludf.DUMMYFUNCTION("""COMPUTED_VALUE"""),45534.66666666667)</f>
        <v>45534.66667</v>
      </c>
      <c r="E36" s="1">
        <f>IFERROR(__xludf.DUMMYFUNCTION("""COMPUTED_VALUE"""),376.46)</f>
        <v>376.46</v>
      </c>
      <c r="G36" s="2">
        <f>IFERROR(__xludf.DUMMYFUNCTION("""COMPUTED_VALUE"""),45534.66666666667)</f>
        <v>45534.66667</v>
      </c>
      <c r="H36" s="1">
        <f>IFERROR(__xludf.DUMMYFUNCTION("""COMPUTED_VALUE"""),369.37)</f>
        <v>369.37</v>
      </c>
      <c r="J36" s="2">
        <f>IFERROR(__xludf.DUMMYFUNCTION("""COMPUTED_VALUE"""),45534.66666666667)</f>
        <v>45534.66667</v>
      </c>
      <c r="K36" s="1">
        <f>IFERROR(__xludf.DUMMYFUNCTION("""COMPUTED_VALUE"""),376.01)</f>
        <v>376.01</v>
      </c>
      <c r="M36" s="2">
        <f>IFERROR(__xludf.DUMMYFUNCTION("""COMPUTED_VALUE"""),45534.66666666667)</f>
        <v>45534.66667</v>
      </c>
      <c r="N36" s="1">
        <f>IFERROR(__xludf.DUMMYFUNCTION("""COMPUTED_VALUE"""),5.28482347E8)</f>
        <v>528482347</v>
      </c>
    </row>
    <row r="37">
      <c r="A37" s="2">
        <f>IFERROR(__xludf.DUMMYFUNCTION("""COMPUTED_VALUE"""),45541.66666666667)</f>
        <v>45541.66667</v>
      </c>
      <c r="B37" s="1">
        <f>IFERROR(__xludf.DUMMYFUNCTION("""COMPUTED_VALUE"""),375.81)</f>
        <v>375.81</v>
      </c>
      <c r="D37" s="2">
        <f>IFERROR(__xludf.DUMMYFUNCTION("""COMPUTED_VALUE"""),45541.66666666667)</f>
        <v>45541.66667</v>
      </c>
      <c r="E37" s="1">
        <f>IFERROR(__xludf.DUMMYFUNCTION("""COMPUTED_VALUE"""),381.74)</f>
        <v>381.74</v>
      </c>
      <c r="G37" s="2">
        <f>IFERROR(__xludf.DUMMYFUNCTION("""COMPUTED_VALUE"""),45541.66666666667)</f>
        <v>45541.66667</v>
      </c>
      <c r="H37" s="1">
        <f>IFERROR(__xludf.DUMMYFUNCTION("""COMPUTED_VALUE"""),374.01)</f>
        <v>374.01</v>
      </c>
      <c r="J37" s="2">
        <f>IFERROR(__xludf.DUMMYFUNCTION("""COMPUTED_VALUE"""),45541.66666666667)</f>
        <v>45541.66667</v>
      </c>
      <c r="K37" s="1">
        <f>IFERROR(__xludf.DUMMYFUNCTION("""COMPUTED_VALUE"""),374.03)</f>
        <v>374.03</v>
      </c>
      <c r="M37" s="2">
        <f>IFERROR(__xludf.DUMMYFUNCTION("""COMPUTED_VALUE"""),45541.66666666667)</f>
        <v>45541.66667</v>
      </c>
      <c r="N37" s="1">
        <f>IFERROR(__xludf.DUMMYFUNCTION("""COMPUTED_VALUE"""),4.98014085E8)</f>
        <v>498014085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IFERROR(__xludf.DUMMYFUNCTION("""COMPUTED_VALUE"""),375.19)</f>
        <v>375.19</v>
      </c>
      <c r="D38" s="2">
        <f>IFERROR(__xludf.DUMMYFUNCTION("""COMPUTED_VALUE"""),45548.66666666667)</f>
        <v>45548.66667</v>
      </c>
      <c r="E38" s="1">
        <f>IFERROR(__xludf.DUMMYFUNCTION("""COMPUTED_VALUE"""),386.46)</f>
        <v>386.46</v>
      </c>
      <c r="G38" s="2">
        <f>IFERROR(__xludf.DUMMYFUNCTION("""COMPUTED_VALUE"""),45548.66666666667)</f>
        <v>45548.66667</v>
      </c>
      <c r="H38" s="1">
        <f>IFERROR(__xludf.DUMMYFUNCTION("""COMPUTED_VALUE"""),373.3)</f>
        <v>373.3</v>
      </c>
      <c r="J38" s="2">
        <f>IFERROR(__xludf.DUMMYFUNCTION("""COMPUTED_VALUE"""),45548.66666666667)</f>
        <v>45548.66667</v>
      </c>
      <c r="K38" s="1">
        <f>IFERROR(__xludf.DUMMYFUNCTION("""COMPUTED_VALUE"""),386.41)</f>
        <v>386.41</v>
      </c>
      <c r="M38" s="2">
        <f>IFERROR(__xludf.DUMMYFUNCTION("""COMPUTED_VALUE"""),45548.66666666667)</f>
        <v>45548.66667</v>
      </c>
      <c r="N38" s="1">
        <f>IFERROR(__xludf.DUMMYFUNCTION("""COMPUTED_VALUE"""),6.42473216E8)</f>
        <v>642473216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IFERROR(__xludf.DUMMYFUNCTION("""COMPUTED_VALUE"""),387.95)</f>
        <v>387.95</v>
      </c>
      <c r="D39" s="2">
        <f>IFERROR(__xludf.DUMMYFUNCTION("""COMPUTED_VALUE"""),45555.66666666667)</f>
        <v>45555.66667</v>
      </c>
      <c r="E39" s="1">
        <f>IFERROR(__xludf.DUMMYFUNCTION("""COMPUTED_VALUE"""),394.11)</f>
        <v>394.11</v>
      </c>
      <c r="G39" s="2">
        <f>IFERROR(__xludf.DUMMYFUNCTION("""COMPUTED_VALUE"""),45555.66666666667)</f>
        <v>45555.66667</v>
      </c>
      <c r="H39" s="1">
        <f>IFERROR(__xludf.DUMMYFUNCTION("""COMPUTED_VALUE"""),380.87)</f>
        <v>380.87</v>
      </c>
      <c r="J39" s="2">
        <f>IFERROR(__xludf.DUMMYFUNCTION("""COMPUTED_VALUE"""),45555.66666666667)</f>
        <v>45555.66667</v>
      </c>
      <c r="K39" s="1">
        <f>IFERROR(__xludf.DUMMYFUNCTION("""COMPUTED_VALUE"""),393.47)</f>
        <v>393.47</v>
      </c>
      <c r="M39" s="2">
        <f>IFERROR(__xludf.DUMMYFUNCTION("""COMPUTED_VALUE"""),45555.66666666667)</f>
        <v>45555.66667</v>
      </c>
      <c r="N39" s="1">
        <f>IFERROR(__xludf.DUMMYFUNCTION("""COMPUTED_VALUE"""),8.36505721E8)</f>
        <v>836505721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IFERROR(__xludf.DUMMYFUNCTION("""COMPUTED_VALUE"""),395.71)</f>
        <v>395.71</v>
      </c>
      <c r="D40" s="2">
        <f>IFERROR(__xludf.DUMMYFUNCTION("""COMPUTED_VALUE"""),45562.66666666667)</f>
        <v>45562.66667</v>
      </c>
      <c r="E40" s="1">
        <f>IFERROR(__xludf.DUMMYFUNCTION("""COMPUTED_VALUE"""),399.33)</f>
        <v>399.33</v>
      </c>
      <c r="G40" s="2">
        <f>IFERROR(__xludf.DUMMYFUNCTION("""COMPUTED_VALUE"""),45562.66666666667)</f>
        <v>45562.66667</v>
      </c>
      <c r="H40" s="1">
        <f>IFERROR(__xludf.DUMMYFUNCTION("""COMPUTED_VALUE"""),392.51)</f>
        <v>392.51</v>
      </c>
      <c r="J40" s="2">
        <f>IFERROR(__xludf.DUMMYFUNCTION("""COMPUTED_VALUE"""),45562.66666666667)</f>
        <v>45562.66667</v>
      </c>
      <c r="K40" s="1">
        <f>IFERROR(__xludf.DUMMYFUNCTION("""COMPUTED_VALUE"""),397.51)</f>
        <v>397.51</v>
      </c>
      <c r="M40" s="2">
        <f>IFERROR(__xludf.DUMMYFUNCTION("""COMPUTED_VALUE"""),45562.66666666667)</f>
        <v>45562.66667</v>
      </c>
      <c r="N40" s="1">
        <f>IFERROR(__xludf.DUMMYFUNCTION("""COMPUTED_VALUE"""),6.11339938E8)</f>
        <v>611339938</v>
      </c>
    </row>
    <row r="41">
      <c r="A41" s="2">
        <f>IFERROR(__xludf.DUMMYFUNCTION("""COMPUTED_VALUE"""),45569.66666666667)</f>
        <v>45569.66667</v>
      </c>
      <c r="B41" s="1">
        <f>IFERROR(__xludf.DUMMYFUNCTION("""COMPUTED_VALUE"""),398.3)</f>
        <v>398.3</v>
      </c>
      <c r="D41" s="2">
        <f>IFERROR(__xludf.DUMMYFUNCTION("""COMPUTED_VALUE"""),45569.66666666667)</f>
        <v>45569.66667</v>
      </c>
      <c r="E41" s="1">
        <f>IFERROR(__xludf.DUMMYFUNCTION("""COMPUTED_VALUE"""),404.88)</f>
        <v>404.88</v>
      </c>
      <c r="G41" s="2">
        <f>IFERROR(__xludf.DUMMYFUNCTION("""COMPUTED_VALUE"""),45569.66666666667)</f>
        <v>45569.66667</v>
      </c>
      <c r="H41" s="1">
        <f>IFERROR(__xludf.DUMMYFUNCTION("""COMPUTED_VALUE"""),394.88)</f>
        <v>394.88</v>
      </c>
      <c r="J41" s="2">
        <f>IFERROR(__xludf.DUMMYFUNCTION("""COMPUTED_VALUE"""),45569.66666666667)</f>
        <v>45569.66667</v>
      </c>
      <c r="K41" s="1">
        <f>IFERROR(__xludf.DUMMYFUNCTION("""COMPUTED_VALUE"""),401.31)</f>
        <v>401.31</v>
      </c>
      <c r="M41" s="2">
        <f>IFERROR(__xludf.DUMMYFUNCTION("""COMPUTED_VALUE"""),45569.66666666667)</f>
        <v>45569.66667</v>
      </c>
      <c r="N41" s="1">
        <f>IFERROR(__xludf.DUMMYFUNCTION("""COMPUTED_VALUE"""),5.95771496E8)</f>
        <v>595771496</v>
      </c>
    </row>
    <row r="42">
      <c r="A42" s="2">
        <f>IFERROR(__xludf.DUMMYFUNCTION("""COMPUTED_VALUE"""),45576.66666666667)</f>
        <v>45576.66667</v>
      </c>
      <c r="B42" s="1">
        <f>IFERROR(__xludf.DUMMYFUNCTION("""COMPUTED_VALUE"""),399.98)</f>
        <v>399.98</v>
      </c>
      <c r="D42" s="2">
        <f>IFERROR(__xludf.DUMMYFUNCTION("""COMPUTED_VALUE"""),45576.66666666667)</f>
        <v>45576.66667</v>
      </c>
      <c r="E42" s="1">
        <f>IFERROR(__xludf.DUMMYFUNCTION("""COMPUTED_VALUE"""),400.24)</f>
        <v>400.24</v>
      </c>
      <c r="G42" s="2">
        <f>IFERROR(__xludf.DUMMYFUNCTION("""COMPUTED_VALUE"""),45576.66666666667)</f>
        <v>45576.66667</v>
      </c>
      <c r="H42" s="1">
        <f>IFERROR(__xludf.DUMMYFUNCTION("""COMPUTED_VALUE"""),385.96)</f>
        <v>385.96</v>
      </c>
      <c r="J42" s="2">
        <f>IFERROR(__xludf.DUMMYFUNCTION("""COMPUTED_VALUE"""),45576.66666666667)</f>
        <v>45576.66667</v>
      </c>
      <c r="K42" s="1">
        <f>IFERROR(__xludf.DUMMYFUNCTION("""COMPUTED_VALUE"""),391.47)</f>
        <v>391.47</v>
      </c>
      <c r="M42" s="2">
        <f>IFERROR(__xludf.DUMMYFUNCTION("""COMPUTED_VALUE"""),45576.66666666667)</f>
        <v>45576.66667</v>
      </c>
      <c r="N42" s="1">
        <f>IFERROR(__xludf.DUMMYFUNCTION("""COMPUTED_VALUE"""),5.65513017E8)</f>
        <v>565513017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IFERROR(__xludf.DUMMYFUNCTION("""COMPUTED_VALUE"""),392.1)</f>
        <v>392.1</v>
      </c>
      <c r="D43" s="2">
        <f>IFERROR(__xludf.DUMMYFUNCTION("""COMPUTED_VALUE"""),45583.66666666667)</f>
        <v>45583.66667</v>
      </c>
      <c r="E43" s="1">
        <f>IFERROR(__xludf.DUMMYFUNCTION("""COMPUTED_VALUE"""),407.29)</f>
        <v>407.29</v>
      </c>
      <c r="G43" s="2">
        <f>IFERROR(__xludf.DUMMYFUNCTION("""COMPUTED_VALUE"""),45583.66666666667)</f>
        <v>45583.66667</v>
      </c>
      <c r="H43" s="1">
        <f>IFERROR(__xludf.DUMMYFUNCTION("""COMPUTED_VALUE"""),391.71)</f>
        <v>391.71</v>
      </c>
      <c r="J43" s="2">
        <f>IFERROR(__xludf.DUMMYFUNCTION("""COMPUTED_VALUE"""),45583.66666666667)</f>
        <v>45583.66667</v>
      </c>
      <c r="K43" s="1">
        <f>IFERROR(__xludf.DUMMYFUNCTION("""COMPUTED_VALUE"""),404.68)</f>
        <v>404.68</v>
      </c>
      <c r="M43" s="2">
        <f>IFERROR(__xludf.DUMMYFUNCTION("""COMPUTED_VALUE"""),45583.66666666667)</f>
        <v>45583.66667</v>
      </c>
      <c r="N43" s="1">
        <f>IFERROR(__xludf.DUMMYFUNCTION("""COMPUTED_VALUE"""),5.63613975E8)</f>
        <v>563613975</v>
      </c>
    </row>
    <row r="44">
      <c r="A44" s="2">
        <f>IFERROR(__xludf.DUMMYFUNCTION("""COMPUTED_VALUE"""),45590.66666666667)</f>
        <v>45590.66667</v>
      </c>
      <c r="B44" s="1">
        <f>IFERROR(__xludf.DUMMYFUNCTION("""COMPUTED_VALUE"""),405.66)</f>
        <v>405.66</v>
      </c>
      <c r="D44" s="2">
        <f>IFERROR(__xludf.DUMMYFUNCTION("""COMPUTED_VALUE"""),45590.66666666667)</f>
        <v>45590.66667</v>
      </c>
      <c r="E44" s="1">
        <f>IFERROR(__xludf.DUMMYFUNCTION("""COMPUTED_VALUE"""),406.76)</f>
        <v>406.76</v>
      </c>
      <c r="G44" s="2">
        <f>IFERROR(__xludf.DUMMYFUNCTION("""COMPUTED_VALUE"""),45590.66666666667)</f>
        <v>45590.66667</v>
      </c>
      <c r="H44" s="1">
        <f>IFERROR(__xludf.DUMMYFUNCTION("""COMPUTED_VALUE"""),396.72)</f>
        <v>396.72</v>
      </c>
      <c r="J44" s="2">
        <f>IFERROR(__xludf.DUMMYFUNCTION("""COMPUTED_VALUE"""),45590.66666666667)</f>
        <v>45590.66667</v>
      </c>
      <c r="K44" s="1">
        <f>IFERROR(__xludf.DUMMYFUNCTION("""COMPUTED_VALUE"""),396.97)</f>
        <v>396.97</v>
      </c>
      <c r="M44" s="2">
        <f>IFERROR(__xludf.DUMMYFUNCTION("""COMPUTED_VALUE"""),45590.66666666667)</f>
        <v>45590.66667</v>
      </c>
      <c r="N44" s="1">
        <f>IFERROR(__xludf.DUMMYFUNCTION("""COMPUTED_VALUE"""),4.88163772E8)</f>
        <v>488163772</v>
      </c>
    </row>
    <row r="45">
      <c r="A45" s="2">
        <f>IFERROR(__xludf.DUMMYFUNCTION("""COMPUTED_VALUE"""),45597.66666666667)</f>
        <v>45597.66667</v>
      </c>
      <c r="B45" s="1">
        <f>IFERROR(__xludf.DUMMYFUNCTION("""COMPUTED_VALUE"""),398.81)</f>
        <v>398.81</v>
      </c>
      <c r="D45" s="2">
        <f>IFERROR(__xludf.DUMMYFUNCTION("""COMPUTED_VALUE"""),45597.66666666667)</f>
        <v>45597.66667</v>
      </c>
      <c r="E45" s="1">
        <f>IFERROR(__xludf.DUMMYFUNCTION("""COMPUTED_VALUE"""),401.7)</f>
        <v>401.7</v>
      </c>
      <c r="G45" s="2">
        <f>IFERROR(__xludf.DUMMYFUNCTION("""COMPUTED_VALUE"""),45597.66666666667)</f>
        <v>45597.66667</v>
      </c>
      <c r="H45" s="1">
        <f>IFERROR(__xludf.DUMMYFUNCTION("""COMPUTED_VALUE"""),385.62)</f>
        <v>385.62</v>
      </c>
      <c r="J45" s="2">
        <f>IFERROR(__xludf.DUMMYFUNCTION("""COMPUTED_VALUE"""),45597.66666666667)</f>
        <v>45597.66667</v>
      </c>
      <c r="K45" s="1">
        <f>IFERROR(__xludf.DUMMYFUNCTION("""COMPUTED_VALUE"""),385.98)</f>
        <v>385.98</v>
      </c>
      <c r="M45" s="2">
        <f>IFERROR(__xludf.DUMMYFUNCTION("""COMPUTED_VALUE"""),45597.66666666667)</f>
        <v>45597.66667</v>
      </c>
      <c r="N45" s="1">
        <f>IFERROR(__xludf.DUMMYFUNCTION("""COMPUTED_VALUE"""),6.65713236E8)</f>
        <v>665713236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IFERROR(__xludf.DUMMYFUNCTION("""COMPUTED_VALUE"""),382.41)</f>
        <v>382.41</v>
      </c>
      <c r="D46" s="2">
        <f>IFERROR(__xludf.DUMMYFUNCTION("""COMPUTED_VALUE"""),45604.66666666667)</f>
        <v>45604.66667</v>
      </c>
      <c r="E46" s="1">
        <f>IFERROR(__xludf.DUMMYFUNCTION("""COMPUTED_VALUE"""),392.3)</f>
        <v>392.3</v>
      </c>
      <c r="G46" s="2">
        <f>IFERROR(__xludf.DUMMYFUNCTION("""COMPUTED_VALUE"""),45604.66666666667)</f>
        <v>45604.66667</v>
      </c>
      <c r="H46" s="1">
        <f>IFERROR(__xludf.DUMMYFUNCTION("""COMPUTED_VALUE"""),379.65)</f>
        <v>379.65</v>
      </c>
      <c r="J46" s="2">
        <f>IFERROR(__xludf.DUMMYFUNCTION("""COMPUTED_VALUE"""),45604.66666666667)</f>
        <v>45604.66667</v>
      </c>
      <c r="K46" s="1">
        <f>IFERROR(__xludf.DUMMYFUNCTION("""COMPUTED_VALUE"""),391.34)</f>
        <v>391.34</v>
      </c>
      <c r="M46" s="2">
        <f>IFERROR(__xludf.DUMMYFUNCTION("""COMPUTED_VALUE"""),45604.66666666667)</f>
        <v>45604.66667</v>
      </c>
      <c r="N46" s="1">
        <f>IFERROR(__xludf.DUMMYFUNCTION("""COMPUTED_VALUE"""),8.94137026E8)</f>
        <v>894137026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IFERROR(__xludf.DUMMYFUNCTION("""COMPUTED_VALUE"""),391.52)</f>
        <v>391.52</v>
      </c>
      <c r="D47" s="2">
        <f>IFERROR(__xludf.DUMMYFUNCTION("""COMPUTED_VALUE"""),45611.66666666667)</f>
        <v>45611.66667</v>
      </c>
      <c r="E47" s="1">
        <f>IFERROR(__xludf.DUMMYFUNCTION("""COMPUTED_VALUE"""),395.0)</f>
        <v>395</v>
      </c>
      <c r="G47" s="2">
        <f>IFERROR(__xludf.DUMMYFUNCTION("""COMPUTED_VALUE"""),45611.66666666667)</f>
        <v>45611.66667</v>
      </c>
      <c r="H47" s="1">
        <f>IFERROR(__xludf.DUMMYFUNCTION("""COMPUTED_VALUE"""),385.46)</f>
        <v>385.46</v>
      </c>
      <c r="J47" s="2">
        <f>IFERROR(__xludf.DUMMYFUNCTION("""COMPUTED_VALUE"""),45611.66666666667)</f>
        <v>45611.66667</v>
      </c>
      <c r="K47" s="1">
        <f>IFERROR(__xludf.DUMMYFUNCTION("""COMPUTED_VALUE"""),391.57)</f>
        <v>391.57</v>
      </c>
      <c r="M47" s="2">
        <f>IFERROR(__xludf.DUMMYFUNCTION("""COMPUTED_VALUE"""),45611.66666666667)</f>
        <v>45611.66667</v>
      </c>
      <c r="N47" s="1">
        <f>IFERROR(__xludf.DUMMYFUNCTION("""COMPUTED_VALUE"""),6.94719866E8)</f>
        <v>694719866</v>
      </c>
    </row>
    <row r="48">
      <c r="A48" s="2">
        <f>IFERROR(__xludf.DUMMYFUNCTION("""COMPUTED_VALUE"""),45618.66666666667)</f>
        <v>45618.66667</v>
      </c>
      <c r="B48" s="1">
        <f>IFERROR(__xludf.DUMMYFUNCTION("""COMPUTED_VALUE"""),390.78)</f>
        <v>390.78</v>
      </c>
      <c r="D48" s="2">
        <f>IFERROR(__xludf.DUMMYFUNCTION("""COMPUTED_VALUE"""),45618.66666666667)</f>
        <v>45618.66667</v>
      </c>
      <c r="E48" s="1">
        <f>IFERROR(__xludf.DUMMYFUNCTION("""COMPUTED_VALUE"""),405.62)</f>
        <v>405.62</v>
      </c>
      <c r="G48" s="2">
        <f>IFERROR(__xludf.DUMMYFUNCTION("""COMPUTED_VALUE"""),45618.66666666667)</f>
        <v>45618.66667</v>
      </c>
      <c r="H48" s="1">
        <f>IFERROR(__xludf.DUMMYFUNCTION("""COMPUTED_VALUE"""),390.48)</f>
        <v>390.48</v>
      </c>
      <c r="J48" s="2">
        <f>IFERROR(__xludf.DUMMYFUNCTION("""COMPUTED_VALUE"""),45618.66666666667)</f>
        <v>45618.66667</v>
      </c>
      <c r="K48" s="1">
        <f>IFERROR(__xludf.DUMMYFUNCTION("""COMPUTED_VALUE"""),402.05)</f>
        <v>402.05</v>
      </c>
      <c r="M48" s="2">
        <f>IFERROR(__xludf.DUMMYFUNCTION("""COMPUTED_VALUE"""),45618.66666666667)</f>
        <v>45618.66667</v>
      </c>
      <c r="N48" s="1">
        <f>IFERROR(__xludf.DUMMYFUNCTION("""COMPUTED_VALUE"""),6.51788083E8)</f>
        <v>651788083</v>
      </c>
    </row>
    <row r="49">
      <c r="A49" s="2">
        <f>IFERROR(__xludf.DUMMYFUNCTION("""COMPUTED_VALUE"""),45625.54166666667)</f>
        <v>45625.54167</v>
      </c>
      <c r="B49" s="1">
        <f>IFERROR(__xludf.DUMMYFUNCTION("""COMPUTED_VALUE"""),404.31)</f>
        <v>404.31</v>
      </c>
      <c r="D49" s="2">
        <f>IFERROR(__xludf.DUMMYFUNCTION("""COMPUTED_VALUE"""),45625.54166666667)</f>
        <v>45625.54167</v>
      </c>
      <c r="E49" s="1">
        <f>IFERROR(__xludf.DUMMYFUNCTION("""COMPUTED_VALUE"""),411.37)</f>
        <v>411.37</v>
      </c>
      <c r="G49" s="2">
        <f>IFERROR(__xludf.DUMMYFUNCTION("""COMPUTED_VALUE"""),45625.54166666667)</f>
        <v>45625.54167</v>
      </c>
      <c r="H49" s="1">
        <f>IFERROR(__xludf.DUMMYFUNCTION("""COMPUTED_VALUE"""),400.13)</f>
        <v>400.13</v>
      </c>
      <c r="J49" s="2">
        <f>IFERROR(__xludf.DUMMYFUNCTION("""COMPUTED_VALUE"""),45625.54166666667)</f>
        <v>45625.54167</v>
      </c>
      <c r="K49" s="1">
        <f>IFERROR(__xludf.DUMMYFUNCTION("""COMPUTED_VALUE"""),408.69)</f>
        <v>408.69</v>
      </c>
      <c r="M49" s="2">
        <f>IFERROR(__xludf.DUMMYFUNCTION("""COMPUTED_VALUE"""),45625.54166666667)</f>
        <v>45625.54167</v>
      </c>
      <c r="N49" s="1">
        <f>IFERROR(__xludf.DUMMYFUNCTION("""COMPUTED_VALUE"""),5.01258201E8)</f>
        <v>501258201</v>
      </c>
    </row>
    <row r="50">
      <c r="A50" s="2">
        <f>IFERROR(__xludf.DUMMYFUNCTION("""COMPUTED_VALUE"""),45632.66666666667)</f>
        <v>45632.66667</v>
      </c>
      <c r="B50" s="1">
        <f>IFERROR(__xludf.DUMMYFUNCTION("""COMPUTED_VALUE"""),408.88)</f>
        <v>408.88</v>
      </c>
      <c r="D50" s="2">
        <f>IFERROR(__xludf.DUMMYFUNCTION("""COMPUTED_VALUE"""),45632.66666666667)</f>
        <v>45632.66667</v>
      </c>
      <c r="E50" s="1">
        <f>IFERROR(__xludf.DUMMYFUNCTION("""COMPUTED_VALUE"""),408.9)</f>
        <v>408.9</v>
      </c>
      <c r="G50" s="2">
        <f>IFERROR(__xludf.DUMMYFUNCTION("""COMPUTED_VALUE"""),45632.66666666667)</f>
        <v>45632.66667</v>
      </c>
      <c r="H50" s="1">
        <f>IFERROR(__xludf.DUMMYFUNCTION("""COMPUTED_VALUE"""),392.13)</f>
        <v>392.13</v>
      </c>
      <c r="J50" s="2">
        <f>IFERROR(__xludf.DUMMYFUNCTION("""COMPUTED_VALUE"""),45632.66666666667)</f>
        <v>45632.66667</v>
      </c>
      <c r="K50" s="1">
        <f>IFERROR(__xludf.DUMMYFUNCTION("""COMPUTED_VALUE"""),393.03)</f>
        <v>393.03</v>
      </c>
      <c r="M50" s="2">
        <f>IFERROR(__xludf.DUMMYFUNCTION("""COMPUTED_VALUE"""),45632.66666666667)</f>
        <v>45632.66667</v>
      </c>
      <c r="N50" s="1">
        <f>IFERROR(__xludf.DUMMYFUNCTION("""COMPUTED_VALUE"""),7.34856524E8)</f>
        <v>734856524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IFERROR(__xludf.DUMMYFUNCTION("""COMPUTED_VALUE"""),392.83)</f>
        <v>392.83</v>
      </c>
      <c r="D51" s="2">
        <f>IFERROR(__xludf.DUMMYFUNCTION("""COMPUTED_VALUE"""),45639.66666666667)</f>
        <v>45639.66667</v>
      </c>
      <c r="E51" s="1">
        <f>IFERROR(__xludf.DUMMYFUNCTION("""COMPUTED_VALUE"""),393.03)</f>
        <v>393.03</v>
      </c>
      <c r="G51" s="2">
        <f>IFERROR(__xludf.DUMMYFUNCTION("""COMPUTED_VALUE"""),45639.66666666667)</f>
        <v>45639.66667</v>
      </c>
      <c r="H51" s="1">
        <f>IFERROR(__xludf.DUMMYFUNCTION("""COMPUTED_VALUE"""),382.24)</f>
        <v>382.24</v>
      </c>
      <c r="J51" s="2">
        <f>IFERROR(__xludf.DUMMYFUNCTION("""COMPUTED_VALUE"""),45639.66666666667)</f>
        <v>45639.66667</v>
      </c>
      <c r="K51" s="1">
        <f>IFERROR(__xludf.DUMMYFUNCTION("""COMPUTED_VALUE"""),382.76)</f>
        <v>382.76</v>
      </c>
      <c r="M51" s="2">
        <f>IFERROR(__xludf.DUMMYFUNCTION("""COMPUTED_VALUE"""),45639.66666666667)</f>
        <v>45639.66667</v>
      </c>
      <c r="N51" s="1">
        <f>IFERROR(__xludf.DUMMYFUNCTION("""COMPUTED_VALUE"""),6.07808564E8)</f>
        <v>607808564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IFERROR(__xludf.DUMMYFUNCTION("""COMPUTED_VALUE"""),382.71)</f>
        <v>382.71</v>
      </c>
      <c r="D52" s="2">
        <f>IFERROR(__xludf.DUMMYFUNCTION("""COMPUTED_VALUE"""),45646.66666666667)</f>
        <v>45646.66667</v>
      </c>
      <c r="E52" s="1">
        <f>IFERROR(__xludf.DUMMYFUNCTION("""COMPUTED_VALUE"""),383.83)</f>
        <v>383.83</v>
      </c>
      <c r="G52" s="2">
        <f>IFERROR(__xludf.DUMMYFUNCTION("""COMPUTED_VALUE"""),45646.66666666667)</f>
        <v>45646.66667</v>
      </c>
      <c r="H52" s="1">
        <f>IFERROR(__xludf.DUMMYFUNCTION("""COMPUTED_VALUE"""),368.75)</f>
        <v>368.75</v>
      </c>
      <c r="J52" s="2">
        <f>IFERROR(__xludf.DUMMYFUNCTION("""COMPUTED_VALUE"""),45646.66666666667)</f>
        <v>45646.66667</v>
      </c>
      <c r="K52" s="1">
        <f>IFERROR(__xludf.DUMMYFUNCTION("""COMPUTED_VALUE"""),376.17)</f>
        <v>376.17</v>
      </c>
      <c r="M52" s="2">
        <f>IFERROR(__xludf.DUMMYFUNCTION("""COMPUTED_VALUE"""),45646.66666666667)</f>
        <v>45646.66667</v>
      </c>
      <c r="N52" s="1">
        <f>IFERROR(__xludf.DUMMYFUNCTION("""COMPUTED_VALUE"""),8.8409643E8)</f>
        <v>884096430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IFERROR(__xludf.DUMMYFUNCTION("""COMPUTED_VALUE"""),375.31)</f>
        <v>375.31</v>
      </c>
      <c r="D53" s="2">
        <f>IFERROR(__xludf.DUMMYFUNCTION("""COMPUTED_VALUE"""),45653.66666666667)</f>
        <v>45653.66667</v>
      </c>
      <c r="E53" s="1">
        <f>IFERROR(__xludf.DUMMYFUNCTION("""COMPUTED_VALUE"""),380.02)</f>
        <v>380.02</v>
      </c>
      <c r="G53" s="2">
        <f>IFERROR(__xludf.DUMMYFUNCTION("""COMPUTED_VALUE"""),45653.66666666667)</f>
        <v>45653.66667</v>
      </c>
      <c r="H53" s="1">
        <f>IFERROR(__xludf.DUMMYFUNCTION("""COMPUTED_VALUE"""),371.84)</f>
        <v>371.84</v>
      </c>
      <c r="J53" s="2">
        <f>IFERROR(__xludf.DUMMYFUNCTION("""COMPUTED_VALUE"""),45653.66666666667)</f>
        <v>45653.66667</v>
      </c>
      <c r="K53" s="1">
        <f>IFERROR(__xludf.DUMMYFUNCTION("""COMPUTED_VALUE"""),377.7)</f>
        <v>377.7</v>
      </c>
      <c r="M53" s="2">
        <f>IFERROR(__xludf.DUMMYFUNCTION("""COMPUTED_VALUE"""),45653.66666666667)</f>
        <v>45653.66667</v>
      </c>
      <c r="N53" s="1">
        <f>IFERROR(__xludf.DUMMYFUNCTION("""COMPUTED_VALUE"""),2.99282375E8)</f>
        <v>299282375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IFERROR(__xludf.DUMMYFUNCTION("""COMPUTED_VALUE"""),375.73)</f>
        <v>375.73</v>
      </c>
      <c r="D54" s="2">
        <f>IFERROR(__xludf.DUMMYFUNCTION("""COMPUTED_VALUE"""),45660.66666666667)</f>
        <v>45660.66667</v>
      </c>
      <c r="E54" s="1">
        <f>IFERROR(__xludf.DUMMYFUNCTION("""COMPUTED_VALUE"""),384.63)</f>
        <v>384.63</v>
      </c>
      <c r="G54" s="2">
        <f>IFERROR(__xludf.DUMMYFUNCTION("""COMPUTED_VALUE"""),45660.66666666667)</f>
        <v>45660.66667</v>
      </c>
      <c r="H54" s="1">
        <f>IFERROR(__xludf.DUMMYFUNCTION("""COMPUTED_VALUE"""),372.85)</f>
        <v>372.85</v>
      </c>
      <c r="J54" s="2">
        <f>IFERROR(__xludf.DUMMYFUNCTION("""COMPUTED_VALUE"""),45660.66666666667)</f>
        <v>45660.66667</v>
      </c>
      <c r="K54" s="1">
        <f>IFERROR(__xludf.DUMMYFUNCTION("""COMPUTED_VALUE"""),382.7)</f>
        <v>382.7</v>
      </c>
      <c r="M54" s="2">
        <f>IFERROR(__xludf.DUMMYFUNCTION("""COMPUTED_VALUE"""),45660.66666666667)</f>
        <v>45660.66667</v>
      </c>
      <c r="N54" s="1">
        <f>IFERROR(__xludf.DUMMYFUNCTION("""COMPUTED_VALUE"""),4.03379361E8)</f>
        <v>403379361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IFERROR(__xludf.DUMMYFUNCTION("""COMPUTED_VALUE"""),382.18)</f>
        <v>382.18</v>
      </c>
      <c r="D55" s="2">
        <f>IFERROR(__xludf.DUMMYFUNCTION("""COMPUTED_VALUE"""),45667.66666666667)</f>
        <v>45667.66667</v>
      </c>
      <c r="E55" s="1">
        <f>IFERROR(__xludf.DUMMYFUNCTION("""COMPUTED_VALUE"""),382.47)</f>
        <v>382.47</v>
      </c>
      <c r="G55" s="2">
        <f>IFERROR(__xludf.DUMMYFUNCTION("""COMPUTED_VALUE"""),45667.66666666667)</f>
        <v>45667.66667</v>
      </c>
      <c r="H55" s="1">
        <f>IFERROR(__xludf.DUMMYFUNCTION("""COMPUTED_VALUE"""),371.14)</f>
        <v>371.14</v>
      </c>
      <c r="J55" s="2">
        <f>IFERROR(__xludf.DUMMYFUNCTION("""COMPUTED_VALUE"""),45667.66666666667)</f>
        <v>45667.66667</v>
      </c>
      <c r="K55" s="1">
        <f>IFERROR(__xludf.DUMMYFUNCTION("""COMPUTED_VALUE"""),375.08)</f>
        <v>375.08</v>
      </c>
      <c r="M55" s="2">
        <f>IFERROR(__xludf.DUMMYFUNCTION("""COMPUTED_VALUE"""),45667.66666666667)</f>
        <v>45667.66667</v>
      </c>
      <c r="N55" s="1">
        <f>IFERROR(__xludf.DUMMYFUNCTION("""COMPUTED_VALUE"""),6.70888899E8)</f>
        <v>670888899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IFERROR(__xludf.DUMMYFUNCTION("""COMPUTED_VALUE"""),374.23)</f>
        <v>374.23</v>
      </c>
      <c r="D56" s="2">
        <f>IFERROR(__xludf.DUMMYFUNCTION("""COMPUTED_VALUE"""),45674.66666666667)</f>
        <v>45674.66667</v>
      </c>
      <c r="E56" s="1">
        <f>IFERROR(__xludf.DUMMYFUNCTION("""COMPUTED_VALUE"""),393.12)</f>
        <v>393.12</v>
      </c>
      <c r="G56" s="2">
        <f>IFERROR(__xludf.DUMMYFUNCTION("""COMPUTED_VALUE"""),45674.66666666667)</f>
        <v>45674.66667</v>
      </c>
      <c r="H56" s="1">
        <f>IFERROR(__xludf.DUMMYFUNCTION("""COMPUTED_VALUE"""),366.99)</f>
        <v>366.99</v>
      </c>
      <c r="J56" s="2">
        <f>IFERROR(__xludf.DUMMYFUNCTION("""COMPUTED_VALUE"""),45674.66666666667)</f>
        <v>45674.66667</v>
      </c>
      <c r="K56" s="1">
        <f>IFERROR(__xludf.DUMMYFUNCTION("""COMPUTED_VALUE"""),391.33)</f>
        <v>391.33</v>
      </c>
      <c r="M56" s="2">
        <f>IFERROR(__xludf.DUMMYFUNCTION("""COMPUTED_VALUE"""),45674.66666666667)</f>
        <v>45674.66667</v>
      </c>
      <c r="N56" s="1">
        <f>IFERROR(__xludf.DUMMYFUNCTION("""COMPUTED_VALUE"""),8.96867142E8)</f>
        <v>896867142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IFERROR(__xludf.DUMMYFUNCTION("""COMPUTED_VALUE"""),395.34)</f>
        <v>395.34</v>
      </c>
      <c r="D57" s="2">
        <f>IFERROR(__xludf.DUMMYFUNCTION("""COMPUTED_VALUE"""),45681.66666666667)</f>
        <v>45681.66667</v>
      </c>
      <c r="E57" s="1">
        <f>IFERROR(__xludf.DUMMYFUNCTION("""COMPUTED_VALUE"""),399.25)</f>
        <v>399.25</v>
      </c>
      <c r="G57" s="2">
        <f>IFERROR(__xludf.DUMMYFUNCTION("""COMPUTED_VALUE"""),45681.66666666667)</f>
        <v>45681.66667</v>
      </c>
      <c r="H57" s="1">
        <f>IFERROR(__xludf.DUMMYFUNCTION("""COMPUTED_VALUE"""),388.63)</f>
        <v>388.63</v>
      </c>
      <c r="J57" s="2">
        <f>IFERROR(__xludf.DUMMYFUNCTION("""COMPUTED_VALUE"""),45681.66666666667)</f>
        <v>45681.66667</v>
      </c>
      <c r="K57" s="1">
        <f>IFERROR(__xludf.DUMMYFUNCTION("""COMPUTED_VALUE"""),394.4)</f>
        <v>394.4</v>
      </c>
      <c r="M57" s="2">
        <f>IFERROR(__xludf.DUMMYFUNCTION("""COMPUTED_VALUE"""),45681.66666666667)</f>
        <v>45681.66667</v>
      </c>
      <c r="N57" s="1">
        <f>IFERROR(__xludf.DUMMYFUNCTION("""COMPUTED_VALUE"""),6.45700876E8)</f>
        <v>645700876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IFERROR(__xludf.DUMMYFUNCTION("""COMPUTED_VALUE"""),385.33)</f>
        <v>385.33</v>
      </c>
      <c r="D58" s="2">
        <f>IFERROR(__xludf.DUMMYFUNCTION("""COMPUTED_VALUE"""),45688.66666666667)</f>
        <v>45688.66667</v>
      </c>
      <c r="E58" s="1">
        <f>IFERROR(__xludf.DUMMYFUNCTION("""COMPUTED_VALUE"""),389.7)</f>
        <v>389.7</v>
      </c>
      <c r="G58" s="2">
        <f>IFERROR(__xludf.DUMMYFUNCTION("""COMPUTED_VALUE"""),45688.66666666667)</f>
        <v>45688.66667</v>
      </c>
      <c r="H58" s="1">
        <f>IFERROR(__xludf.DUMMYFUNCTION("""COMPUTED_VALUE"""),376.48)</f>
        <v>376.48</v>
      </c>
      <c r="J58" s="2">
        <f>IFERROR(__xludf.DUMMYFUNCTION("""COMPUTED_VALUE"""),45688.66666666667)</f>
        <v>45688.66667</v>
      </c>
      <c r="K58" s="1">
        <f>IFERROR(__xludf.DUMMYFUNCTION("""COMPUTED_VALUE"""),386.79)</f>
        <v>386.79</v>
      </c>
      <c r="M58" s="2">
        <f>IFERROR(__xludf.DUMMYFUNCTION("""COMPUTED_VALUE"""),45688.66666666667)</f>
        <v>45688.66667</v>
      </c>
      <c r="N58" s="1">
        <f>IFERROR(__xludf.DUMMYFUNCTION("""COMPUTED_VALUE"""),9.96803903E8)</f>
        <v>996803903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IFERROR(__xludf.DUMMYFUNCTION("""COMPUTED_VALUE"""),381.29)</f>
        <v>381.29</v>
      </c>
      <c r="D59" s="2">
        <f>IFERROR(__xludf.DUMMYFUNCTION("""COMPUTED_VALUE"""),45695.66666666667)</f>
        <v>45695.66667</v>
      </c>
      <c r="E59" s="1">
        <f>IFERROR(__xludf.DUMMYFUNCTION("""COMPUTED_VALUE"""),392.04)</f>
        <v>392.04</v>
      </c>
      <c r="G59" s="2">
        <f>IFERROR(__xludf.DUMMYFUNCTION("""COMPUTED_VALUE"""),45695.66666666667)</f>
        <v>45695.66667</v>
      </c>
      <c r="H59" s="1">
        <f>IFERROR(__xludf.DUMMYFUNCTION("""COMPUTED_VALUE"""),381.06)</f>
        <v>381.06</v>
      </c>
      <c r="J59" s="2">
        <f>IFERROR(__xludf.DUMMYFUNCTION("""COMPUTED_VALUE"""),45695.66666666667)</f>
        <v>45695.66667</v>
      </c>
      <c r="K59" s="1">
        <f>IFERROR(__xludf.DUMMYFUNCTION("""COMPUTED_VALUE"""),388.0)</f>
        <v>388</v>
      </c>
      <c r="M59" s="2">
        <f>IFERROR(__xludf.DUMMYFUNCTION("""COMPUTED_VALUE"""),45695.66666666667)</f>
        <v>45695.66667</v>
      </c>
      <c r="N59" s="1">
        <f>IFERROR(__xludf.DUMMYFUNCTION("""COMPUTED_VALUE"""),7.27282116E8)</f>
        <v>727282116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IFERROR(__xludf.DUMMYFUNCTION("""COMPUTED_VALUE"""),388.72)</f>
        <v>388.72</v>
      </c>
      <c r="D60" s="2">
        <f>IFERROR(__xludf.DUMMYFUNCTION("""COMPUTED_VALUE"""),45702.66666666667)</f>
        <v>45702.66667</v>
      </c>
      <c r="E60" s="1">
        <f>IFERROR(__xludf.DUMMYFUNCTION("""COMPUTED_VALUE"""),396.78)</f>
        <v>396.78</v>
      </c>
      <c r="G60" s="2">
        <f>IFERROR(__xludf.DUMMYFUNCTION("""COMPUTED_VALUE"""),45702.66666666667)</f>
        <v>45702.66667</v>
      </c>
      <c r="H60" s="1">
        <f>IFERROR(__xludf.DUMMYFUNCTION("""COMPUTED_VALUE"""),386.74)</f>
        <v>386.74</v>
      </c>
      <c r="J60" s="2">
        <f>IFERROR(__xludf.DUMMYFUNCTION("""COMPUTED_VALUE"""),45702.66666666667)</f>
        <v>45702.66667</v>
      </c>
      <c r="K60" s="1">
        <f>IFERROR(__xludf.DUMMYFUNCTION("""COMPUTED_VALUE"""),392.04)</f>
        <v>392.04</v>
      </c>
      <c r="M60" s="2">
        <f>IFERROR(__xludf.DUMMYFUNCTION("""COMPUTED_VALUE"""),45702.66666666667)</f>
        <v>45702.66667</v>
      </c>
      <c r="N60" s="1">
        <f>IFERROR(__xludf.DUMMYFUNCTION("""COMPUTED_VALUE"""),7.65804685E8)</f>
        <v>765804685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IFERROR(__xludf.DUMMYFUNCTION("""COMPUTED_VALUE"""),393.21)</f>
        <v>393.21</v>
      </c>
      <c r="D61" s="2">
        <f>IFERROR(__xludf.DUMMYFUNCTION("""COMPUTED_VALUE"""),45709.66666666667)</f>
        <v>45709.66667</v>
      </c>
      <c r="E61" s="1">
        <f>IFERROR(__xludf.DUMMYFUNCTION("""COMPUTED_VALUE"""),398.7)</f>
        <v>398.7</v>
      </c>
      <c r="G61" s="2">
        <f>IFERROR(__xludf.DUMMYFUNCTION("""COMPUTED_VALUE"""),45709.66666666667)</f>
        <v>45709.66667</v>
      </c>
      <c r="H61" s="1">
        <f>IFERROR(__xludf.DUMMYFUNCTION("""COMPUTED_VALUE"""),392.3)</f>
        <v>392.3</v>
      </c>
      <c r="J61" s="2">
        <f>IFERROR(__xludf.DUMMYFUNCTION("""COMPUTED_VALUE"""),45709.66666666667)</f>
        <v>45709.66667</v>
      </c>
      <c r="K61" s="1">
        <f>IFERROR(__xludf.DUMMYFUNCTION("""COMPUTED_VALUE"""),397.39)</f>
        <v>397.39</v>
      </c>
      <c r="M61" s="2">
        <f>IFERROR(__xludf.DUMMYFUNCTION("""COMPUTED_VALUE"""),45709.66666666667)</f>
        <v>45709.66667</v>
      </c>
      <c r="N61" s="1">
        <f>IFERROR(__xludf.DUMMYFUNCTION("""COMPUTED_VALUE"""),6.73511662E8)</f>
        <v>673511662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IFERROR(__xludf.DUMMYFUNCTION("""COMPUTED_VALUE"""),398.35)</f>
        <v>398.35</v>
      </c>
      <c r="D62" s="2">
        <f>IFERROR(__xludf.DUMMYFUNCTION("""COMPUTED_VALUE"""),45716.66666666667)</f>
        <v>45716.66667</v>
      </c>
      <c r="E62" s="1">
        <f>IFERROR(__xludf.DUMMYFUNCTION("""COMPUTED_VALUE"""),398.81)</f>
        <v>398.81</v>
      </c>
      <c r="G62" s="2">
        <f>IFERROR(__xludf.DUMMYFUNCTION("""COMPUTED_VALUE"""),45716.66666666667)</f>
        <v>45716.66667</v>
      </c>
      <c r="H62" s="1">
        <f>IFERROR(__xludf.DUMMYFUNCTION("""COMPUTED_VALUE"""),386.49)</f>
        <v>386.49</v>
      </c>
      <c r="J62" s="2">
        <f>IFERROR(__xludf.DUMMYFUNCTION("""COMPUTED_VALUE"""),45716.66666666667)</f>
        <v>45716.66667</v>
      </c>
      <c r="K62" s="1">
        <f>IFERROR(__xludf.DUMMYFUNCTION("""COMPUTED_VALUE"""),392.24)</f>
        <v>392.24</v>
      </c>
      <c r="M62" s="2">
        <f>IFERROR(__xludf.DUMMYFUNCTION("""COMPUTED_VALUE"""),45716.66666666667)</f>
        <v>45716.66667</v>
      </c>
      <c r="N62" s="1">
        <f>IFERROR(__xludf.DUMMYFUNCTION("""COMPUTED_VALUE"""),1.022862211E9)</f>
        <v>1022862211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IFERROR(__xludf.DUMMYFUNCTION("""COMPUTED_VALUE"""),391.21)</f>
        <v>391.21</v>
      </c>
      <c r="D63" s="2">
        <f>IFERROR(__xludf.DUMMYFUNCTION("""COMPUTED_VALUE"""),45723.66666666667)</f>
        <v>45723.66667</v>
      </c>
      <c r="E63" s="1">
        <f>IFERROR(__xludf.DUMMYFUNCTION("""COMPUTED_VALUE"""),394.24)</f>
        <v>394.24</v>
      </c>
      <c r="G63" s="2">
        <f>IFERROR(__xludf.DUMMYFUNCTION("""COMPUTED_VALUE"""),45723.66666666667)</f>
        <v>45723.66667</v>
      </c>
      <c r="H63" s="1">
        <f>IFERROR(__xludf.DUMMYFUNCTION("""COMPUTED_VALUE"""),374.6)</f>
        <v>374.6</v>
      </c>
      <c r="J63" s="2">
        <f>IFERROR(__xludf.DUMMYFUNCTION("""COMPUTED_VALUE"""),45723.66666666667)</f>
        <v>45723.66667</v>
      </c>
      <c r="K63" s="1">
        <f>IFERROR(__xludf.DUMMYFUNCTION("""COMPUTED_VALUE"""),382.41)</f>
        <v>382.41</v>
      </c>
      <c r="M63" s="2">
        <f>IFERROR(__xludf.DUMMYFUNCTION("""COMPUTED_VALUE"""),45723.66666666667)</f>
        <v>45723.66667</v>
      </c>
      <c r="N63" s="1">
        <f>IFERROR(__xludf.DUMMYFUNCTION("""COMPUTED_VALUE"""),9.28771577E8)</f>
        <v>928771577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IFERROR(__xludf.DUMMYFUNCTION("""COMPUTED_VALUE"""),381.06)</f>
        <v>381.06</v>
      </c>
      <c r="D64" s="2">
        <f>IFERROR(__xludf.DUMMYFUNCTION("""COMPUTED_VALUE"""),45730.66666666667)</f>
        <v>45730.66667</v>
      </c>
      <c r="E64" s="1">
        <f>IFERROR(__xludf.DUMMYFUNCTION("""COMPUTED_VALUE"""),390.59)</f>
        <v>390.59</v>
      </c>
      <c r="G64" s="2">
        <f>IFERROR(__xludf.DUMMYFUNCTION("""COMPUTED_VALUE"""),45730.66666666667)</f>
        <v>45730.66667</v>
      </c>
      <c r="H64" s="1">
        <f>IFERROR(__xludf.DUMMYFUNCTION("""COMPUTED_VALUE"""),379.53)</f>
        <v>379.53</v>
      </c>
      <c r="J64" s="2">
        <f>IFERROR(__xludf.DUMMYFUNCTION("""COMPUTED_VALUE"""),45730.66666666667)</f>
        <v>45730.66667</v>
      </c>
      <c r="K64" s="1">
        <f>IFERROR(__xludf.DUMMYFUNCTION("""COMPUTED_VALUE"""),390.12)</f>
        <v>390.12</v>
      </c>
      <c r="M64" s="2">
        <f>IFERROR(__xludf.DUMMYFUNCTION("""COMPUTED_VALUE"""),45730.66666666667)</f>
        <v>45730.66667</v>
      </c>
      <c r="N64" s="1">
        <f>IFERROR(__xludf.DUMMYFUNCTION("""COMPUTED_VALUE"""),8.95317686E8)</f>
        <v>895317686</v>
      </c>
    </row>
    <row r="65">
      <c r="A65" s="2">
        <f>IFERROR(__xludf.DUMMYFUNCTION("""COMPUTED_VALUE"""),45737.66666666667)</f>
        <v>45737.66667</v>
      </c>
      <c r="B65" s="1">
        <f>IFERROR(__xludf.DUMMYFUNCTION("""COMPUTED_VALUE"""),389.79)</f>
        <v>389.79</v>
      </c>
      <c r="D65" s="2">
        <f>IFERROR(__xludf.DUMMYFUNCTION("""COMPUTED_VALUE"""),45737.66666666667)</f>
        <v>45737.66667</v>
      </c>
      <c r="E65" s="1">
        <f>IFERROR(__xludf.DUMMYFUNCTION("""COMPUTED_VALUE"""),393.98)</f>
        <v>393.98</v>
      </c>
      <c r="G65" s="2">
        <f>IFERROR(__xludf.DUMMYFUNCTION("""COMPUTED_VALUE"""),45737.66666666667)</f>
        <v>45737.66667</v>
      </c>
      <c r="H65" s="1">
        <f>IFERROR(__xludf.DUMMYFUNCTION("""COMPUTED_VALUE"""),386.61)</f>
        <v>386.61</v>
      </c>
      <c r="J65" s="2">
        <f>IFERROR(__xludf.DUMMYFUNCTION("""COMPUTED_VALUE"""),45737.66666666667)</f>
        <v>45737.66667</v>
      </c>
      <c r="K65" s="1">
        <f>IFERROR(__xludf.DUMMYFUNCTION("""COMPUTED_VALUE"""),389.38)</f>
        <v>389.38</v>
      </c>
      <c r="M65" s="2">
        <f>IFERROR(__xludf.DUMMYFUNCTION("""COMPUTED_VALUE"""),45737.66666666667)</f>
        <v>45737.66667</v>
      </c>
      <c r="N65" s="1">
        <f>IFERROR(__xludf.DUMMYFUNCTION("""COMPUTED_VALUE"""),8.82099374E8)</f>
        <v>882099374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IFERROR(__xludf.DUMMYFUNCTION("""COMPUTED_VALUE"""),390.7)</f>
        <v>390.7</v>
      </c>
      <c r="D66" s="2">
        <f>IFERROR(__xludf.DUMMYFUNCTION("""COMPUTED_VALUE"""),45744.66666666667)</f>
        <v>45744.66667</v>
      </c>
      <c r="E66" s="1">
        <f>IFERROR(__xludf.DUMMYFUNCTION("""COMPUTED_VALUE"""),393.98)</f>
        <v>393.98</v>
      </c>
      <c r="G66" s="2">
        <f>IFERROR(__xludf.DUMMYFUNCTION("""COMPUTED_VALUE"""),45744.66666666667)</f>
        <v>45744.66667</v>
      </c>
      <c r="H66" s="1">
        <f>IFERROR(__xludf.DUMMYFUNCTION("""COMPUTED_VALUE"""),381.57)</f>
        <v>381.57</v>
      </c>
      <c r="J66" s="2">
        <f>IFERROR(__xludf.DUMMYFUNCTION("""COMPUTED_VALUE"""),45744.66666666667)</f>
        <v>45744.66667</v>
      </c>
      <c r="K66" s="1">
        <f>IFERROR(__xludf.DUMMYFUNCTION("""COMPUTED_VALUE"""),388.57)</f>
        <v>388.57</v>
      </c>
      <c r="M66" s="2">
        <f>IFERROR(__xludf.DUMMYFUNCTION("""COMPUTED_VALUE"""),45744.66666666667)</f>
        <v>45744.66667</v>
      </c>
      <c r="N66" s="1">
        <f>IFERROR(__xludf.DUMMYFUNCTION("""COMPUTED_VALUE"""),7.26101324E8)</f>
        <v>726101324</v>
      </c>
    </row>
    <row r="67">
      <c r="A67" s="2">
        <f>IFERROR(__xludf.DUMMYFUNCTION("""COMPUTED_VALUE"""),45751.66666666667)</f>
        <v>45751.66667</v>
      </c>
      <c r="B67" s="1">
        <f>IFERROR(__xludf.DUMMYFUNCTION("""COMPUTED_VALUE"""),388.83)</f>
        <v>388.83</v>
      </c>
      <c r="D67" s="2">
        <f>IFERROR(__xludf.DUMMYFUNCTION("""COMPUTED_VALUE"""),45751.66666666667)</f>
        <v>45751.66667</v>
      </c>
      <c r="E67" s="1">
        <f>IFERROR(__xludf.DUMMYFUNCTION("""COMPUTED_VALUE"""),399.09)</f>
        <v>399.09</v>
      </c>
      <c r="G67" s="2">
        <f>IFERROR(__xludf.DUMMYFUNCTION("""COMPUTED_VALUE"""),45751.66666666667)</f>
        <v>45751.66667</v>
      </c>
      <c r="H67" s="1">
        <f>IFERROR(__xludf.DUMMYFUNCTION("""COMPUTED_VALUE"""),368.77)</f>
        <v>368.77</v>
      </c>
      <c r="J67" s="2">
        <f>IFERROR(__xludf.DUMMYFUNCTION("""COMPUTED_VALUE"""),45751.66666666667)</f>
        <v>45751.66667</v>
      </c>
      <c r="K67" s="1">
        <f>IFERROR(__xludf.DUMMYFUNCTION("""COMPUTED_VALUE"""),371.33)</f>
        <v>371.33</v>
      </c>
      <c r="M67" s="2">
        <f>IFERROR(__xludf.DUMMYFUNCTION("""COMPUTED_VALUE"""),45751.66666666667)</f>
        <v>45751.66667</v>
      </c>
      <c r="N67" s="1">
        <f>IFERROR(__xludf.DUMMYFUNCTION("""COMPUTED_VALUE"""),9.71937821E8)</f>
        <v>971937821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IFERROR(__xludf.DUMMYFUNCTION("""COMPUTED_VALUE"""),364.51)</f>
        <v>364.51</v>
      </c>
      <c r="D68" s="2">
        <f>IFERROR(__xludf.DUMMYFUNCTION("""COMPUTED_VALUE"""),45758.66666666667)</f>
        <v>45758.66667</v>
      </c>
      <c r="E68" s="1">
        <f>IFERROR(__xludf.DUMMYFUNCTION("""COMPUTED_VALUE"""),381.23)</f>
        <v>381.23</v>
      </c>
      <c r="G68" s="2">
        <f>IFERROR(__xludf.DUMMYFUNCTION("""COMPUTED_VALUE"""),45758.66666666667)</f>
        <v>45758.66667</v>
      </c>
      <c r="H68" s="1">
        <f>IFERROR(__xludf.DUMMYFUNCTION("""COMPUTED_VALUE"""),353.79)</f>
        <v>353.79</v>
      </c>
      <c r="J68" s="2">
        <f>IFERROR(__xludf.DUMMYFUNCTION("""COMPUTED_VALUE"""),45758.66666666667)</f>
        <v>45758.66667</v>
      </c>
      <c r="K68" s="1">
        <f>IFERROR(__xludf.DUMMYFUNCTION("""COMPUTED_VALUE"""),380.14)</f>
        <v>380.14</v>
      </c>
      <c r="M68" s="2">
        <f>IFERROR(__xludf.DUMMYFUNCTION("""COMPUTED_VALUE"""),45758.66666666667)</f>
        <v>45758.66667</v>
      </c>
      <c r="N68" s="1">
        <f>IFERROR(__xludf.DUMMYFUNCTION("""COMPUTED_VALUE"""),1.126709778E9)</f>
        <v>1126709778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IFERROR(__xludf.DUMMYFUNCTION("""COMPUTED_VALUE"""),382.84)</f>
        <v>382.84</v>
      </c>
      <c r="D69" s="2">
        <f>IFERROR(__xludf.DUMMYFUNCTION("""COMPUTED_VALUE"""),45764.66666666667)</f>
        <v>45764.66667</v>
      </c>
      <c r="E69" s="1">
        <f>IFERROR(__xludf.DUMMYFUNCTION("""COMPUTED_VALUE"""),392.3)</f>
        <v>392.3</v>
      </c>
      <c r="G69" s="2">
        <f>IFERROR(__xludf.DUMMYFUNCTION("""COMPUTED_VALUE"""),45764.66666666667)</f>
        <v>45764.66667</v>
      </c>
      <c r="H69" s="1">
        <f>IFERROR(__xludf.DUMMYFUNCTION("""COMPUTED_VALUE"""),381.25)</f>
        <v>381.25</v>
      </c>
      <c r="J69" s="2">
        <f>IFERROR(__xludf.DUMMYFUNCTION("""COMPUTED_VALUE"""),45764.66666666667)</f>
        <v>45764.66667</v>
      </c>
      <c r="K69" s="1">
        <f>IFERROR(__xludf.DUMMYFUNCTION("""COMPUTED_VALUE"""),387.59)</f>
        <v>387.59</v>
      </c>
      <c r="M69" s="2">
        <f>IFERROR(__xludf.DUMMYFUNCTION("""COMPUTED_VALUE"""),45764.66666666667)</f>
        <v>45764.66667</v>
      </c>
      <c r="N69" s="1">
        <f>IFERROR(__xludf.DUMMYFUNCTION("""COMPUTED_VALUE"""),5.28001946E8)</f>
        <v>528001946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IFERROR(__xludf.DUMMYFUNCTION("""COMPUTED_VALUE"""),385.46)</f>
        <v>385.46</v>
      </c>
      <c r="D70" s="2">
        <f>IFERROR(__xludf.DUMMYFUNCTION("""COMPUTED_VALUE"""),45772.66666666667)</f>
        <v>45772.66667</v>
      </c>
      <c r="E70" s="1">
        <f>IFERROR(__xludf.DUMMYFUNCTION("""COMPUTED_VALUE"""),394.32)</f>
        <v>394.32</v>
      </c>
      <c r="G70" s="2">
        <f>IFERROR(__xludf.DUMMYFUNCTION("""COMPUTED_VALUE"""),45772.66666666667)</f>
        <v>45772.66667</v>
      </c>
      <c r="H70" s="1">
        <f>IFERROR(__xludf.DUMMYFUNCTION("""COMPUTED_VALUE"""),374.02)</f>
        <v>374.02</v>
      </c>
      <c r="J70" s="2">
        <f>IFERROR(__xludf.DUMMYFUNCTION("""COMPUTED_VALUE"""),45772.66666666667)</f>
        <v>45772.66667</v>
      </c>
      <c r="K70" s="1">
        <f>IFERROR(__xludf.DUMMYFUNCTION("""COMPUTED_VALUE"""),389.29)</f>
        <v>389.29</v>
      </c>
      <c r="M70" s="2">
        <f>IFERROR(__xludf.DUMMYFUNCTION("""COMPUTED_VALUE"""),45772.66666666667)</f>
        <v>45772.66667</v>
      </c>
      <c r="N70" s="1">
        <f>IFERROR(__xludf.DUMMYFUNCTION("""COMPUTED_VALUE"""),7.52346911E8)</f>
        <v>752346911</v>
      </c>
    </row>
    <row r="71">
      <c r="A71" s="2">
        <f>IFERROR(__xludf.DUMMYFUNCTION("""COMPUTED_VALUE"""),45779.66666666667)</f>
        <v>45779.66667</v>
      </c>
      <c r="B71" s="1">
        <f>IFERROR(__xludf.DUMMYFUNCTION("""COMPUTED_VALUE"""),389.23)</f>
        <v>389.23</v>
      </c>
      <c r="D71" s="2">
        <f>IFERROR(__xludf.DUMMYFUNCTION("""COMPUTED_VALUE"""),45779.66666666667)</f>
        <v>45779.66667</v>
      </c>
      <c r="E71" s="1">
        <f>IFERROR(__xludf.DUMMYFUNCTION("""COMPUTED_VALUE"""),398.81)</f>
        <v>398.81</v>
      </c>
      <c r="G71" s="2">
        <f>IFERROR(__xludf.DUMMYFUNCTION("""COMPUTED_VALUE"""),45779.66666666667)</f>
        <v>45779.66667</v>
      </c>
      <c r="H71" s="1">
        <f>IFERROR(__xludf.DUMMYFUNCTION("""COMPUTED_VALUE"""),386.14)</f>
        <v>386.14</v>
      </c>
      <c r="J71" s="2">
        <f>IFERROR(__xludf.DUMMYFUNCTION("""COMPUTED_VALUE"""),45779.66666666667)</f>
        <v>45779.66667</v>
      </c>
      <c r="K71" s="1">
        <f>IFERROR(__xludf.DUMMYFUNCTION("""COMPUTED_VALUE"""),396.91)</f>
        <v>396.91</v>
      </c>
      <c r="M71" s="2">
        <f>IFERROR(__xludf.DUMMYFUNCTION("""COMPUTED_VALUE"""),45779.66666666667)</f>
        <v>45779.66667</v>
      </c>
      <c r="N71" s="1">
        <f>IFERROR(__xludf.DUMMYFUNCTION("""COMPUTED_VALUE"""),7.58828138E8)</f>
        <v>758828138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IFERROR(__xludf.DUMMYFUNCTION("""COMPUTED_VALUE"""),396.24)</f>
        <v>396.24</v>
      </c>
      <c r="D72" s="2">
        <f>IFERROR(__xludf.DUMMYFUNCTION("""COMPUTED_VALUE"""),45786.66666666667)</f>
        <v>45786.66667</v>
      </c>
      <c r="E72" s="1">
        <f>IFERROR(__xludf.DUMMYFUNCTION("""COMPUTED_VALUE"""),404.05)</f>
        <v>404.05</v>
      </c>
      <c r="G72" s="2">
        <f>IFERROR(__xludf.DUMMYFUNCTION("""COMPUTED_VALUE"""),45786.66666666667)</f>
        <v>45786.66667</v>
      </c>
      <c r="H72" s="1">
        <f>IFERROR(__xludf.DUMMYFUNCTION("""COMPUTED_VALUE"""),392.11)</f>
        <v>392.11</v>
      </c>
      <c r="J72" s="2">
        <f>IFERROR(__xludf.DUMMYFUNCTION("""COMPUTED_VALUE"""),45786.66666666667)</f>
        <v>45786.66667</v>
      </c>
      <c r="K72" s="1">
        <f>IFERROR(__xludf.DUMMYFUNCTION("""COMPUTED_VALUE"""),398.7)</f>
        <v>398.7</v>
      </c>
      <c r="M72" s="2">
        <f>IFERROR(__xludf.DUMMYFUNCTION("""COMPUTED_VALUE"""),45786.66666666667)</f>
        <v>45786.66667</v>
      </c>
      <c r="N72" s="1">
        <f>IFERROR(__xludf.DUMMYFUNCTION("""COMPUTED_VALUE"""),7.07043892E8)</f>
        <v>707043892</v>
      </c>
    </row>
    <row r="73">
      <c r="A73" s="2">
        <f>IFERROR(__xludf.DUMMYFUNCTION("""COMPUTED_VALUE"""),45793.66666666667)</f>
        <v>45793.66667</v>
      </c>
      <c r="B73" s="1">
        <f>IFERROR(__xludf.DUMMYFUNCTION("""COMPUTED_VALUE"""),399.65)</f>
        <v>399.65</v>
      </c>
      <c r="D73" s="2">
        <f>IFERROR(__xludf.DUMMYFUNCTION("""COMPUTED_VALUE"""),45793.66666666667)</f>
        <v>45793.66667</v>
      </c>
      <c r="E73" s="1">
        <f>IFERROR(__xludf.DUMMYFUNCTION("""COMPUTED_VALUE"""),407.14)</f>
        <v>407.14</v>
      </c>
      <c r="G73" s="2">
        <f>IFERROR(__xludf.DUMMYFUNCTION("""COMPUTED_VALUE"""),45793.66666666667)</f>
        <v>45793.66667</v>
      </c>
      <c r="H73" s="1">
        <f>IFERROR(__xludf.DUMMYFUNCTION("""COMPUTED_VALUE"""),387.56)</f>
        <v>387.56</v>
      </c>
      <c r="J73" s="2">
        <f>IFERROR(__xludf.DUMMYFUNCTION("""COMPUTED_VALUE"""),45793.66666666667)</f>
        <v>45793.66667</v>
      </c>
      <c r="K73" s="1">
        <f>IFERROR(__xludf.DUMMYFUNCTION("""COMPUTED_VALUE"""),407.14)</f>
        <v>407.14</v>
      </c>
      <c r="M73" s="2">
        <f>IFERROR(__xludf.DUMMYFUNCTION("""COMPUTED_VALUE"""),45793.66666666667)</f>
        <v>45793.66667</v>
      </c>
      <c r="N73" s="1">
        <f>IFERROR(__xludf.DUMMYFUNCTION("""COMPUTED_VALUE"""),9.07330105E8)</f>
        <v>907330105</v>
      </c>
    </row>
    <row r="74">
      <c r="A74" s="2">
        <f>IFERROR(__xludf.DUMMYFUNCTION("""COMPUTED_VALUE"""),45800.66666666667)</f>
        <v>45800.66667</v>
      </c>
      <c r="B74" s="1">
        <f>IFERROR(__xludf.DUMMYFUNCTION("""COMPUTED_VALUE"""),403.78)</f>
        <v>403.78</v>
      </c>
      <c r="D74" s="2">
        <f>IFERROR(__xludf.DUMMYFUNCTION("""COMPUTED_VALUE"""),45800.66666666667)</f>
        <v>45800.66667</v>
      </c>
      <c r="E74" s="1">
        <f>IFERROR(__xludf.DUMMYFUNCTION("""COMPUTED_VALUE"""),411.15)</f>
        <v>411.15</v>
      </c>
      <c r="G74" s="2">
        <f>IFERROR(__xludf.DUMMYFUNCTION("""COMPUTED_VALUE"""),45800.66666666667)</f>
        <v>45800.66667</v>
      </c>
      <c r="H74" s="1">
        <f>IFERROR(__xludf.DUMMYFUNCTION("""COMPUTED_VALUE"""),392.19)</f>
        <v>392.19</v>
      </c>
      <c r="J74" s="2">
        <f>IFERROR(__xludf.DUMMYFUNCTION("""COMPUTED_VALUE"""),45800.66666666667)</f>
        <v>45800.66667</v>
      </c>
      <c r="K74" s="1">
        <f>IFERROR(__xludf.DUMMYFUNCTION("""COMPUTED_VALUE"""),401.35)</f>
        <v>401.35</v>
      </c>
      <c r="M74" s="2">
        <f>IFERROR(__xludf.DUMMYFUNCTION("""COMPUTED_VALUE"""),45800.66666666667)</f>
        <v>45800.66667</v>
      </c>
      <c r="N74" s="1">
        <f>IFERROR(__xludf.DUMMYFUNCTION("""COMPUTED_VALUE"""),8.38040385E8)</f>
        <v>838040385</v>
      </c>
    </row>
    <row r="75">
      <c r="A75" s="2">
        <f>IFERROR(__xludf.DUMMYFUNCTION("""COMPUTED_VALUE"""),45807.66666666667)</f>
        <v>45807.66667</v>
      </c>
      <c r="B75" s="1">
        <f>IFERROR(__xludf.DUMMYFUNCTION("""COMPUTED_VALUE"""),403.73)</f>
        <v>403.73</v>
      </c>
      <c r="D75" s="2">
        <f>IFERROR(__xludf.DUMMYFUNCTION("""COMPUTED_VALUE"""),45807.66666666667)</f>
        <v>45807.66667</v>
      </c>
      <c r="E75" s="1">
        <f>IFERROR(__xludf.DUMMYFUNCTION("""COMPUTED_VALUE"""),406.01)</f>
        <v>406.01</v>
      </c>
      <c r="G75" s="2">
        <f>IFERROR(__xludf.DUMMYFUNCTION("""COMPUTED_VALUE"""),45807.66666666667)</f>
        <v>45807.66667</v>
      </c>
      <c r="H75" s="1">
        <f>IFERROR(__xludf.DUMMYFUNCTION("""COMPUTED_VALUE"""),397.19)</f>
        <v>397.19</v>
      </c>
      <c r="J75" s="2">
        <f>IFERROR(__xludf.DUMMYFUNCTION("""COMPUTED_VALUE"""),45807.66666666667)</f>
        <v>45807.66667</v>
      </c>
      <c r="K75" s="1">
        <f>IFERROR(__xludf.DUMMYFUNCTION("""COMPUTED_VALUE"""),405.58)</f>
        <v>405.58</v>
      </c>
      <c r="M75" s="2">
        <f>IFERROR(__xludf.DUMMYFUNCTION("""COMPUTED_VALUE"""),45807.66666666667)</f>
        <v>45807.66667</v>
      </c>
      <c r="N75" s="1">
        <f>IFERROR(__xludf.DUMMYFUNCTION("""COMPUTED_VALUE"""),6.31265827E8)</f>
        <v>631265827</v>
      </c>
    </row>
    <row r="76">
      <c r="A76" s="2">
        <f>IFERROR(__xludf.DUMMYFUNCTION("""COMPUTED_VALUE"""),45814.66666666667)</f>
        <v>45814.66667</v>
      </c>
      <c r="B76" s="1">
        <f>IFERROR(__xludf.DUMMYFUNCTION("""COMPUTED_VALUE"""),403.31)</f>
        <v>403.31</v>
      </c>
      <c r="D76" s="2">
        <f>IFERROR(__xludf.DUMMYFUNCTION("""COMPUTED_VALUE"""),45814.66666666667)</f>
        <v>45814.66667</v>
      </c>
      <c r="E76" s="1">
        <f>IFERROR(__xludf.DUMMYFUNCTION("""COMPUTED_VALUE"""),409.91)</f>
        <v>409.91</v>
      </c>
      <c r="G76" s="2">
        <f>IFERROR(__xludf.DUMMYFUNCTION("""COMPUTED_VALUE"""),45814.66666666667)</f>
        <v>45814.66667</v>
      </c>
      <c r="H76" s="1">
        <f>IFERROR(__xludf.DUMMYFUNCTION("""COMPUTED_VALUE"""),398.1)</f>
        <v>398.1</v>
      </c>
      <c r="J76" s="2">
        <f>IFERROR(__xludf.DUMMYFUNCTION("""COMPUTED_VALUE"""),45814.66666666667)</f>
        <v>45814.66667</v>
      </c>
      <c r="K76" s="1">
        <f>IFERROR(__xludf.DUMMYFUNCTION("""COMPUTED_VALUE"""),401.42)</f>
        <v>401.42</v>
      </c>
      <c r="M76" s="2">
        <f>IFERROR(__xludf.DUMMYFUNCTION("""COMPUTED_VALUE"""),45814.66666666667)</f>
        <v>45814.66667</v>
      </c>
      <c r="N76" s="1">
        <f>IFERROR(__xludf.DUMMYFUNCTION("""COMPUTED_VALUE"""),7.63348138E8)</f>
        <v>763348138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IFERROR(__xludf.DUMMYFUNCTION("""COMPUTED_VALUE"""),400.6)</f>
        <v>400.6</v>
      </c>
      <c r="D77" s="2">
        <f>IFERROR(__xludf.DUMMYFUNCTION("""COMPUTED_VALUE"""),45821.66666666667)</f>
        <v>45821.66667</v>
      </c>
      <c r="E77" s="1">
        <f>IFERROR(__xludf.DUMMYFUNCTION("""COMPUTED_VALUE"""),405.14)</f>
        <v>405.14</v>
      </c>
      <c r="G77" s="2">
        <f>IFERROR(__xludf.DUMMYFUNCTION("""COMPUTED_VALUE"""),45821.66666666667)</f>
        <v>45821.66667</v>
      </c>
      <c r="H77" s="1">
        <f>IFERROR(__xludf.DUMMYFUNCTION("""COMPUTED_VALUE"""),396.95)</f>
        <v>396.95</v>
      </c>
      <c r="J77" s="2">
        <f>IFERROR(__xludf.DUMMYFUNCTION("""COMPUTED_VALUE"""),45821.66666666667)</f>
        <v>45821.66667</v>
      </c>
      <c r="K77" s="1">
        <f>IFERROR(__xludf.DUMMYFUNCTION("""COMPUTED_VALUE"""),402.52)</f>
        <v>402.52</v>
      </c>
      <c r="M77" s="2">
        <f>IFERROR(__xludf.DUMMYFUNCTION("""COMPUTED_VALUE"""),45821.66666666667)</f>
        <v>45821.66667</v>
      </c>
      <c r="N77" s="1">
        <f>IFERROR(__xludf.DUMMYFUNCTION("""COMPUTED_VALUE"""),8.92014127E8)</f>
        <v>892014127</v>
      </c>
    </row>
    <row r="78">
      <c r="A78" s="2">
        <f>IFERROR(__xludf.DUMMYFUNCTION("""COMPUTED_VALUE"""),45828.66666666667)</f>
        <v>45828.66667</v>
      </c>
      <c r="B78" s="1">
        <f>IFERROR(__xludf.DUMMYFUNCTION("""COMPUTED_VALUE"""),404.46)</f>
        <v>404.46</v>
      </c>
      <c r="D78" s="2">
        <f>IFERROR(__xludf.DUMMYFUNCTION("""COMPUTED_VALUE"""),45828.66666666667)</f>
        <v>45828.66667</v>
      </c>
      <c r="E78" s="1">
        <f>IFERROR(__xludf.DUMMYFUNCTION("""COMPUTED_VALUE"""),406.27)</f>
        <v>406.27</v>
      </c>
      <c r="G78" s="2">
        <f>IFERROR(__xludf.DUMMYFUNCTION("""COMPUTED_VALUE"""),45828.66666666667)</f>
        <v>45828.66667</v>
      </c>
      <c r="H78" s="1">
        <f>IFERROR(__xludf.DUMMYFUNCTION("""COMPUTED_VALUE"""),394.41)</f>
        <v>394.41</v>
      </c>
      <c r="J78" s="2">
        <f>IFERROR(__xludf.DUMMYFUNCTION("""COMPUTED_VALUE"""),45828.66666666667)</f>
        <v>45828.66667</v>
      </c>
      <c r="K78" s="1">
        <f>IFERROR(__xludf.DUMMYFUNCTION("""COMPUTED_VALUE"""),399.59)</f>
        <v>399.59</v>
      </c>
      <c r="M78" s="2">
        <f>IFERROR(__xludf.DUMMYFUNCTION("""COMPUTED_VALUE"""),45828.66666666667)</f>
        <v>45828.66667</v>
      </c>
      <c r="N78" s="1">
        <f>IFERROR(__xludf.DUMMYFUNCTION("""COMPUTED_VALUE"""),7.68191396E8)</f>
        <v>768191396</v>
      </c>
    </row>
    <row r="79">
      <c r="A79" s="2">
        <f>IFERROR(__xludf.DUMMYFUNCTION("""COMPUTED_VALUE"""),45835.66666666667)</f>
        <v>45835.66667</v>
      </c>
      <c r="B79" s="1">
        <f>IFERROR(__xludf.DUMMYFUNCTION("""COMPUTED_VALUE"""),401.15)</f>
        <v>401.15</v>
      </c>
      <c r="D79" s="2">
        <f>IFERROR(__xludf.DUMMYFUNCTION("""COMPUTED_VALUE"""),45835.66666666667)</f>
        <v>45835.66667</v>
      </c>
      <c r="E79" s="1">
        <f>IFERROR(__xludf.DUMMYFUNCTION("""COMPUTED_VALUE"""),407.78)</f>
        <v>407.78</v>
      </c>
      <c r="G79" s="2">
        <f>IFERROR(__xludf.DUMMYFUNCTION("""COMPUTED_VALUE"""),45835.66666666667)</f>
        <v>45835.66667</v>
      </c>
      <c r="H79" s="1">
        <f>IFERROR(__xludf.DUMMYFUNCTION("""COMPUTED_VALUE"""),400.04)</f>
        <v>400.04</v>
      </c>
      <c r="J79" s="2">
        <f>IFERROR(__xludf.DUMMYFUNCTION("""COMPUTED_VALUE"""),45835.66666666667)</f>
        <v>45835.66667</v>
      </c>
      <c r="K79" s="1">
        <f>IFERROR(__xludf.DUMMYFUNCTION("""COMPUTED_VALUE"""),404.74)</f>
        <v>404.74</v>
      </c>
      <c r="M79" s="2">
        <f>IFERROR(__xludf.DUMMYFUNCTION("""COMPUTED_VALUE"""),45835.66666666667)</f>
        <v>45835.66667</v>
      </c>
      <c r="N79" s="1">
        <f>IFERROR(__xludf.DUMMYFUNCTION("""COMPUTED_VALUE"""),8.28985535E8)</f>
        <v>828985535</v>
      </c>
    </row>
    <row r="80">
      <c r="A80" s="2">
        <f>IFERROR(__xludf.DUMMYFUNCTION("""COMPUTED_VALUE"""),45841.54166666667)</f>
        <v>45841.54167</v>
      </c>
      <c r="B80" s="1">
        <f>IFERROR(__xludf.DUMMYFUNCTION("""COMPUTED_VALUE"""),402.51)</f>
        <v>402.51</v>
      </c>
      <c r="D80" s="2">
        <f>IFERROR(__xludf.DUMMYFUNCTION("""COMPUTED_VALUE"""),45841.54166666667)</f>
        <v>45841.54167</v>
      </c>
      <c r="E80" s="1">
        <f>IFERROR(__xludf.DUMMYFUNCTION("""COMPUTED_VALUE"""),408.46)</f>
        <v>408.46</v>
      </c>
      <c r="G80" s="2">
        <f>IFERROR(__xludf.DUMMYFUNCTION("""COMPUTED_VALUE"""),45841.54166666667)</f>
        <v>45841.54167</v>
      </c>
      <c r="H80" s="1">
        <f>IFERROR(__xludf.DUMMYFUNCTION("""COMPUTED_VALUE"""),401.51)</f>
        <v>401.51</v>
      </c>
      <c r="J80" s="2">
        <f>IFERROR(__xludf.DUMMYFUNCTION("""COMPUTED_VALUE"""),45841.54166666667)</f>
        <v>45841.54167</v>
      </c>
      <c r="K80" s="1">
        <f>IFERROR(__xludf.DUMMYFUNCTION("""COMPUTED_VALUE"""),406.99)</f>
        <v>406.99</v>
      </c>
      <c r="M80" s="2">
        <f>IFERROR(__xludf.DUMMYFUNCTION("""COMPUTED_VALUE"""),45841.54166666667)</f>
        <v>45841.54167</v>
      </c>
      <c r="N80" s="1">
        <f>IFERROR(__xludf.DUMMYFUNCTION("""COMPUTED_VALUE"""),6.62748584E8)</f>
        <v>662748584</v>
      </c>
    </row>
    <row r="81">
      <c r="A81" s="2">
        <f>IFERROR(__xludf.DUMMYFUNCTION("""COMPUTED_VALUE"""),45849.66666666667)</f>
        <v>45849.66667</v>
      </c>
      <c r="B81" s="1">
        <f>IFERROR(__xludf.DUMMYFUNCTION("""COMPUTED_VALUE"""),406.4)</f>
        <v>406.4</v>
      </c>
      <c r="D81" s="2">
        <f>IFERROR(__xludf.DUMMYFUNCTION("""COMPUTED_VALUE"""),45849.66666666667)</f>
        <v>45849.66667</v>
      </c>
      <c r="E81" s="1">
        <f>IFERROR(__xludf.DUMMYFUNCTION("""COMPUTED_VALUE"""),411.3)</f>
        <v>411.3</v>
      </c>
      <c r="G81" s="2">
        <f>IFERROR(__xludf.DUMMYFUNCTION("""COMPUTED_VALUE"""),45849.66666666667)</f>
        <v>45849.66667</v>
      </c>
      <c r="H81" s="1">
        <f>IFERROR(__xludf.DUMMYFUNCTION("""COMPUTED_VALUE"""),399.59)</f>
        <v>399.59</v>
      </c>
      <c r="J81" s="2">
        <f>IFERROR(__xludf.DUMMYFUNCTION("""COMPUTED_VALUE"""),45849.66666666667)</f>
        <v>45849.66667</v>
      </c>
      <c r="K81" s="1">
        <f>IFERROR(__xludf.DUMMYFUNCTION("""COMPUTED_VALUE"""),409.76)</f>
        <v>409.76</v>
      </c>
      <c r="M81" s="2">
        <f>IFERROR(__xludf.DUMMYFUNCTION("""COMPUTED_VALUE"""),45849.66666666667)</f>
        <v>45849.66667</v>
      </c>
      <c r="N81" s="1">
        <f>IFERROR(__xludf.DUMMYFUNCTION("""COMPUTED_VALUE"""),7.68152794E8)</f>
        <v>768152794</v>
      </c>
    </row>
    <row r="82">
      <c r="A82" s="2">
        <f>IFERROR(__xludf.DUMMYFUNCTION("""COMPUTED_VALUE"""),45856.66666666667)</f>
        <v>45856.66667</v>
      </c>
      <c r="B82" s="1">
        <f>IFERROR(__xludf.DUMMYFUNCTION("""COMPUTED_VALUE"""),409.48)</f>
        <v>409.48</v>
      </c>
      <c r="D82" s="2">
        <f>IFERROR(__xludf.DUMMYFUNCTION("""COMPUTED_VALUE"""),45856.66666666667)</f>
        <v>45856.66667</v>
      </c>
      <c r="E82" s="1">
        <f>IFERROR(__xludf.DUMMYFUNCTION("""COMPUTED_VALUE"""),418.14)</f>
        <v>418.14</v>
      </c>
      <c r="G82" s="2">
        <f>IFERROR(__xludf.DUMMYFUNCTION("""COMPUTED_VALUE"""),45856.66666666667)</f>
        <v>45856.66667</v>
      </c>
      <c r="H82" s="1">
        <f>IFERROR(__xludf.DUMMYFUNCTION("""COMPUTED_VALUE"""),404.7)</f>
        <v>404.7</v>
      </c>
      <c r="J82" s="2">
        <f>IFERROR(__xludf.DUMMYFUNCTION("""COMPUTED_VALUE"""),45856.66666666667)</f>
        <v>45856.66667</v>
      </c>
      <c r="K82" s="1">
        <f>IFERROR(__xludf.DUMMYFUNCTION("""COMPUTED_VALUE"""),416.77)</f>
        <v>416.77</v>
      </c>
      <c r="M82" s="2">
        <f>IFERROR(__xludf.DUMMYFUNCTION("""COMPUTED_VALUE"""),45856.66666666667)</f>
        <v>45856.66667</v>
      </c>
      <c r="N82" s="1">
        <f>IFERROR(__xludf.DUMMYFUNCTION("""COMPUTED_VALUE"""),7.56795378E8)</f>
        <v>756795378</v>
      </c>
    </row>
    <row r="83">
      <c r="A83" s="2">
        <f>IFERROR(__xludf.DUMMYFUNCTION("""COMPUTED_VALUE"""),45863.66666666667)</f>
        <v>45863.66667</v>
      </c>
      <c r="B83" s="1">
        <f>IFERROR(__xludf.DUMMYFUNCTION("""COMPUTED_VALUE"""),417.64)</f>
        <v>417.64</v>
      </c>
      <c r="D83" s="2">
        <f>IFERROR(__xludf.DUMMYFUNCTION("""COMPUTED_VALUE"""),45863.66666666667)</f>
        <v>45863.66667</v>
      </c>
      <c r="E83" s="1">
        <f>IFERROR(__xludf.DUMMYFUNCTION("""COMPUTED_VALUE"""),427.8)</f>
        <v>427.8</v>
      </c>
      <c r="G83" s="2">
        <f>IFERROR(__xludf.DUMMYFUNCTION("""COMPUTED_VALUE"""),45863.66666666667)</f>
        <v>45863.66667</v>
      </c>
      <c r="H83" s="1">
        <f>IFERROR(__xludf.DUMMYFUNCTION("""COMPUTED_VALUE"""),416.47)</f>
        <v>416.47</v>
      </c>
      <c r="J83" s="2">
        <f>IFERROR(__xludf.DUMMYFUNCTION("""COMPUTED_VALUE"""),45863.66666666667)</f>
        <v>45863.66667</v>
      </c>
      <c r="K83" s="1">
        <f>IFERROR(__xludf.DUMMYFUNCTION("""COMPUTED_VALUE"""),420.45)</f>
        <v>420.45</v>
      </c>
      <c r="M83" s="2">
        <f>IFERROR(__xludf.DUMMYFUNCTION("""COMPUTED_VALUE"""),45863.66666666667)</f>
        <v>45863.66667</v>
      </c>
      <c r="N83" s="1">
        <f>IFERROR(__xludf.DUMMYFUNCTION("""COMPUTED_VALUE"""),6.8733157E8)</f>
        <v>687331570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IFERROR(__xludf.DUMMYFUNCTION("""COMPUTED_VALUE"""),420.02)</f>
        <v>420.02</v>
      </c>
      <c r="D84" s="2">
        <f>IFERROR(__xludf.DUMMYFUNCTION("""COMPUTED_VALUE"""),45870.66666666667)</f>
        <v>45870.66667</v>
      </c>
      <c r="E84" s="1">
        <f>IFERROR(__xludf.DUMMYFUNCTION("""COMPUTED_VALUE"""),429.13)</f>
        <v>429.13</v>
      </c>
      <c r="G84" s="2">
        <f>IFERROR(__xludf.DUMMYFUNCTION("""COMPUTED_VALUE"""),45870.66666666667)</f>
        <v>45870.66667</v>
      </c>
      <c r="H84" s="1">
        <f>IFERROR(__xludf.DUMMYFUNCTION("""COMPUTED_VALUE"""),415.29)</f>
        <v>415.29</v>
      </c>
      <c r="J84" s="2">
        <f>IFERROR(__xludf.DUMMYFUNCTION("""COMPUTED_VALUE"""),45870.66666666667)</f>
        <v>45870.66667</v>
      </c>
      <c r="K84" s="1">
        <f>IFERROR(__xludf.DUMMYFUNCTION("""COMPUTED_VALUE"""),426.92)</f>
        <v>426.92</v>
      </c>
      <c r="M84" s="2">
        <f>IFERROR(__xludf.DUMMYFUNCTION("""COMPUTED_VALUE"""),45870.66666666667)</f>
        <v>45870.66667</v>
      </c>
      <c r="N84" s="1">
        <f>IFERROR(__xludf.DUMMYFUNCTION("""COMPUTED_VALUE"""),8.17555437E8)</f>
        <v>817555437</v>
      </c>
    </row>
    <row r="85">
      <c r="A85" s="2">
        <f>IFERROR(__xludf.DUMMYFUNCTION("""COMPUTED_VALUE"""),45877.66666666667)</f>
        <v>45877.66667</v>
      </c>
      <c r="B85" s="1">
        <f>IFERROR(__xludf.DUMMYFUNCTION("""COMPUTED_VALUE"""),428.76)</f>
        <v>428.76</v>
      </c>
      <c r="D85" s="2">
        <f>IFERROR(__xludf.DUMMYFUNCTION("""COMPUTED_VALUE"""),45877.66666666667)</f>
        <v>45877.66667</v>
      </c>
      <c r="E85" s="1">
        <f>IFERROR(__xludf.DUMMYFUNCTION("""COMPUTED_VALUE"""),435.98)</f>
        <v>435.98</v>
      </c>
      <c r="G85" s="2">
        <f>IFERROR(__xludf.DUMMYFUNCTION("""COMPUTED_VALUE"""),45877.66666666667)</f>
        <v>45877.66667</v>
      </c>
      <c r="H85" s="1">
        <f>IFERROR(__xludf.DUMMYFUNCTION("""COMPUTED_VALUE"""),424.12)</f>
        <v>424.12</v>
      </c>
      <c r="J85" s="2">
        <f>IFERROR(__xludf.DUMMYFUNCTION("""COMPUTED_VALUE"""),45877.66666666667)</f>
        <v>45877.66667</v>
      </c>
      <c r="K85" s="1">
        <f>IFERROR(__xludf.DUMMYFUNCTION("""COMPUTED_VALUE"""),428.4)</f>
        <v>428.4</v>
      </c>
      <c r="M85" s="2">
        <f>IFERROR(__xludf.DUMMYFUNCTION("""COMPUTED_VALUE"""),45877.66666666667)</f>
        <v>45877.66667</v>
      </c>
      <c r="N85" s="1">
        <f>IFERROR(__xludf.DUMMYFUNCTION("""COMPUTED_VALUE"""),8.16793489E8)</f>
        <v>816793489</v>
      </c>
    </row>
    <row r="86">
      <c r="A86" s="2">
        <f>IFERROR(__xludf.DUMMYFUNCTION("""COMPUTED_VALUE"""),45884.66666666667)</f>
        <v>45884.66667</v>
      </c>
      <c r="B86" s="1">
        <f>IFERROR(__xludf.DUMMYFUNCTION("""COMPUTED_VALUE"""),429.34)</f>
        <v>429.34</v>
      </c>
      <c r="D86" s="2">
        <f>IFERROR(__xludf.DUMMYFUNCTION("""COMPUTED_VALUE"""),45884.66666666667)</f>
        <v>45884.66667</v>
      </c>
      <c r="E86" s="1">
        <f>IFERROR(__xludf.DUMMYFUNCTION("""COMPUTED_VALUE"""),430.04)</f>
        <v>430.04</v>
      </c>
      <c r="G86" s="2">
        <f>IFERROR(__xludf.DUMMYFUNCTION("""COMPUTED_VALUE"""),45884.66666666667)</f>
        <v>45884.66667</v>
      </c>
      <c r="H86" s="1">
        <f>IFERROR(__xludf.DUMMYFUNCTION("""COMPUTED_VALUE"""),422.74)</f>
        <v>422.74</v>
      </c>
      <c r="J86" s="2">
        <f>IFERROR(__xludf.DUMMYFUNCTION("""COMPUTED_VALUE"""),45884.66666666667)</f>
        <v>45884.66667</v>
      </c>
      <c r="K86" s="1">
        <f>IFERROR(__xludf.DUMMYFUNCTION("""COMPUTED_VALUE"""),425.15)</f>
        <v>425.15</v>
      </c>
      <c r="M86" s="2">
        <f>IFERROR(__xludf.DUMMYFUNCTION("""COMPUTED_VALUE"""),45884.66666666667)</f>
        <v>45884.66667</v>
      </c>
      <c r="N86" s="1">
        <f>IFERROR(__xludf.DUMMYFUNCTION("""COMPUTED_VALUE"""),6.90949379E8)</f>
        <v>690949379</v>
      </c>
    </row>
    <row r="87">
      <c r="A87" s="2">
        <f>IFERROR(__xludf.DUMMYFUNCTION("""COMPUTED_VALUE"""),45891.66666666667)</f>
        <v>45891.66667</v>
      </c>
      <c r="B87" s="1">
        <f>IFERROR(__xludf.DUMMYFUNCTION("""COMPUTED_VALUE"""),425.24)</f>
        <v>425.24</v>
      </c>
      <c r="D87" s="2">
        <f>IFERROR(__xludf.DUMMYFUNCTION("""COMPUTED_VALUE"""),45891.66666666667)</f>
        <v>45891.66667</v>
      </c>
      <c r="E87" s="1">
        <f>IFERROR(__xludf.DUMMYFUNCTION("""COMPUTED_VALUE"""),429.79)</f>
        <v>429.79</v>
      </c>
      <c r="G87" s="2">
        <f>IFERROR(__xludf.DUMMYFUNCTION("""COMPUTED_VALUE"""),45891.66666666667)</f>
        <v>45891.66667</v>
      </c>
      <c r="H87" s="1">
        <f>IFERROR(__xludf.DUMMYFUNCTION("""COMPUTED_VALUE"""),422.29)</f>
        <v>422.29</v>
      </c>
      <c r="J87" s="2">
        <f>IFERROR(__xludf.DUMMYFUNCTION("""COMPUTED_VALUE"""),45891.66666666667)</f>
        <v>45891.66667</v>
      </c>
      <c r="K87" s="1">
        <f>IFERROR(__xludf.DUMMYFUNCTION("""COMPUTED_VALUE"""),426.8)</f>
        <v>426.8</v>
      </c>
      <c r="M87" s="2">
        <f>IFERROR(__xludf.DUMMYFUNCTION("""COMPUTED_VALUE"""),45891.66666666667)</f>
        <v>45891.66667</v>
      </c>
      <c r="N87" s="1">
        <f>IFERROR(__xludf.DUMMYFUNCTION("""COMPUTED_VALUE"""),6.89918284E8)</f>
        <v>689918284</v>
      </c>
    </row>
    <row r="88">
      <c r="A88" s="2">
        <f>IFERROR(__xludf.DUMMYFUNCTION("""COMPUTED_VALUE"""),45898.66666666667)</f>
        <v>45898.66667</v>
      </c>
      <c r="B88" s="1">
        <f>IFERROR(__xludf.DUMMYFUNCTION("""COMPUTED_VALUE"""),425.17)</f>
        <v>425.17</v>
      </c>
      <c r="D88" s="2">
        <f>IFERROR(__xludf.DUMMYFUNCTION("""COMPUTED_VALUE"""),45898.66666666667)</f>
        <v>45898.66667</v>
      </c>
      <c r="E88" s="1">
        <f>IFERROR(__xludf.DUMMYFUNCTION("""COMPUTED_VALUE"""),426.58)</f>
        <v>426.58</v>
      </c>
      <c r="G88" s="2">
        <f>IFERROR(__xludf.DUMMYFUNCTION("""COMPUTED_VALUE"""),45898.66666666667)</f>
        <v>45898.66667</v>
      </c>
      <c r="H88" s="1">
        <f>IFERROR(__xludf.DUMMYFUNCTION("""COMPUTED_VALUE"""),417.81)</f>
        <v>417.81</v>
      </c>
      <c r="J88" s="2">
        <f>IFERROR(__xludf.DUMMYFUNCTION("""COMPUTED_VALUE"""),45898.66666666667)</f>
        <v>45898.66667</v>
      </c>
      <c r="K88" s="1">
        <f>IFERROR(__xludf.DUMMYFUNCTION("""COMPUTED_VALUE"""),418.53)</f>
        <v>418.53</v>
      </c>
      <c r="M88" s="2">
        <f>IFERROR(__xludf.DUMMYFUNCTION("""COMPUTED_VALUE"""),45898.66666666667)</f>
        <v>45898.66667</v>
      </c>
      <c r="N88" s="1">
        <f>IFERROR(__xludf.DUMMYFUNCTION("""COMPUTED_VALUE"""),6.28390425E8)</f>
        <v>628390425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IFERROR(__xludf.DUMMYFUNCTION("""COMPUTED_VALUE"""),415.77)</f>
        <v>415.77</v>
      </c>
      <c r="D89" s="2">
        <f>IFERROR(__xludf.DUMMYFUNCTION("""COMPUTED_VALUE"""),45905.66666666667)</f>
        <v>45905.66667</v>
      </c>
      <c r="E89" s="1">
        <f>IFERROR(__xludf.DUMMYFUNCTION("""COMPUTED_VALUE"""),419.93)</f>
        <v>419.93</v>
      </c>
      <c r="G89" s="2">
        <f>IFERROR(__xludf.DUMMYFUNCTION("""COMPUTED_VALUE"""),45905.66666666667)</f>
        <v>45905.66667</v>
      </c>
      <c r="H89" s="1">
        <f>IFERROR(__xludf.DUMMYFUNCTION("""COMPUTED_VALUE"""),411.02)</f>
        <v>411.02</v>
      </c>
      <c r="J89" s="2">
        <f>IFERROR(__xludf.DUMMYFUNCTION("""COMPUTED_VALUE"""),45905.66666666667)</f>
        <v>45905.66667</v>
      </c>
      <c r="K89" s="1">
        <f>IFERROR(__xludf.DUMMYFUNCTION("""COMPUTED_VALUE"""),414.42)</f>
        <v>414.42</v>
      </c>
      <c r="M89" s="2">
        <f>IFERROR(__xludf.DUMMYFUNCTION("""COMPUTED_VALUE"""),45905.66666666667)</f>
        <v>45905.66667</v>
      </c>
      <c r="N89" s="1">
        <f>IFERROR(__xludf.DUMMYFUNCTION("""COMPUTED_VALUE"""),5.28200952E8)</f>
        <v>528200952</v>
      </c>
    </row>
    <row r="90">
      <c r="A90" s="2">
        <f>IFERROR(__xludf.DUMMYFUNCTION("""COMPUTED_VALUE"""),45912.66666666667)</f>
        <v>45912.66667</v>
      </c>
      <c r="B90" s="1">
        <f>IFERROR(__xludf.DUMMYFUNCTION("""COMPUTED_VALUE"""),414.53)</f>
        <v>414.53</v>
      </c>
      <c r="D90" s="2">
        <f>IFERROR(__xludf.DUMMYFUNCTION("""COMPUTED_VALUE"""),45912.66666666667)</f>
        <v>45912.66667</v>
      </c>
      <c r="E90" s="1">
        <f>IFERROR(__xludf.DUMMYFUNCTION("""COMPUTED_VALUE"""),424.86)</f>
        <v>424.86</v>
      </c>
      <c r="G90" s="2">
        <f>IFERROR(__xludf.DUMMYFUNCTION("""COMPUTED_VALUE"""),45912.66666666667)</f>
        <v>45912.66667</v>
      </c>
      <c r="H90" s="1">
        <f>IFERROR(__xludf.DUMMYFUNCTION("""COMPUTED_VALUE"""),408.54)</f>
        <v>408.54</v>
      </c>
      <c r="J90" s="2">
        <f>IFERROR(__xludf.DUMMYFUNCTION("""COMPUTED_VALUE"""),45912.66666666667)</f>
        <v>45912.66667</v>
      </c>
      <c r="K90" s="1">
        <f>IFERROR(__xludf.DUMMYFUNCTION("""COMPUTED_VALUE"""),423.74)</f>
        <v>423.74</v>
      </c>
      <c r="M90" s="2">
        <f>IFERROR(__xludf.DUMMYFUNCTION("""COMPUTED_VALUE"""),45912.66666666667)</f>
        <v>45912.66667</v>
      </c>
      <c r="N90" s="1">
        <f>IFERROR(__xludf.DUMMYFUNCTION("""COMPUTED_VALUE"""),7.60464184E8)</f>
        <v>760464184</v>
      </c>
    </row>
    <row r="91">
      <c r="A91" s="2">
        <f>IFERROR(__xludf.DUMMYFUNCTION("""COMPUTED_VALUE"""),45919.66666666667)</f>
        <v>45919.66667</v>
      </c>
      <c r="B91" s="1">
        <f>IFERROR(__xludf.DUMMYFUNCTION("""COMPUTED_VALUE"""),423.72)</f>
        <v>423.72</v>
      </c>
      <c r="D91" s="2">
        <f>IFERROR(__xludf.DUMMYFUNCTION("""COMPUTED_VALUE"""),45919.66666666667)</f>
        <v>45919.66667</v>
      </c>
      <c r="E91" s="1">
        <f>IFERROR(__xludf.DUMMYFUNCTION("""COMPUTED_VALUE"""),426.44)</f>
        <v>426.44</v>
      </c>
      <c r="G91" s="2">
        <f>IFERROR(__xludf.DUMMYFUNCTION("""COMPUTED_VALUE"""),45919.66666666667)</f>
        <v>45919.66667</v>
      </c>
      <c r="H91" s="1">
        <f>IFERROR(__xludf.DUMMYFUNCTION("""COMPUTED_VALUE"""),415.63)</f>
        <v>415.63</v>
      </c>
      <c r="J91" s="2">
        <f>IFERROR(__xludf.DUMMYFUNCTION("""COMPUTED_VALUE"""),45919.66666666667)</f>
        <v>45919.66667</v>
      </c>
      <c r="K91" s="1">
        <f>IFERROR(__xludf.DUMMYFUNCTION("""COMPUTED_VALUE"""),421.05)</f>
        <v>421.05</v>
      </c>
      <c r="M91" s="2">
        <f>IFERROR(__xludf.DUMMYFUNCTION("""COMPUTED_VALUE"""),45919.66666666667)</f>
        <v>45919.66667</v>
      </c>
      <c r="N91" s="1">
        <f>IFERROR(__xludf.DUMMYFUNCTION("""COMPUTED_VALUE"""),8.03740429E8)</f>
        <v>803740429</v>
      </c>
    </row>
  </sheetData>
  <drawing r:id="rId1"/>
</worksheet>
</file>