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IFERROR(__xludf.DUMMYFUNCTION("GOOGLEFINANCE(""DJUSVM"",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IFERROR(__xludf.DUMMYFUNCTION("GOOGLEFINANCE(""DJUSVM"",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IFERROR(__xludf.DUMMYFUNCTION("GOOGLEFINANCE(""DJUSVM"",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IFERROR(__xludf.DUMMYFUNCTION("GOOGLEFINANCE(""DJUSVM"",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IFERROR(__xludf.DUMMYFUNCTION("GOOGLEFINANCE(""DJUSVM"",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IFERROR(__xludf.DUMMYFUNCTION("""COMPUTED_VALUE"""),6981.28)</f>
        <v>6981.28</v>
      </c>
      <c r="D2" s="2">
        <f>IFERROR(__xludf.DUMMYFUNCTION("""COMPUTED_VALUE"""),45296.66666666667)</f>
        <v>45296.66667</v>
      </c>
      <c r="E2" s="1">
        <f>IFERROR(__xludf.DUMMYFUNCTION("""COMPUTED_VALUE"""),7053.39)</f>
        <v>7053.39</v>
      </c>
      <c r="G2" s="2">
        <f>IFERROR(__xludf.DUMMYFUNCTION("""COMPUTED_VALUE"""),45296.66666666667)</f>
        <v>45296.66667</v>
      </c>
      <c r="H2" s="1">
        <f>IFERROR(__xludf.DUMMYFUNCTION("""COMPUTED_VALUE"""),6924.45)</f>
        <v>6924.45</v>
      </c>
      <c r="J2" s="2">
        <f>IFERROR(__xludf.DUMMYFUNCTION("""COMPUTED_VALUE"""),45296.66666666667)</f>
        <v>45296.66667</v>
      </c>
      <c r="K2" s="1">
        <f>IFERROR(__xludf.DUMMYFUNCTION("""COMPUTED_VALUE"""),6975.14)</f>
        <v>6975.14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IFERROR(__xludf.DUMMYFUNCTION("""COMPUTED_VALUE"""),6966.76)</f>
        <v>6966.76</v>
      </c>
      <c r="D3" s="2">
        <f>IFERROR(__xludf.DUMMYFUNCTION("""COMPUTED_VALUE"""),45303.66666666667)</f>
        <v>45303.66667</v>
      </c>
      <c r="E3" s="1">
        <f>IFERROR(__xludf.DUMMYFUNCTION("""COMPUTED_VALUE"""),7031.73)</f>
        <v>7031.73</v>
      </c>
      <c r="G3" s="2">
        <f>IFERROR(__xludf.DUMMYFUNCTION("""COMPUTED_VALUE"""),45303.66666666667)</f>
        <v>45303.66667</v>
      </c>
      <c r="H3" s="1">
        <f>IFERROR(__xludf.DUMMYFUNCTION("""COMPUTED_VALUE"""),6896.0)</f>
        <v>6896</v>
      </c>
      <c r="J3" s="2">
        <f>IFERROR(__xludf.DUMMYFUNCTION("""COMPUTED_VALUE"""),45303.66666666667)</f>
        <v>45303.66667</v>
      </c>
      <c r="K3" s="1">
        <f>IFERROR(__xludf.DUMMYFUNCTION("""COMPUTED_VALUE"""),6937.1)</f>
        <v>6937.1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IFERROR(__xludf.DUMMYFUNCTION("""COMPUTED_VALUE"""),6904.91)</f>
        <v>6904.91</v>
      </c>
      <c r="D4" s="2">
        <f>IFERROR(__xludf.DUMMYFUNCTION("""COMPUTED_VALUE"""),45310.66666666667)</f>
        <v>45310.66667</v>
      </c>
      <c r="E4" s="1">
        <f>IFERROR(__xludf.DUMMYFUNCTION("""COMPUTED_VALUE"""),6905.77)</f>
        <v>6905.77</v>
      </c>
      <c r="G4" s="2">
        <f>IFERROR(__xludf.DUMMYFUNCTION("""COMPUTED_VALUE"""),45310.66666666667)</f>
        <v>45310.66667</v>
      </c>
      <c r="H4" s="1">
        <f>IFERROR(__xludf.DUMMYFUNCTION("""COMPUTED_VALUE"""),6766.51)</f>
        <v>6766.51</v>
      </c>
      <c r="J4" s="2">
        <f>IFERROR(__xludf.DUMMYFUNCTION("""COMPUTED_VALUE"""),45310.66666666667)</f>
        <v>45310.66667</v>
      </c>
      <c r="K4" s="1">
        <f>IFERROR(__xludf.DUMMYFUNCTION("""COMPUTED_VALUE"""),6877.93)</f>
        <v>6877.93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IFERROR(__xludf.DUMMYFUNCTION("""COMPUTED_VALUE"""),6882.36)</f>
        <v>6882.36</v>
      </c>
      <c r="D5" s="2">
        <f>IFERROR(__xludf.DUMMYFUNCTION("""COMPUTED_VALUE"""),45317.66666666667)</f>
        <v>45317.66667</v>
      </c>
      <c r="E5" s="1">
        <f>IFERROR(__xludf.DUMMYFUNCTION("""COMPUTED_VALUE"""),6986.18)</f>
        <v>6986.18</v>
      </c>
      <c r="G5" s="2">
        <f>IFERROR(__xludf.DUMMYFUNCTION("""COMPUTED_VALUE"""),45317.66666666667)</f>
        <v>45317.66667</v>
      </c>
      <c r="H5" s="1">
        <f>IFERROR(__xludf.DUMMYFUNCTION("""COMPUTED_VALUE"""),6868.02)</f>
        <v>6868.02</v>
      </c>
      <c r="J5" s="2">
        <f>IFERROR(__xludf.DUMMYFUNCTION("""COMPUTED_VALUE"""),45317.66666666667)</f>
        <v>45317.66667</v>
      </c>
      <c r="K5" s="1">
        <f>IFERROR(__xludf.DUMMYFUNCTION("""COMPUTED_VALUE"""),6966.62)</f>
        <v>6966.62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IFERROR(__xludf.DUMMYFUNCTION("""COMPUTED_VALUE"""),6959.22)</f>
        <v>6959.22</v>
      </c>
      <c r="D6" s="2">
        <f>IFERROR(__xludf.DUMMYFUNCTION("""COMPUTED_VALUE"""),45324.66666666667)</f>
        <v>45324.66667</v>
      </c>
      <c r="E6" s="1">
        <f>IFERROR(__xludf.DUMMYFUNCTION("""COMPUTED_VALUE"""),7030.96)</f>
        <v>7030.96</v>
      </c>
      <c r="G6" s="2">
        <f>IFERROR(__xludf.DUMMYFUNCTION("""COMPUTED_VALUE"""),45324.66666666667)</f>
        <v>45324.66667</v>
      </c>
      <c r="H6" s="1">
        <f>IFERROR(__xludf.DUMMYFUNCTION("""COMPUTED_VALUE"""),6894.02)</f>
        <v>6894.02</v>
      </c>
      <c r="J6" s="2">
        <f>IFERROR(__xludf.DUMMYFUNCTION("""COMPUTED_VALUE"""),45324.66666666667)</f>
        <v>45324.66667</v>
      </c>
      <c r="K6" s="1">
        <f>IFERROR(__xludf.DUMMYFUNCTION("""COMPUTED_VALUE"""),6983.69)</f>
        <v>6983.69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IFERROR(__xludf.DUMMYFUNCTION("""COMPUTED_VALUE"""),6934.11)</f>
        <v>6934.11</v>
      </c>
      <c r="D7" s="2">
        <f>IFERROR(__xludf.DUMMYFUNCTION("""COMPUTED_VALUE"""),45331.66666666667)</f>
        <v>45331.66667</v>
      </c>
      <c r="E7" s="1">
        <f>IFERROR(__xludf.DUMMYFUNCTION("""COMPUTED_VALUE"""),6981.11)</f>
        <v>6981.11</v>
      </c>
      <c r="G7" s="2">
        <f>IFERROR(__xludf.DUMMYFUNCTION("""COMPUTED_VALUE"""),45331.66666666667)</f>
        <v>45331.66667</v>
      </c>
      <c r="H7" s="1">
        <f>IFERROR(__xludf.DUMMYFUNCTION("""COMPUTED_VALUE"""),6882.63)</f>
        <v>6882.63</v>
      </c>
      <c r="J7" s="2">
        <f>IFERROR(__xludf.DUMMYFUNCTION("""COMPUTED_VALUE"""),45331.66666666667)</f>
        <v>45331.66667</v>
      </c>
      <c r="K7" s="1">
        <f>IFERROR(__xludf.DUMMYFUNCTION("""COMPUTED_VALUE"""),6975.48)</f>
        <v>6975.48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IFERROR(__xludf.DUMMYFUNCTION("""COMPUTED_VALUE"""),6979.4)</f>
        <v>6979.4</v>
      </c>
      <c r="D8" s="2">
        <f>IFERROR(__xludf.DUMMYFUNCTION("""COMPUTED_VALUE"""),45338.66666666667)</f>
        <v>45338.66667</v>
      </c>
      <c r="E8" s="1">
        <f>IFERROR(__xludf.DUMMYFUNCTION("""COMPUTED_VALUE"""),7081.07)</f>
        <v>7081.07</v>
      </c>
      <c r="G8" s="2">
        <f>IFERROR(__xludf.DUMMYFUNCTION("""COMPUTED_VALUE"""),45338.66666666667)</f>
        <v>45338.66667</v>
      </c>
      <c r="H8" s="1">
        <f>IFERROR(__xludf.DUMMYFUNCTION("""COMPUTED_VALUE"""),6858.76)</f>
        <v>6858.76</v>
      </c>
      <c r="J8" s="2">
        <f>IFERROR(__xludf.DUMMYFUNCTION("""COMPUTED_VALUE"""),45338.66666666667)</f>
        <v>45338.66667</v>
      </c>
      <c r="K8" s="1">
        <f>IFERROR(__xludf.DUMMYFUNCTION("""COMPUTED_VALUE"""),7041.01)</f>
        <v>7041.01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IFERROR(__xludf.DUMMYFUNCTION("""COMPUTED_VALUE"""),7007.74)</f>
        <v>7007.74</v>
      </c>
      <c r="D9" s="2">
        <f>IFERROR(__xludf.DUMMYFUNCTION("""COMPUTED_VALUE"""),45345.66666666667)</f>
        <v>45345.66667</v>
      </c>
      <c r="E9" s="1">
        <f>IFERROR(__xludf.DUMMYFUNCTION("""COMPUTED_VALUE"""),7134.32)</f>
        <v>7134.32</v>
      </c>
      <c r="G9" s="2">
        <f>IFERROR(__xludf.DUMMYFUNCTION("""COMPUTED_VALUE"""),45345.66666666667)</f>
        <v>45345.66667</v>
      </c>
      <c r="H9" s="1">
        <f>IFERROR(__xludf.DUMMYFUNCTION("""COMPUTED_VALUE"""),6991.61)</f>
        <v>6991.61</v>
      </c>
      <c r="J9" s="2">
        <f>IFERROR(__xludf.DUMMYFUNCTION("""COMPUTED_VALUE"""),45345.66666666667)</f>
        <v>45345.66667</v>
      </c>
      <c r="K9" s="1">
        <f>IFERROR(__xludf.DUMMYFUNCTION("""COMPUTED_VALUE"""),7120.08)</f>
        <v>7120.08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IFERROR(__xludf.DUMMYFUNCTION("""COMPUTED_VALUE"""),7104.24)</f>
        <v>7104.24</v>
      </c>
      <c r="D10" s="2">
        <f>IFERROR(__xludf.DUMMYFUNCTION("""COMPUTED_VALUE"""),45352.66666666667)</f>
        <v>45352.66667</v>
      </c>
      <c r="E10" s="1">
        <f>IFERROR(__xludf.DUMMYFUNCTION("""COMPUTED_VALUE"""),7164.47)</f>
        <v>7164.47</v>
      </c>
      <c r="G10" s="2">
        <f>IFERROR(__xludf.DUMMYFUNCTION("""COMPUTED_VALUE"""),45352.66666666667)</f>
        <v>45352.66667</v>
      </c>
      <c r="H10" s="1">
        <f>IFERROR(__xludf.DUMMYFUNCTION("""COMPUTED_VALUE"""),7075.48)</f>
        <v>7075.48</v>
      </c>
      <c r="J10" s="2">
        <f>IFERROR(__xludf.DUMMYFUNCTION("""COMPUTED_VALUE"""),45352.66666666667)</f>
        <v>45352.66667</v>
      </c>
      <c r="K10" s="1">
        <f>IFERROR(__xludf.DUMMYFUNCTION("""COMPUTED_VALUE"""),7161.54)</f>
        <v>7161.54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IFERROR(__xludf.DUMMYFUNCTION("""COMPUTED_VALUE"""),7154.98)</f>
        <v>7154.98</v>
      </c>
      <c r="D11" s="2">
        <f>IFERROR(__xludf.DUMMYFUNCTION("""COMPUTED_VALUE"""),45359.66666666667)</f>
        <v>45359.66667</v>
      </c>
      <c r="E11" s="1">
        <f>IFERROR(__xludf.DUMMYFUNCTION("""COMPUTED_VALUE"""),7321.31)</f>
        <v>7321.31</v>
      </c>
      <c r="G11" s="2">
        <f>IFERROR(__xludf.DUMMYFUNCTION("""COMPUTED_VALUE"""),45359.66666666667)</f>
        <v>45359.66667</v>
      </c>
      <c r="H11" s="1">
        <f>IFERROR(__xludf.DUMMYFUNCTION("""COMPUTED_VALUE"""),7154.22)</f>
        <v>7154.22</v>
      </c>
      <c r="J11" s="2">
        <f>IFERROR(__xludf.DUMMYFUNCTION("""COMPUTED_VALUE"""),45359.66666666667)</f>
        <v>45359.66667</v>
      </c>
      <c r="K11" s="1">
        <f>IFERROR(__xludf.DUMMYFUNCTION("""COMPUTED_VALUE"""),7282.4)</f>
        <v>7282.4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IFERROR(__xludf.DUMMYFUNCTION("""COMPUTED_VALUE"""),7268.76)</f>
        <v>7268.76</v>
      </c>
      <c r="D12" s="2">
        <f>IFERROR(__xludf.DUMMYFUNCTION("""COMPUTED_VALUE"""),45366.66666666667)</f>
        <v>45366.66667</v>
      </c>
      <c r="E12" s="1">
        <f>IFERROR(__xludf.DUMMYFUNCTION("""COMPUTED_VALUE"""),7358.09)</f>
        <v>7358.09</v>
      </c>
      <c r="G12" s="2">
        <f>IFERROR(__xludf.DUMMYFUNCTION("""COMPUTED_VALUE"""),45366.66666666667)</f>
        <v>45366.66667</v>
      </c>
      <c r="H12" s="1">
        <f>IFERROR(__xludf.DUMMYFUNCTION("""COMPUTED_VALUE"""),7222.21)</f>
        <v>7222.21</v>
      </c>
      <c r="J12" s="2">
        <f>IFERROR(__xludf.DUMMYFUNCTION("""COMPUTED_VALUE"""),45366.66666666667)</f>
        <v>45366.66667</v>
      </c>
      <c r="K12" s="1">
        <f>IFERROR(__xludf.DUMMYFUNCTION("""COMPUTED_VALUE"""),7284.28)</f>
        <v>7284.28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IFERROR(__xludf.DUMMYFUNCTION("""COMPUTED_VALUE"""),7298.89)</f>
        <v>7298.89</v>
      </c>
      <c r="D13" s="2">
        <f>IFERROR(__xludf.DUMMYFUNCTION("""COMPUTED_VALUE"""),45373.66666666667)</f>
        <v>45373.66667</v>
      </c>
      <c r="E13" s="1">
        <f>IFERROR(__xludf.DUMMYFUNCTION("""COMPUTED_VALUE"""),7484.46)</f>
        <v>7484.46</v>
      </c>
      <c r="G13" s="2">
        <f>IFERROR(__xludf.DUMMYFUNCTION("""COMPUTED_VALUE"""),45373.66666666667)</f>
        <v>45373.66667</v>
      </c>
      <c r="H13" s="1">
        <f>IFERROR(__xludf.DUMMYFUNCTION("""COMPUTED_VALUE"""),7270.69)</f>
        <v>7270.69</v>
      </c>
      <c r="J13" s="2">
        <f>IFERROR(__xludf.DUMMYFUNCTION("""COMPUTED_VALUE"""),45373.66666666667)</f>
        <v>45373.66667</v>
      </c>
      <c r="K13" s="1">
        <f>IFERROR(__xludf.DUMMYFUNCTION("""COMPUTED_VALUE"""),7417.44)</f>
        <v>7417.44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IFERROR(__xludf.DUMMYFUNCTION("""COMPUTED_VALUE"""),7425.44)</f>
        <v>7425.44</v>
      </c>
      <c r="D14" s="2">
        <f>IFERROR(__xludf.DUMMYFUNCTION("""COMPUTED_VALUE"""),45379.66666666667)</f>
        <v>45379.66667</v>
      </c>
      <c r="E14" s="1">
        <f>IFERROR(__xludf.DUMMYFUNCTION("""COMPUTED_VALUE"""),7586.04)</f>
        <v>7586.04</v>
      </c>
      <c r="G14" s="2">
        <f>IFERROR(__xludf.DUMMYFUNCTION("""COMPUTED_VALUE"""),45379.66666666667)</f>
        <v>45379.66667</v>
      </c>
      <c r="H14" s="1">
        <f>IFERROR(__xludf.DUMMYFUNCTION("""COMPUTED_VALUE"""),7405.54)</f>
        <v>7405.54</v>
      </c>
      <c r="J14" s="2">
        <f>IFERROR(__xludf.DUMMYFUNCTION("""COMPUTED_VALUE"""),45379.66666666667)</f>
        <v>45379.66667</v>
      </c>
      <c r="K14" s="1">
        <f>IFERROR(__xludf.DUMMYFUNCTION("""COMPUTED_VALUE"""),7572.13)</f>
        <v>7572.13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IFERROR(__xludf.DUMMYFUNCTION("""COMPUTED_VALUE"""),7574.43)</f>
        <v>7574.43</v>
      </c>
      <c r="D15" s="2">
        <f>IFERROR(__xludf.DUMMYFUNCTION("""COMPUTED_VALUE"""),45387.66666666667)</f>
        <v>45387.66667</v>
      </c>
      <c r="E15" s="1">
        <f>IFERROR(__xludf.DUMMYFUNCTION("""COMPUTED_VALUE"""),7581.9)</f>
        <v>7581.9</v>
      </c>
      <c r="G15" s="2">
        <f>IFERROR(__xludf.DUMMYFUNCTION("""COMPUTED_VALUE"""),45387.66666666667)</f>
        <v>45387.66667</v>
      </c>
      <c r="H15" s="1">
        <f>IFERROR(__xludf.DUMMYFUNCTION("""COMPUTED_VALUE"""),7440.2)</f>
        <v>7440.2</v>
      </c>
      <c r="J15" s="2">
        <f>IFERROR(__xludf.DUMMYFUNCTION("""COMPUTED_VALUE"""),45387.66666666667)</f>
        <v>45387.66667</v>
      </c>
      <c r="K15" s="1">
        <f>IFERROR(__xludf.DUMMYFUNCTION("""COMPUTED_VALUE"""),7507.53)</f>
        <v>7507.53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IFERROR(__xludf.DUMMYFUNCTION("""COMPUTED_VALUE"""),7522.41)</f>
        <v>7522.41</v>
      </c>
      <c r="D16" s="2">
        <f>IFERROR(__xludf.DUMMYFUNCTION("""COMPUTED_VALUE"""),45394.66666666667)</f>
        <v>45394.66667</v>
      </c>
      <c r="E16" s="1">
        <f>IFERROR(__xludf.DUMMYFUNCTION("""COMPUTED_VALUE"""),7573.44)</f>
        <v>7573.44</v>
      </c>
      <c r="G16" s="2">
        <f>IFERROR(__xludf.DUMMYFUNCTION("""COMPUTED_VALUE"""),45394.66666666667)</f>
        <v>45394.66667</v>
      </c>
      <c r="H16" s="1">
        <f>IFERROR(__xludf.DUMMYFUNCTION("""COMPUTED_VALUE"""),7281.53)</f>
        <v>7281.53</v>
      </c>
      <c r="J16" s="2">
        <f>IFERROR(__xludf.DUMMYFUNCTION("""COMPUTED_VALUE"""),45394.66666666667)</f>
        <v>45394.66667</v>
      </c>
      <c r="K16" s="1">
        <f>IFERROR(__xludf.DUMMYFUNCTION("""COMPUTED_VALUE"""),7304.06)</f>
        <v>7304.06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IFERROR(__xludf.DUMMYFUNCTION("""COMPUTED_VALUE"""),7372.8)</f>
        <v>7372.8</v>
      </c>
      <c r="D17" s="2">
        <f>IFERROR(__xludf.DUMMYFUNCTION("""COMPUTED_VALUE"""),45401.66666666667)</f>
        <v>45401.66667</v>
      </c>
      <c r="E17" s="1">
        <f>IFERROR(__xludf.DUMMYFUNCTION("""COMPUTED_VALUE"""),7393.33)</f>
        <v>7393.33</v>
      </c>
      <c r="G17" s="2">
        <f>IFERROR(__xludf.DUMMYFUNCTION("""COMPUTED_VALUE"""),45401.66666666667)</f>
        <v>45401.66667</v>
      </c>
      <c r="H17" s="1">
        <f>IFERROR(__xludf.DUMMYFUNCTION("""COMPUTED_VALUE"""),7169.62)</f>
        <v>7169.62</v>
      </c>
      <c r="J17" s="2">
        <f>IFERROR(__xludf.DUMMYFUNCTION("""COMPUTED_VALUE"""),45401.66666666667)</f>
        <v>45401.66667</v>
      </c>
      <c r="K17" s="1">
        <f>IFERROR(__xludf.DUMMYFUNCTION("""COMPUTED_VALUE"""),7269.05)</f>
        <v>7269.05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IFERROR(__xludf.DUMMYFUNCTION("""COMPUTED_VALUE"""),7286.21)</f>
        <v>7286.21</v>
      </c>
      <c r="D18" s="2">
        <f>IFERROR(__xludf.DUMMYFUNCTION("""COMPUTED_VALUE"""),45408.66666666667)</f>
        <v>45408.66667</v>
      </c>
      <c r="E18" s="1">
        <f>IFERROR(__xludf.DUMMYFUNCTION("""COMPUTED_VALUE"""),7398.24)</f>
        <v>7398.24</v>
      </c>
      <c r="G18" s="2">
        <f>IFERROR(__xludf.DUMMYFUNCTION("""COMPUTED_VALUE"""),45408.66666666667)</f>
        <v>45408.66667</v>
      </c>
      <c r="H18" s="1">
        <f>IFERROR(__xludf.DUMMYFUNCTION("""COMPUTED_VALUE"""),7248.27)</f>
        <v>7248.27</v>
      </c>
      <c r="J18" s="2">
        <f>IFERROR(__xludf.DUMMYFUNCTION("""COMPUTED_VALUE"""),45408.66666666667)</f>
        <v>45408.66667</v>
      </c>
      <c r="K18" s="1">
        <f>IFERROR(__xludf.DUMMYFUNCTION("""COMPUTED_VALUE"""),7371.86)</f>
        <v>7371.86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IFERROR(__xludf.DUMMYFUNCTION("""COMPUTED_VALUE"""),7389.34)</f>
        <v>7389.34</v>
      </c>
      <c r="D19" s="2">
        <f>IFERROR(__xludf.DUMMYFUNCTION("""COMPUTED_VALUE"""),45415.66666666667)</f>
        <v>45415.66667</v>
      </c>
      <c r="E19" s="1">
        <f>IFERROR(__xludf.DUMMYFUNCTION("""COMPUTED_VALUE"""),7429.36)</f>
        <v>7429.36</v>
      </c>
      <c r="G19" s="2">
        <f>IFERROR(__xludf.DUMMYFUNCTION("""COMPUTED_VALUE"""),45415.66666666667)</f>
        <v>45415.66667</v>
      </c>
      <c r="H19" s="1">
        <f>IFERROR(__xludf.DUMMYFUNCTION("""COMPUTED_VALUE"""),7286.58)</f>
        <v>7286.58</v>
      </c>
      <c r="J19" s="2">
        <f>IFERROR(__xludf.DUMMYFUNCTION("""COMPUTED_VALUE"""),45415.66666666667)</f>
        <v>45415.66667</v>
      </c>
      <c r="K19" s="1">
        <f>IFERROR(__xludf.DUMMYFUNCTION("""COMPUTED_VALUE"""),7383.15)</f>
        <v>7383.15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IFERROR(__xludf.DUMMYFUNCTION("""COMPUTED_VALUE"""),7426.62)</f>
        <v>7426.62</v>
      </c>
      <c r="D20" s="2">
        <f>IFERROR(__xludf.DUMMYFUNCTION("""COMPUTED_VALUE"""),45422.66666666667)</f>
        <v>45422.66667</v>
      </c>
      <c r="E20" s="1">
        <f>IFERROR(__xludf.DUMMYFUNCTION("""COMPUTED_VALUE"""),7572.46)</f>
        <v>7572.46</v>
      </c>
      <c r="G20" s="2">
        <f>IFERROR(__xludf.DUMMYFUNCTION("""COMPUTED_VALUE"""),45422.66666666667)</f>
        <v>45422.66667</v>
      </c>
      <c r="H20" s="1">
        <f>IFERROR(__xludf.DUMMYFUNCTION("""COMPUTED_VALUE"""),7398.4)</f>
        <v>7398.4</v>
      </c>
      <c r="J20" s="2">
        <f>IFERROR(__xludf.DUMMYFUNCTION("""COMPUTED_VALUE"""),45422.66666666667)</f>
        <v>45422.66667</v>
      </c>
      <c r="K20" s="1">
        <f>IFERROR(__xludf.DUMMYFUNCTION("""COMPUTED_VALUE"""),7555.26)</f>
        <v>7555.26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IFERROR(__xludf.DUMMYFUNCTION("""COMPUTED_VALUE"""),7577.14)</f>
        <v>7577.14</v>
      </c>
      <c r="D21" s="2">
        <f>IFERROR(__xludf.DUMMYFUNCTION("""COMPUTED_VALUE"""),45429.66666666667)</f>
        <v>45429.66667</v>
      </c>
      <c r="E21" s="1">
        <f>IFERROR(__xludf.DUMMYFUNCTION("""COMPUTED_VALUE"""),7627.61)</f>
        <v>7627.61</v>
      </c>
      <c r="G21" s="2">
        <f>IFERROR(__xludf.DUMMYFUNCTION("""COMPUTED_VALUE"""),45429.66666666667)</f>
        <v>45429.66667</v>
      </c>
      <c r="H21" s="1">
        <f>IFERROR(__xludf.DUMMYFUNCTION("""COMPUTED_VALUE"""),7536.92)</f>
        <v>7536.92</v>
      </c>
      <c r="J21" s="2">
        <f>IFERROR(__xludf.DUMMYFUNCTION("""COMPUTED_VALUE"""),45429.66666666667)</f>
        <v>45429.66667</v>
      </c>
      <c r="K21" s="1">
        <f>IFERROR(__xludf.DUMMYFUNCTION("""COMPUTED_VALUE"""),7618.93)</f>
        <v>7618.93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IFERROR(__xludf.DUMMYFUNCTION("""COMPUTED_VALUE"""),7621.14)</f>
        <v>7621.14</v>
      </c>
      <c r="D22" s="2">
        <f>IFERROR(__xludf.DUMMYFUNCTION("""COMPUTED_VALUE"""),45436.66666666667)</f>
        <v>45436.66667</v>
      </c>
      <c r="E22" s="1">
        <f>IFERROR(__xludf.DUMMYFUNCTION("""COMPUTED_VALUE"""),7634.25)</f>
        <v>7634.25</v>
      </c>
      <c r="G22" s="2">
        <f>IFERROR(__xludf.DUMMYFUNCTION("""COMPUTED_VALUE"""),45436.66666666667)</f>
        <v>45436.66667</v>
      </c>
      <c r="H22" s="1">
        <f>IFERROR(__xludf.DUMMYFUNCTION("""COMPUTED_VALUE"""),7441.16)</f>
        <v>7441.16</v>
      </c>
      <c r="J22" s="2">
        <f>IFERROR(__xludf.DUMMYFUNCTION("""COMPUTED_VALUE"""),45436.66666666667)</f>
        <v>45436.66667</v>
      </c>
      <c r="K22" s="1">
        <f>IFERROR(__xludf.DUMMYFUNCTION("""COMPUTED_VALUE"""),7495.4)</f>
        <v>7495.4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IFERROR(__xludf.DUMMYFUNCTION("""COMPUTED_VALUE"""),7499.58)</f>
        <v>7499.58</v>
      </c>
      <c r="D23" s="2">
        <f>IFERROR(__xludf.DUMMYFUNCTION("""COMPUTED_VALUE"""),45443.66666666667)</f>
        <v>45443.66667</v>
      </c>
      <c r="E23" s="1">
        <f>IFERROR(__xludf.DUMMYFUNCTION("""COMPUTED_VALUE"""),7519.77)</f>
        <v>7519.77</v>
      </c>
      <c r="G23" s="2">
        <f>IFERROR(__xludf.DUMMYFUNCTION("""COMPUTED_VALUE"""),45443.66666666667)</f>
        <v>45443.66667</v>
      </c>
      <c r="H23" s="1">
        <f>IFERROR(__xludf.DUMMYFUNCTION("""COMPUTED_VALUE"""),7340.0)</f>
        <v>7340</v>
      </c>
      <c r="J23" s="2">
        <f>IFERROR(__xludf.DUMMYFUNCTION("""COMPUTED_VALUE"""),45443.66666666667)</f>
        <v>45443.66667</v>
      </c>
      <c r="K23" s="1">
        <f>IFERROR(__xludf.DUMMYFUNCTION("""COMPUTED_VALUE"""),7517.39)</f>
        <v>7517.39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IFERROR(__xludf.DUMMYFUNCTION("""COMPUTED_VALUE"""),7523.18)</f>
        <v>7523.18</v>
      </c>
      <c r="D24" s="2">
        <f>IFERROR(__xludf.DUMMYFUNCTION("""COMPUTED_VALUE"""),45450.66666666667)</f>
        <v>45450.66667</v>
      </c>
      <c r="E24" s="1">
        <f>IFERROR(__xludf.DUMMYFUNCTION("""COMPUTED_VALUE"""),7525.92)</f>
        <v>7525.92</v>
      </c>
      <c r="G24" s="2">
        <f>IFERROR(__xludf.DUMMYFUNCTION("""COMPUTED_VALUE"""),45450.66666666667)</f>
        <v>45450.66667</v>
      </c>
      <c r="H24" s="1">
        <f>IFERROR(__xludf.DUMMYFUNCTION("""COMPUTED_VALUE"""),7358.05)</f>
        <v>7358.05</v>
      </c>
      <c r="J24" s="2">
        <f>IFERROR(__xludf.DUMMYFUNCTION("""COMPUTED_VALUE"""),45450.66666666667)</f>
        <v>45450.66667</v>
      </c>
      <c r="K24" s="1">
        <f>IFERROR(__xludf.DUMMYFUNCTION("""COMPUTED_VALUE"""),7390.1)</f>
        <v>7390.1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IFERROR(__xludf.DUMMYFUNCTION("""COMPUTED_VALUE"""),7367.64)</f>
        <v>7367.64</v>
      </c>
      <c r="D25" s="2">
        <f>IFERROR(__xludf.DUMMYFUNCTION("""COMPUTED_VALUE"""),45457.66666666667)</f>
        <v>45457.66667</v>
      </c>
      <c r="E25" s="1">
        <f>IFERROR(__xludf.DUMMYFUNCTION("""COMPUTED_VALUE"""),7467.29)</f>
        <v>7467.29</v>
      </c>
      <c r="G25" s="2">
        <f>IFERROR(__xludf.DUMMYFUNCTION("""COMPUTED_VALUE"""),45457.66666666667)</f>
        <v>45457.66667</v>
      </c>
      <c r="H25" s="1">
        <f>IFERROR(__xludf.DUMMYFUNCTION("""COMPUTED_VALUE"""),7281.88)</f>
        <v>7281.88</v>
      </c>
      <c r="J25" s="2">
        <f>IFERROR(__xludf.DUMMYFUNCTION("""COMPUTED_VALUE"""),45457.66666666667)</f>
        <v>45457.66667</v>
      </c>
      <c r="K25" s="1">
        <f>IFERROR(__xludf.DUMMYFUNCTION("""COMPUTED_VALUE"""),7327.55)</f>
        <v>7327.55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IFERROR(__xludf.DUMMYFUNCTION("""COMPUTED_VALUE"""),7309.61)</f>
        <v>7309.61</v>
      </c>
      <c r="D26" s="2">
        <f>IFERROR(__xludf.DUMMYFUNCTION("""COMPUTED_VALUE"""),45464.66666666667)</f>
        <v>45464.66667</v>
      </c>
      <c r="E26" s="1">
        <f>IFERROR(__xludf.DUMMYFUNCTION("""COMPUTED_VALUE"""),7442.85)</f>
        <v>7442.85</v>
      </c>
      <c r="G26" s="2">
        <f>IFERROR(__xludf.DUMMYFUNCTION("""COMPUTED_VALUE"""),45464.66666666667)</f>
        <v>45464.66667</v>
      </c>
      <c r="H26" s="1">
        <f>IFERROR(__xludf.DUMMYFUNCTION("""COMPUTED_VALUE"""),7292.43)</f>
        <v>7292.43</v>
      </c>
      <c r="J26" s="2">
        <f>IFERROR(__xludf.DUMMYFUNCTION("""COMPUTED_VALUE"""),45464.66666666667)</f>
        <v>45464.66667</v>
      </c>
      <c r="K26" s="1">
        <f>IFERROR(__xludf.DUMMYFUNCTION("""COMPUTED_VALUE"""),7413.1)</f>
        <v>7413.1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IFERROR(__xludf.DUMMYFUNCTION("""COMPUTED_VALUE"""),7425.29)</f>
        <v>7425.29</v>
      </c>
      <c r="D27" s="2">
        <f>IFERROR(__xludf.DUMMYFUNCTION("""COMPUTED_VALUE"""),45471.66666666667)</f>
        <v>45471.66667</v>
      </c>
      <c r="E27" s="1">
        <f>IFERROR(__xludf.DUMMYFUNCTION("""COMPUTED_VALUE"""),7511.8)</f>
        <v>7511.8</v>
      </c>
      <c r="G27" s="2">
        <f>IFERROR(__xludf.DUMMYFUNCTION("""COMPUTED_VALUE"""),45471.66666666667)</f>
        <v>45471.66667</v>
      </c>
      <c r="H27" s="1">
        <f>IFERROR(__xludf.DUMMYFUNCTION("""COMPUTED_VALUE"""),7327.75)</f>
        <v>7327.75</v>
      </c>
      <c r="J27" s="2">
        <f>IFERROR(__xludf.DUMMYFUNCTION("""COMPUTED_VALUE"""),45471.66666666667)</f>
        <v>45471.66667</v>
      </c>
      <c r="K27" s="1">
        <f>IFERROR(__xludf.DUMMYFUNCTION("""COMPUTED_VALUE"""),7391.2)</f>
        <v>7391.2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IFERROR(__xludf.DUMMYFUNCTION("""COMPUTED_VALUE"""),7414.09)</f>
        <v>7414.09</v>
      </c>
      <c r="D28" s="2">
        <f>IFERROR(__xludf.DUMMYFUNCTION("""COMPUTED_VALUE"""),45478.66666666667)</f>
        <v>45478.66667</v>
      </c>
      <c r="E28" s="1">
        <f>IFERROR(__xludf.DUMMYFUNCTION("""COMPUTED_VALUE"""),7428.47)</f>
        <v>7428.47</v>
      </c>
      <c r="G28" s="2">
        <f>IFERROR(__xludf.DUMMYFUNCTION("""COMPUTED_VALUE"""),45478.66666666667)</f>
        <v>45478.66667</v>
      </c>
      <c r="H28" s="1">
        <f>IFERROR(__xludf.DUMMYFUNCTION("""COMPUTED_VALUE"""),7322.92)</f>
        <v>7322.92</v>
      </c>
      <c r="J28" s="2">
        <f>IFERROR(__xludf.DUMMYFUNCTION("""COMPUTED_VALUE"""),45478.66666666667)</f>
        <v>45478.66667</v>
      </c>
      <c r="K28" s="1">
        <f>IFERROR(__xludf.DUMMYFUNCTION("""COMPUTED_VALUE"""),7362.09)</f>
        <v>7362.09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IFERROR(__xludf.DUMMYFUNCTION("""COMPUTED_VALUE"""),7377.84)</f>
        <v>7377.84</v>
      </c>
      <c r="D29" s="2">
        <f>IFERROR(__xludf.DUMMYFUNCTION("""COMPUTED_VALUE"""),45485.66666666667)</f>
        <v>45485.66667</v>
      </c>
      <c r="E29" s="1">
        <f>IFERROR(__xludf.DUMMYFUNCTION("""COMPUTED_VALUE"""),7640.58)</f>
        <v>7640.58</v>
      </c>
      <c r="G29" s="2">
        <f>IFERROR(__xludf.DUMMYFUNCTION("""COMPUTED_VALUE"""),45485.66666666667)</f>
        <v>45485.66667</v>
      </c>
      <c r="H29" s="1">
        <f>IFERROR(__xludf.DUMMYFUNCTION("""COMPUTED_VALUE"""),7352.54)</f>
        <v>7352.54</v>
      </c>
      <c r="J29" s="2">
        <f>IFERROR(__xludf.DUMMYFUNCTION("""COMPUTED_VALUE"""),45485.66666666667)</f>
        <v>45485.66667</v>
      </c>
      <c r="K29" s="1">
        <f>IFERROR(__xludf.DUMMYFUNCTION("""COMPUTED_VALUE"""),7607.96)</f>
        <v>7607.96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IFERROR(__xludf.DUMMYFUNCTION("""COMPUTED_VALUE"""),7617.57)</f>
        <v>7617.57</v>
      </c>
      <c r="D30" s="2">
        <f>IFERROR(__xludf.DUMMYFUNCTION("""COMPUTED_VALUE"""),45492.66666666667)</f>
        <v>45492.66667</v>
      </c>
      <c r="E30" s="1">
        <f>IFERROR(__xludf.DUMMYFUNCTION("""COMPUTED_VALUE"""),7823.49)</f>
        <v>7823.49</v>
      </c>
      <c r="G30" s="2">
        <f>IFERROR(__xludf.DUMMYFUNCTION("""COMPUTED_VALUE"""),45492.66666666667)</f>
        <v>45492.66667</v>
      </c>
      <c r="H30" s="1">
        <f>IFERROR(__xludf.DUMMYFUNCTION("""COMPUTED_VALUE"""),7608.67)</f>
        <v>7608.67</v>
      </c>
      <c r="J30" s="2">
        <f>IFERROR(__xludf.DUMMYFUNCTION("""COMPUTED_VALUE"""),45492.66666666667)</f>
        <v>45492.66667</v>
      </c>
      <c r="K30" s="1">
        <f>IFERROR(__xludf.DUMMYFUNCTION("""COMPUTED_VALUE"""),7640.82)</f>
        <v>7640.82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IFERROR(__xludf.DUMMYFUNCTION("""COMPUTED_VALUE"""),7661.84)</f>
        <v>7661.84</v>
      </c>
      <c r="D31" s="2">
        <f>IFERROR(__xludf.DUMMYFUNCTION("""COMPUTED_VALUE"""),45499.66666666667)</f>
        <v>45499.66667</v>
      </c>
      <c r="E31" s="1">
        <f>IFERROR(__xludf.DUMMYFUNCTION("""COMPUTED_VALUE"""),7734.67)</f>
        <v>7734.67</v>
      </c>
      <c r="G31" s="2">
        <f>IFERROR(__xludf.DUMMYFUNCTION("""COMPUTED_VALUE"""),45499.66666666667)</f>
        <v>45499.66667</v>
      </c>
      <c r="H31" s="1">
        <f>IFERROR(__xludf.DUMMYFUNCTION("""COMPUTED_VALUE"""),7598.69)</f>
        <v>7598.69</v>
      </c>
      <c r="J31" s="2">
        <f>IFERROR(__xludf.DUMMYFUNCTION("""COMPUTED_VALUE"""),45499.66666666667)</f>
        <v>45499.66667</v>
      </c>
      <c r="K31" s="1">
        <f>IFERROR(__xludf.DUMMYFUNCTION("""COMPUTED_VALUE"""),7713.75)</f>
        <v>7713.75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IFERROR(__xludf.DUMMYFUNCTION("""COMPUTED_VALUE"""),7732.68)</f>
        <v>7732.68</v>
      </c>
      <c r="D32" s="2">
        <f>IFERROR(__xludf.DUMMYFUNCTION("""COMPUTED_VALUE"""),45506.66666666667)</f>
        <v>45506.66667</v>
      </c>
      <c r="E32" s="1">
        <f>IFERROR(__xludf.DUMMYFUNCTION("""COMPUTED_VALUE"""),7855.37)</f>
        <v>7855.37</v>
      </c>
      <c r="G32" s="2">
        <f>IFERROR(__xludf.DUMMYFUNCTION("""COMPUTED_VALUE"""),45506.66666666667)</f>
        <v>45506.66667</v>
      </c>
      <c r="H32" s="1">
        <f>IFERROR(__xludf.DUMMYFUNCTION("""COMPUTED_VALUE"""),7486.26)</f>
        <v>7486.26</v>
      </c>
      <c r="J32" s="2">
        <f>IFERROR(__xludf.DUMMYFUNCTION("""COMPUTED_VALUE"""),45506.66666666667)</f>
        <v>45506.66667</v>
      </c>
      <c r="K32" s="1">
        <f>IFERROR(__xludf.DUMMYFUNCTION("""COMPUTED_VALUE"""),7555.27)</f>
        <v>7555.27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IFERROR(__xludf.DUMMYFUNCTION("""COMPUTED_VALUE"""),7443.59)</f>
        <v>7443.59</v>
      </c>
      <c r="D33" s="2">
        <f>IFERROR(__xludf.DUMMYFUNCTION("""COMPUTED_VALUE"""),45513.66666666667)</f>
        <v>45513.66667</v>
      </c>
      <c r="E33" s="1">
        <f>IFERROR(__xludf.DUMMYFUNCTION("""COMPUTED_VALUE"""),7605.68)</f>
        <v>7605.68</v>
      </c>
      <c r="G33" s="2">
        <f>IFERROR(__xludf.DUMMYFUNCTION("""COMPUTED_VALUE"""),45513.66666666667)</f>
        <v>45513.66667</v>
      </c>
      <c r="H33" s="1">
        <f>IFERROR(__xludf.DUMMYFUNCTION("""COMPUTED_VALUE"""),7343.21)</f>
        <v>7343.21</v>
      </c>
      <c r="J33" s="2">
        <f>IFERROR(__xludf.DUMMYFUNCTION("""COMPUTED_VALUE"""),45513.66666666667)</f>
        <v>45513.66667</v>
      </c>
      <c r="K33" s="1">
        <f>IFERROR(__xludf.DUMMYFUNCTION("""COMPUTED_VALUE"""),7584.68)</f>
        <v>7584.68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IFERROR(__xludf.DUMMYFUNCTION("""COMPUTED_VALUE"""),7590.86)</f>
        <v>7590.86</v>
      </c>
      <c r="D34" s="2">
        <f>IFERROR(__xludf.DUMMYFUNCTION("""COMPUTED_VALUE"""),45520.66666666667)</f>
        <v>45520.66667</v>
      </c>
      <c r="E34" s="1">
        <f>IFERROR(__xludf.DUMMYFUNCTION("""COMPUTED_VALUE"""),7742.44)</f>
        <v>7742.44</v>
      </c>
      <c r="G34" s="2">
        <f>IFERROR(__xludf.DUMMYFUNCTION("""COMPUTED_VALUE"""),45520.66666666667)</f>
        <v>45520.66667</v>
      </c>
      <c r="H34" s="1">
        <f>IFERROR(__xludf.DUMMYFUNCTION("""COMPUTED_VALUE"""),7526.74)</f>
        <v>7526.74</v>
      </c>
      <c r="J34" s="2">
        <f>IFERROR(__xludf.DUMMYFUNCTION("""COMPUTED_VALUE"""),45520.66666666667)</f>
        <v>45520.66667</v>
      </c>
      <c r="K34" s="1">
        <f>IFERROR(__xludf.DUMMYFUNCTION("""COMPUTED_VALUE"""),7738.35)</f>
        <v>7738.35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IFERROR(__xludf.DUMMYFUNCTION("""COMPUTED_VALUE"""),7746.24)</f>
        <v>7746.24</v>
      </c>
      <c r="D35" s="2">
        <f>IFERROR(__xludf.DUMMYFUNCTION("""COMPUTED_VALUE"""),45527.66666666667)</f>
        <v>45527.66667</v>
      </c>
      <c r="E35" s="1">
        <f>IFERROR(__xludf.DUMMYFUNCTION("""COMPUTED_VALUE"""),7912.76)</f>
        <v>7912.76</v>
      </c>
      <c r="G35" s="2">
        <f>IFERROR(__xludf.DUMMYFUNCTION("""COMPUTED_VALUE"""),45527.66666666667)</f>
        <v>45527.66667</v>
      </c>
      <c r="H35" s="1">
        <f>IFERROR(__xludf.DUMMYFUNCTION("""COMPUTED_VALUE"""),7740.0)</f>
        <v>7740</v>
      </c>
      <c r="J35" s="2">
        <f>IFERROR(__xludf.DUMMYFUNCTION("""COMPUTED_VALUE"""),45527.66666666667)</f>
        <v>45527.66667</v>
      </c>
      <c r="K35" s="1">
        <f>IFERROR(__xludf.DUMMYFUNCTION("""COMPUTED_VALUE"""),7901.95)</f>
        <v>7901.95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IFERROR(__xludf.DUMMYFUNCTION("""COMPUTED_VALUE"""),7929.83)</f>
        <v>7929.83</v>
      </c>
      <c r="D36" s="2">
        <f>IFERROR(__xludf.DUMMYFUNCTION("""COMPUTED_VALUE"""),45534.66666666667)</f>
        <v>45534.66667</v>
      </c>
      <c r="E36" s="1">
        <f>IFERROR(__xludf.DUMMYFUNCTION("""COMPUTED_VALUE"""),8017.18)</f>
        <v>8017.18</v>
      </c>
      <c r="G36" s="2">
        <f>IFERROR(__xludf.DUMMYFUNCTION("""COMPUTED_VALUE"""),45534.66666666667)</f>
        <v>45534.66667</v>
      </c>
      <c r="H36" s="1">
        <f>IFERROR(__xludf.DUMMYFUNCTION("""COMPUTED_VALUE"""),7861.57)</f>
        <v>7861.57</v>
      </c>
      <c r="J36" s="2">
        <f>IFERROR(__xludf.DUMMYFUNCTION("""COMPUTED_VALUE"""),45534.66666666667)</f>
        <v>45534.66667</v>
      </c>
      <c r="K36" s="1">
        <f>IFERROR(__xludf.DUMMYFUNCTION("""COMPUTED_VALUE"""),8011.93)</f>
        <v>8011.93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IFERROR(__xludf.DUMMYFUNCTION("""COMPUTED_VALUE"""),7962.41)</f>
        <v>7962.41</v>
      </c>
      <c r="D37" s="2">
        <f>IFERROR(__xludf.DUMMYFUNCTION("""COMPUTED_VALUE"""),45541.66666666667)</f>
        <v>45541.66667</v>
      </c>
      <c r="E37" s="1">
        <f>IFERROR(__xludf.DUMMYFUNCTION("""COMPUTED_VALUE"""),7983.15)</f>
        <v>7983.15</v>
      </c>
      <c r="G37" s="2">
        <f>IFERROR(__xludf.DUMMYFUNCTION("""COMPUTED_VALUE"""),45541.66666666667)</f>
        <v>45541.66667</v>
      </c>
      <c r="H37" s="1">
        <f>IFERROR(__xludf.DUMMYFUNCTION("""COMPUTED_VALUE"""),7772.36)</f>
        <v>7772.36</v>
      </c>
      <c r="J37" s="2">
        <f>IFERROR(__xludf.DUMMYFUNCTION("""COMPUTED_VALUE"""),45541.66666666667)</f>
        <v>45541.66667</v>
      </c>
      <c r="K37" s="1">
        <f>IFERROR(__xludf.DUMMYFUNCTION("""COMPUTED_VALUE"""),7785.79)</f>
        <v>7785.79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IFERROR(__xludf.DUMMYFUNCTION("""COMPUTED_VALUE"""),7818.82)</f>
        <v>7818.82</v>
      </c>
      <c r="D38" s="2">
        <f>IFERROR(__xludf.DUMMYFUNCTION("""COMPUTED_VALUE"""),45548.66666666667)</f>
        <v>45548.66667</v>
      </c>
      <c r="E38" s="1">
        <f>IFERROR(__xludf.DUMMYFUNCTION("""COMPUTED_VALUE"""),7977.57)</f>
        <v>7977.57</v>
      </c>
      <c r="G38" s="2">
        <f>IFERROR(__xludf.DUMMYFUNCTION("""COMPUTED_VALUE"""),45548.66666666667)</f>
        <v>45548.66667</v>
      </c>
      <c r="H38" s="1">
        <f>IFERROR(__xludf.DUMMYFUNCTION("""COMPUTED_VALUE"""),7687.8)</f>
        <v>7687.8</v>
      </c>
      <c r="J38" s="2">
        <f>IFERROR(__xludf.DUMMYFUNCTION("""COMPUTED_VALUE"""),45548.66666666667)</f>
        <v>45548.66667</v>
      </c>
      <c r="K38" s="1">
        <f>IFERROR(__xludf.DUMMYFUNCTION("""COMPUTED_VALUE"""),7968.6)</f>
        <v>7968.6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IFERROR(__xludf.DUMMYFUNCTION("""COMPUTED_VALUE"""),8008.58)</f>
        <v>8008.58</v>
      </c>
      <c r="D39" s="2">
        <f>IFERROR(__xludf.DUMMYFUNCTION("""COMPUTED_VALUE"""),45555.66666666667)</f>
        <v>45555.66667</v>
      </c>
      <c r="E39" s="1">
        <f>IFERROR(__xludf.DUMMYFUNCTION("""COMPUTED_VALUE"""),8132.6)</f>
        <v>8132.6</v>
      </c>
      <c r="G39" s="2">
        <f>IFERROR(__xludf.DUMMYFUNCTION("""COMPUTED_VALUE"""),45555.66666666667)</f>
        <v>45555.66667</v>
      </c>
      <c r="H39" s="1">
        <f>IFERROR(__xludf.DUMMYFUNCTION("""COMPUTED_VALUE"""),7988.03)</f>
        <v>7988.03</v>
      </c>
      <c r="J39" s="2">
        <f>IFERROR(__xludf.DUMMYFUNCTION("""COMPUTED_VALUE"""),45555.66666666667)</f>
        <v>45555.66667</v>
      </c>
      <c r="K39" s="1">
        <f>IFERROR(__xludf.DUMMYFUNCTION("""COMPUTED_VALUE"""),8099.59)</f>
        <v>8099.59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IFERROR(__xludf.DUMMYFUNCTION("""COMPUTED_VALUE"""),8119.17)</f>
        <v>8119.17</v>
      </c>
      <c r="D40" s="2">
        <f>IFERROR(__xludf.DUMMYFUNCTION("""COMPUTED_VALUE"""),45562.66666666667)</f>
        <v>45562.66667</v>
      </c>
      <c r="E40" s="1">
        <f>IFERROR(__xludf.DUMMYFUNCTION("""COMPUTED_VALUE"""),8215.56)</f>
        <v>8215.56</v>
      </c>
      <c r="G40" s="2">
        <f>IFERROR(__xludf.DUMMYFUNCTION("""COMPUTED_VALUE"""),45562.66666666667)</f>
        <v>45562.66667</v>
      </c>
      <c r="H40" s="1">
        <f>IFERROR(__xludf.DUMMYFUNCTION("""COMPUTED_VALUE"""),8088.27)</f>
        <v>8088.27</v>
      </c>
      <c r="J40" s="2">
        <f>IFERROR(__xludf.DUMMYFUNCTION("""COMPUTED_VALUE"""),45562.66666666667)</f>
        <v>45562.66667</v>
      </c>
      <c r="K40" s="1">
        <f>IFERROR(__xludf.DUMMYFUNCTION("""COMPUTED_VALUE"""),8165.94)</f>
        <v>8165.94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IFERROR(__xludf.DUMMYFUNCTION("""COMPUTED_VALUE"""),8158.83)</f>
        <v>8158.83</v>
      </c>
      <c r="D41" s="2">
        <f>IFERROR(__xludf.DUMMYFUNCTION("""COMPUTED_VALUE"""),45569.66666666667)</f>
        <v>45569.66667</v>
      </c>
      <c r="E41" s="1">
        <f>IFERROR(__xludf.DUMMYFUNCTION("""COMPUTED_VALUE"""),8191.0)</f>
        <v>8191</v>
      </c>
      <c r="G41" s="2">
        <f>IFERROR(__xludf.DUMMYFUNCTION("""COMPUTED_VALUE"""),45569.66666666667)</f>
        <v>45569.66667</v>
      </c>
      <c r="H41" s="1">
        <f>IFERROR(__xludf.DUMMYFUNCTION("""COMPUTED_VALUE"""),8084.17)</f>
        <v>8084.17</v>
      </c>
      <c r="J41" s="2">
        <f>IFERROR(__xludf.DUMMYFUNCTION("""COMPUTED_VALUE"""),45569.66666666667)</f>
        <v>45569.66667</v>
      </c>
      <c r="K41" s="1">
        <f>IFERROR(__xludf.DUMMYFUNCTION("""COMPUTED_VALUE"""),8181.5)</f>
        <v>8181.5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IFERROR(__xludf.DUMMYFUNCTION("""COMPUTED_VALUE"""),8151.01)</f>
        <v>8151.01</v>
      </c>
      <c r="D42" s="2">
        <f>IFERROR(__xludf.DUMMYFUNCTION("""COMPUTED_VALUE"""),45576.66666666667)</f>
        <v>45576.66667</v>
      </c>
      <c r="E42" s="1">
        <f>IFERROR(__xludf.DUMMYFUNCTION("""COMPUTED_VALUE"""),8224.27)</f>
        <v>8224.27</v>
      </c>
      <c r="G42" s="2">
        <f>IFERROR(__xludf.DUMMYFUNCTION("""COMPUTED_VALUE"""),45576.66666666667)</f>
        <v>45576.66667</v>
      </c>
      <c r="H42" s="1">
        <f>IFERROR(__xludf.DUMMYFUNCTION("""COMPUTED_VALUE"""),8073.35)</f>
        <v>8073.35</v>
      </c>
      <c r="J42" s="2">
        <f>IFERROR(__xludf.DUMMYFUNCTION("""COMPUTED_VALUE"""),45576.66666666667)</f>
        <v>45576.66667</v>
      </c>
      <c r="K42" s="1">
        <f>IFERROR(__xludf.DUMMYFUNCTION("""COMPUTED_VALUE"""),8216.67)</f>
        <v>8216.67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IFERROR(__xludf.DUMMYFUNCTION("""COMPUTED_VALUE"""),8213.61)</f>
        <v>8213.61</v>
      </c>
      <c r="D43" s="2">
        <f>IFERROR(__xludf.DUMMYFUNCTION("""COMPUTED_VALUE"""),45583.66666666667)</f>
        <v>45583.66667</v>
      </c>
      <c r="E43" s="1">
        <f>IFERROR(__xludf.DUMMYFUNCTION("""COMPUTED_VALUE"""),8382.84)</f>
        <v>8382.84</v>
      </c>
      <c r="G43" s="2">
        <f>IFERROR(__xludf.DUMMYFUNCTION("""COMPUTED_VALUE"""),45583.66666666667)</f>
        <v>45583.66667</v>
      </c>
      <c r="H43" s="1">
        <f>IFERROR(__xludf.DUMMYFUNCTION("""COMPUTED_VALUE"""),8197.78)</f>
        <v>8197.78</v>
      </c>
      <c r="J43" s="2">
        <f>IFERROR(__xludf.DUMMYFUNCTION("""COMPUTED_VALUE"""),45583.66666666667)</f>
        <v>45583.66667</v>
      </c>
      <c r="K43" s="1">
        <f>IFERROR(__xludf.DUMMYFUNCTION("""COMPUTED_VALUE"""),8378.49)</f>
        <v>8378.49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IFERROR(__xludf.DUMMYFUNCTION("""COMPUTED_VALUE"""),8375.29)</f>
        <v>8375.29</v>
      </c>
      <c r="D44" s="2">
        <f>IFERROR(__xludf.DUMMYFUNCTION("""COMPUTED_VALUE"""),45590.66666666667)</f>
        <v>45590.66667</v>
      </c>
      <c r="E44" s="1">
        <f>IFERROR(__xludf.DUMMYFUNCTION("""COMPUTED_VALUE"""),8385.32)</f>
        <v>8385.32</v>
      </c>
      <c r="G44" s="2">
        <f>IFERROR(__xludf.DUMMYFUNCTION("""COMPUTED_VALUE"""),45590.66666666667)</f>
        <v>45590.66667</v>
      </c>
      <c r="H44" s="1">
        <f>IFERROR(__xludf.DUMMYFUNCTION("""COMPUTED_VALUE"""),8171.89)</f>
        <v>8171.89</v>
      </c>
      <c r="J44" s="2">
        <f>IFERROR(__xludf.DUMMYFUNCTION("""COMPUTED_VALUE"""),45590.66666666667)</f>
        <v>45590.66667</v>
      </c>
      <c r="K44" s="1">
        <f>IFERROR(__xludf.DUMMYFUNCTION("""COMPUTED_VALUE"""),8175.79)</f>
        <v>8175.79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IFERROR(__xludf.DUMMYFUNCTION("""COMPUTED_VALUE"""),8203.11)</f>
        <v>8203.11</v>
      </c>
      <c r="D45" s="2">
        <f>IFERROR(__xludf.DUMMYFUNCTION("""COMPUTED_VALUE"""),45597.66666666667)</f>
        <v>45597.66667</v>
      </c>
      <c r="E45" s="1">
        <f>IFERROR(__xludf.DUMMYFUNCTION("""COMPUTED_VALUE"""),8252.04)</f>
        <v>8252.04</v>
      </c>
      <c r="G45" s="2">
        <f>IFERROR(__xludf.DUMMYFUNCTION("""COMPUTED_VALUE"""),45597.66666666667)</f>
        <v>45597.66667</v>
      </c>
      <c r="H45" s="1">
        <f>IFERROR(__xludf.DUMMYFUNCTION("""COMPUTED_VALUE"""),8056.14)</f>
        <v>8056.14</v>
      </c>
      <c r="J45" s="2">
        <f>IFERROR(__xludf.DUMMYFUNCTION("""COMPUTED_VALUE"""),45597.66666666667)</f>
        <v>45597.66667</v>
      </c>
      <c r="K45" s="1">
        <f>IFERROR(__xludf.DUMMYFUNCTION("""COMPUTED_VALUE"""),8060.38)</f>
        <v>8060.38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IFERROR(__xludf.DUMMYFUNCTION("""COMPUTED_VALUE"""),8066.09)</f>
        <v>8066.09</v>
      </c>
      <c r="D46" s="2">
        <f>IFERROR(__xludf.DUMMYFUNCTION("""COMPUTED_VALUE"""),45604.66666666667)</f>
        <v>45604.66667</v>
      </c>
      <c r="E46" s="1">
        <f>IFERROR(__xludf.DUMMYFUNCTION("""COMPUTED_VALUE"""),8430.55)</f>
        <v>8430.55</v>
      </c>
      <c r="G46" s="2">
        <f>IFERROR(__xludf.DUMMYFUNCTION("""COMPUTED_VALUE"""),45604.66666666667)</f>
        <v>45604.66667</v>
      </c>
      <c r="H46" s="1">
        <f>IFERROR(__xludf.DUMMYFUNCTION("""COMPUTED_VALUE"""),8035.36)</f>
        <v>8035.36</v>
      </c>
      <c r="J46" s="2">
        <f>IFERROR(__xludf.DUMMYFUNCTION("""COMPUTED_VALUE"""),45604.66666666667)</f>
        <v>45604.66667</v>
      </c>
      <c r="K46" s="1">
        <f>IFERROR(__xludf.DUMMYFUNCTION("""COMPUTED_VALUE"""),8405.91)</f>
        <v>8405.91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IFERROR(__xludf.DUMMYFUNCTION("""COMPUTED_VALUE"""),8434.33)</f>
        <v>8434.33</v>
      </c>
      <c r="D47" s="2">
        <f>IFERROR(__xludf.DUMMYFUNCTION("""COMPUTED_VALUE"""),45611.66666666667)</f>
        <v>45611.66667</v>
      </c>
      <c r="E47" s="1">
        <f>IFERROR(__xludf.DUMMYFUNCTION("""COMPUTED_VALUE"""),8503.84)</f>
        <v>8503.84</v>
      </c>
      <c r="G47" s="2">
        <f>IFERROR(__xludf.DUMMYFUNCTION("""COMPUTED_VALUE"""),45611.66666666667)</f>
        <v>45611.66667</v>
      </c>
      <c r="H47" s="1">
        <f>IFERROR(__xludf.DUMMYFUNCTION("""COMPUTED_VALUE"""),8340.33)</f>
        <v>8340.33</v>
      </c>
      <c r="J47" s="2">
        <f>IFERROR(__xludf.DUMMYFUNCTION("""COMPUTED_VALUE"""),45611.66666666667)</f>
        <v>45611.66667</v>
      </c>
      <c r="K47" s="1">
        <f>IFERROR(__xludf.DUMMYFUNCTION("""COMPUTED_VALUE"""),8362.25)</f>
        <v>8362.25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IFERROR(__xludf.DUMMYFUNCTION("""COMPUTED_VALUE"""),8360.37)</f>
        <v>8360.37</v>
      </c>
      <c r="D48" s="2">
        <f>IFERROR(__xludf.DUMMYFUNCTION("""COMPUTED_VALUE"""),45618.66666666667)</f>
        <v>45618.66667</v>
      </c>
      <c r="E48" s="1">
        <f>IFERROR(__xludf.DUMMYFUNCTION("""COMPUTED_VALUE"""),8570.61)</f>
        <v>8570.61</v>
      </c>
      <c r="G48" s="2">
        <f>IFERROR(__xludf.DUMMYFUNCTION("""COMPUTED_VALUE"""),45618.66666666667)</f>
        <v>45618.66667</v>
      </c>
      <c r="H48" s="1">
        <f>IFERROR(__xludf.DUMMYFUNCTION("""COMPUTED_VALUE"""),8318.73)</f>
        <v>8318.73</v>
      </c>
      <c r="J48" s="2">
        <f>IFERROR(__xludf.DUMMYFUNCTION("""COMPUTED_VALUE"""),45618.66666666667)</f>
        <v>45618.66667</v>
      </c>
      <c r="K48" s="1">
        <f>IFERROR(__xludf.DUMMYFUNCTION("""COMPUTED_VALUE"""),8557.31)</f>
        <v>8557.31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IFERROR(__xludf.DUMMYFUNCTION("""COMPUTED_VALUE"""),8602.19)</f>
        <v>8602.19</v>
      </c>
      <c r="D49" s="2">
        <f>IFERROR(__xludf.DUMMYFUNCTION("""COMPUTED_VALUE"""),45625.54166666667)</f>
        <v>45625.54167</v>
      </c>
      <c r="E49" s="1">
        <f>IFERROR(__xludf.DUMMYFUNCTION("""COMPUTED_VALUE"""),8666.65)</f>
        <v>8666.65</v>
      </c>
      <c r="G49" s="2">
        <f>IFERROR(__xludf.DUMMYFUNCTION("""COMPUTED_VALUE"""),45625.54166666667)</f>
        <v>45625.54167</v>
      </c>
      <c r="H49" s="1">
        <f>IFERROR(__xludf.DUMMYFUNCTION("""COMPUTED_VALUE"""),8573.53)</f>
        <v>8573.53</v>
      </c>
      <c r="J49" s="2">
        <f>IFERROR(__xludf.DUMMYFUNCTION("""COMPUTED_VALUE"""),45625.54166666667)</f>
        <v>45625.54167</v>
      </c>
      <c r="K49" s="1">
        <f>IFERROR(__xludf.DUMMYFUNCTION("""COMPUTED_VALUE"""),8625.94)</f>
        <v>8625.94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IFERROR(__xludf.DUMMYFUNCTION("""COMPUTED_VALUE"""),8629.59)</f>
        <v>8629.59</v>
      </c>
      <c r="D50" s="2">
        <f>IFERROR(__xludf.DUMMYFUNCTION("""COMPUTED_VALUE"""),45632.66666666667)</f>
        <v>45632.66667</v>
      </c>
      <c r="E50" s="1">
        <f>IFERROR(__xludf.DUMMYFUNCTION("""COMPUTED_VALUE"""),8629.59)</f>
        <v>8629.59</v>
      </c>
      <c r="G50" s="2">
        <f>IFERROR(__xludf.DUMMYFUNCTION("""COMPUTED_VALUE"""),45632.66666666667)</f>
        <v>45632.66667</v>
      </c>
      <c r="H50" s="1">
        <f>IFERROR(__xludf.DUMMYFUNCTION("""COMPUTED_VALUE"""),8421.14)</f>
        <v>8421.14</v>
      </c>
      <c r="J50" s="2">
        <f>IFERROR(__xludf.DUMMYFUNCTION("""COMPUTED_VALUE"""),45632.66666666667)</f>
        <v>45632.66667</v>
      </c>
      <c r="K50" s="1">
        <f>IFERROR(__xludf.DUMMYFUNCTION("""COMPUTED_VALUE"""),8433.43)</f>
        <v>8433.43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IFERROR(__xludf.DUMMYFUNCTION("""COMPUTED_VALUE"""),8443.61)</f>
        <v>8443.61</v>
      </c>
      <c r="D51" s="2">
        <f>IFERROR(__xludf.DUMMYFUNCTION("""COMPUTED_VALUE"""),45639.66666666667)</f>
        <v>45639.66667</v>
      </c>
      <c r="E51" s="1">
        <f>IFERROR(__xludf.DUMMYFUNCTION("""COMPUTED_VALUE"""),8454.25)</f>
        <v>8454.25</v>
      </c>
      <c r="G51" s="2">
        <f>IFERROR(__xludf.DUMMYFUNCTION("""COMPUTED_VALUE"""),45639.66666666667)</f>
        <v>45639.66667</v>
      </c>
      <c r="H51" s="1">
        <f>IFERROR(__xludf.DUMMYFUNCTION("""COMPUTED_VALUE"""),8212.67)</f>
        <v>8212.67</v>
      </c>
      <c r="J51" s="2">
        <f>IFERROR(__xludf.DUMMYFUNCTION("""COMPUTED_VALUE"""),45639.66666666667)</f>
        <v>45639.66667</v>
      </c>
      <c r="K51" s="1">
        <f>IFERROR(__xludf.DUMMYFUNCTION("""COMPUTED_VALUE"""),8226.34)</f>
        <v>8226.34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IFERROR(__xludf.DUMMYFUNCTION("""COMPUTED_VALUE"""),8216.08)</f>
        <v>8216.08</v>
      </c>
      <c r="D52" s="2">
        <f>IFERROR(__xludf.DUMMYFUNCTION("""COMPUTED_VALUE"""),45646.66666666667)</f>
        <v>45646.66667</v>
      </c>
      <c r="E52" s="1">
        <f>IFERROR(__xludf.DUMMYFUNCTION("""COMPUTED_VALUE"""),8236.93)</f>
        <v>8236.93</v>
      </c>
      <c r="G52" s="2">
        <f>IFERROR(__xludf.DUMMYFUNCTION("""COMPUTED_VALUE"""),45646.66666666667)</f>
        <v>45646.66667</v>
      </c>
      <c r="H52" s="1">
        <f>IFERROR(__xludf.DUMMYFUNCTION("""COMPUTED_VALUE"""),7839.05)</f>
        <v>7839.05</v>
      </c>
      <c r="J52" s="2">
        <f>IFERROR(__xludf.DUMMYFUNCTION("""COMPUTED_VALUE"""),45646.66666666667)</f>
        <v>45646.66667</v>
      </c>
      <c r="K52" s="1">
        <f>IFERROR(__xludf.DUMMYFUNCTION("""COMPUTED_VALUE"""),7967.35)</f>
        <v>7967.35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IFERROR(__xludf.DUMMYFUNCTION("""COMPUTED_VALUE"""),7938.55)</f>
        <v>7938.55</v>
      </c>
      <c r="D53" s="2">
        <f>IFERROR(__xludf.DUMMYFUNCTION("""COMPUTED_VALUE"""),45653.66666666667)</f>
        <v>45653.66667</v>
      </c>
      <c r="E53" s="1">
        <f>IFERROR(__xludf.DUMMYFUNCTION("""COMPUTED_VALUE"""),8061.45)</f>
        <v>8061.45</v>
      </c>
      <c r="G53" s="2">
        <f>IFERROR(__xludf.DUMMYFUNCTION("""COMPUTED_VALUE"""),45653.66666666667)</f>
        <v>45653.66667</v>
      </c>
      <c r="H53" s="1">
        <f>IFERROR(__xludf.DUMMYFUNCTION("""COMPUTED_VALUE"""),7900.11)</f>
        <v>7900.11</v>
      </c>
      <c r="J53" s="2">
        <f>IFERROR(__xludf.DUMMYFUNCTION("""COMPUTED_VALUE"""),45653.66666666667)</f>
        <v>45653.66667</v>
      </c>
      <c r="K53" s="1">
        <f>IFERROR(__xludf.DUMMYFUNCTION("""COMPUTED_VALUE"""),7994.31)</f>
        <v>7994.31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IFERROR(__xludf.DUMMYFUNCTION("""COMPUTED_VALUE"""),7942.51)</f>
        <v>7942.51</v>
      </c>
      <c r="D54" s="2">
        <f>IFERROR(__xludf.DUMMYFUNCTION("""COMPUTED_VALUE"""),45660.66666666667)</f>
        <v>45660.66667</v>
      </c>
      <c r="E54" s="1">
        <f>IFERROR(__xludf.DUMMYFUNCTION("""COMPUTED_VALUE"""),8011.83)</f>
        <v>8011.83</v>
      </c>
      <c r="G54" s="2">
        <f>IFERROR(__xludf.DUMMYFUNCTION("""COMPUTED_VALUE"""),45660.66666666667)</f>
        <v>45660.66667</v>
      </c>
      <c r="H54" s="1">
        <f>IFERROR(__xludf.DUMMYFUNCTION("""COMPUTED_VALUE"""),7868.64)</f>
        <v>7868.64</v>
      </c>
      <c r="J54" s="2">
        <f>IFERROR(__xludf.DUMMYFUNCTION("""COMPUTED_VALUE"""),45660.66666666667)</f>
        <v>45660.66667</v>
      </c>
      <c r="K54" s="1">
        <f>IFERROR(__xludf.DUMMYFUNCTION("""COMPUTED_VALUE"""),7991.05)</f>
        <v>7991.05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IFERROR(__xludf.DUMMYFUNCTION("""COMPUTED_VALUE"""),8011.18)</f>
        <v>8011.18</v>
      </c>
      <c r="D55" s="2">
        <f>IFERROR(__xludf.DUMMYFUNCTION("""COMPUTED_VALUE"""),45667.66666666667)</f>
        <v>45667.66667</v>
      </c>
      <c r="E55" s="1">
        <f>IFERROR(__xludf.DUMMYFUNCTION("""COMPUTED_VALUE"""),8045.93)</f>
        <v>8045.93</v>
      </c>
      <c r="G55" s="2">
        <f>IFERROR(__xludf.DUMMYFUNCTION("""COMPUTED_VALUE"""),45667.66666666667)</f>
        <v>45667.66667</v>
      </c>
      <c r="H55" s="1">
        <f>IFERROR(__xludf.DUMMYFUNCTION("""COMPUTED_VALUE"""),7808.47)</f>
        <v>7808.47</v>
      </c>
      <c r="J55" s="2">
        <f>IFERROR(__xludf.DUMMYFUNCTION("""COMPUTED_VALUE"""),45667.66666666667)</f>
        <v>45667.66667</v>
      </c>
      <c r="K55" s="1">
        <f>IFERROR(__xludf.DUMMYFUNCTION("""COMPUTED_VALUE"""),7818.29)</f>
        <v>7818.29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IFERROR(__xludf.DUMMYFUNCTION("""COMPUTED_VALUE"""),7796.56)</f>
        <v>7796.56</v>
      </c>
      <c r="D56" s="2">
        <f>IFERROR(__xludf.DUMMYFUNCTION("""COMPUTED_VALUE"""),45674.66666666667)</f>
        <v>45674.66667</v>
      </c>
      <c r="E56" s="1">
        <f>IFERROR(__xludf.DUMMYFUNCTION("""COMPUTED_VALUE"""),8207.01)</f>
        <v>8207.01</v>
      </c>
      <c r="G56" s="2">
        <f>IFERROR(__xludf.DUMMYFUNCTION("""COMPUTED_VALUE"""),45674.66666666667)</f>
        <v>45674.66667</v>
      </c>
      <c r="H56" s="1">
        <f>IFERROR(__xludf.DUMMYFUNCTION("""COMPUTED_VALUE"""),7789.15)</f>
        <v>7789.15</v>
      </c>
      <c r="J56" s="2">
        <f>IFERROR(__xludf.DUMMYFUNCTION("""COMPUTED_VALUE"""),45674.66666666667)</f>
        <v>45674.66667</v>
      </c>
      <c r="K56" s="1">
        <f>IFERROR(__xludf.DUMMYFUNCTION("""COMPUTED_VALUE"""),8174.0)</f>
        <v>8174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IFERROR(__xludf.DUMMYFUNCTION("""COMPUTED_VALUE"""),8210.58)</f>
        <v>8210.58</v>
      </c>
      <c r="D57" s="2">
        <f>IFERROR(__xludf.DUMMYFUNCTION("""COMPUTED_VALUE"""),45681.66666666667)</f>
        <v>45681.66667</v>
      </c>
      <c r="E57" s="1">
        <f>IFERROR(__xludf.DUMMYFUNCTION("""COMPUTED_VALUE"""),8278.9)</f>
        <v>8278.9</v>
      </c>
      <c r="G57" s="2">
        <f>IFERROR(__xludf.DUMMYFUNCTION("""COMPUTED_VALUE"""),45681.66666666667)</f>
        <v>45681.66667</v>
      </c>
      <c r="H57" s="1">
        <f>IFERROR(__xludf.DUMMYFUNCTION("""COMPUTED_VALUE"""),8174.8)</f>
        <v>8174.8</v>
      </c>
      <c r="J57" s="2">
        <f>IFERROR(__xludf.DUMMYFUNCTION("""COMPUTED_VALUE"""),45681.66666666667)</f>
        <v>45681.66667</v>
      </c>
      <c r="K57" s="1">
        <f>IFERROR(__xludf.DUMMYFUNCTION("""COMPUTED_VALUE"""),8226.85)</f>
        <v>8226.85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IFERROR(__xludf.DUMMYFUNCTION("""COMPUTED_VALUE"""),8195.75)</f>
        <v>8195.75</v>
      </c>
      <c r="D58" s="2">
        <f>IFERROR(__xludf.DUMMYFUNCTION("""COMPUTED_VALUE"""),45688.66666666667)</f>
        <v>45688.66667</v>
      </c>
      <c r="E58" s="1">
        <f>IFERROR(__xludf.DUMMYFUNCTION("""COMPUTED_VALUE"""),8269.2)</f>
        <v>8269.2</v>
      </c>
      <c r="G58" s="2">
        <f>IFERROR(__xludf.DUMMYFUNCTION("""COMPUTED_VALUE"""),45688.66666666667)</f>
        <v>45688.66667</v>
      </c>
      <c r="H58" s="1">
        <f>IFERROR(__xludf.DUMMYFUNCTION("""COMPUTED_VALUE"""),8156.08)</f>
        <v>8156.08</v>
      </c>
      <c r="J58" s="2">
        <f>IFERROR(__xludf.DUMMYFUNCTION("""COMPUTED_VALUE"""),45688.66666666667)</f>
        <v>45688.66667</v>
      </c>
      <c r="K58" s="1">
        <f>IFERROR(__xludf.DUMMYFUNCTION("""COMPUTED_VALUE"""),8167.82)</f>
        <v>8167.82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IFERROR(__xludf.DUMMYFUNCTION("""COMPUTED_VALUE"""),8074.5)</f>
        <v>8074.5</v>
      </c>
      <c r="D59" s="2">
        <f>IFERROR(__xludf.DUMMYFUNCTION("""COMPUTED_VALUE"""),45695.66666666667)</f>
        <v>45695.66667</v>
      </c>
      <c r="E59" s="1">
        <f>IFERROR(__xludf.DUMMYFUNCTION("""COMPUTED_VALUE"""),8211.06)</f>
        <v>8211.06</v>
      </c>
      <c r="G59" s="2">
        <f>IFERROR(__xludf.DUMMYFUNCTION("""COMPUTED_VALUE"""),45695.66666666667)</f>
        <v>45695.66667</v>
      </c>
      <c r="H59" s="1">
        <f>IFERROR(__xludf.DUMMYFUNCTION("""COMPUTED_VALUE"""),8003.03)</f>
        <v>8003.03</v>
      </c>
      <c r="J59" s="2">
        <f>IFERROR(__xludf.DUMMYFUNCTION("""COMPUTED_VALUE"""),45695.66666666667)</f>
        <v>45695.66667</v>
      </c>
      <c r="K59" s="1">
        <f>IFERROR(__xludf.DUMMYFUNCTION("""COMPUTED_VALUE"""),8132.28)</f>
        <v>8132.28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IFERROR(__xludf.DUMMYFUNCTION("""COMPUTED_VALUE"""),8158.62)</f>
        <v>8158.62</v>
      </c>
      <c r="D60" s="2">
        <f>IFERROR(__xludf.DUMMYFUNCTION("""COMPUTED_VALUE"""),45702.66666666667)</f>
        <v>45702.66667</v>
      </c>
      <c r="E60" s="1">
        <f>IFERROR(__xludf.DUMMYFUNCTION("""COMPUTED_VALUE"""),8246.58)</f>
        <v>8246.58</v>
      </c>
      <c r="G60" s="2">
        <f>IFERROR(__xludf.DUMMYFUNCTION("""COMPUTED_VALUE"""),45702.66666666667)</f>
        <v>45702.66667</v>
      </c>
      <c r="H60" s="1">
        <f>IFERROR(__xludf.DUMMYFUNCTION("""COMPUTED_VALUE"""),8061.7)</f>
        <v>8061.7</v>
      </c>
      <c r="J60" s="2">
        <f>IFERROR(__xludf.DUMMYFUNCTION("""COMPUTED_VALUE"""),45702.66666666667)</f>
        <v>45702.66667</v>
      </c>
      <c r="K60" s="1">
        <f>IFERROR(__xludf.DUMMYFUNCTION("""COMPUTED_VALUE"""),8193.0)</f>
        <v>8193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IFERROR(__xludf.DUMMYFUNCTION("""COMPUTED_VALUE"""),8207.57)</f>
        <v>8207.57</v>
      </c>
      <c r="D61" s="2">
        <f>IFERROR(__xludf.DUMMYFUNCTION("""COMPUTED_VALUE"""),45709.66666666667)</f>
        <v>45709.66667</v>
      </c>
      <c r="E61" s="1">
        <f>IFERROR(__xludf.DUMMYFUNCTION("""COMPUTED_VALUE"""),8294.01)</f>
        <v>8294.01</v>
      </c>
      <c r="G61" s="2">
        <f>IFERROR(__xludf.DUMMYFUNCTION("""COMPUTED_VALUE"""),45709.66666666667)</f>
        <v>45709.66667</v>
      </c>
      <c r="H61" s="1">
        <f>IFERROR(__xludf.DUMMYFUNCTION("""COMPUTED_VALUE"""),8165.91)</f>
        <v>8165.91</v>
      </c>
      <c r="J61" s="2">
        <f>IFERROR(__xludf.DUMMYFUNCTION("""COMPUTED_VALUE"""),45709.66666666667)</f>
        <v>45709.66667</v>
      </c>
      <c r="K61" s="1">
        <f>IFERROR(__xludf.DUMMYFUNCTION("""COMPUTED_VALUE"""),8187.17)</f>
        <v>8187.17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IFERROR(__xludf.DUMMYFUNCTION("""COMPUTED_VALUE"""),8205.42)</f>
        <v>8205.42</v>
      </c>
      <c r="D62" s="2">
        <f>IFERROR(__xludf.DUMMYFUNCTION("""COMPUTED_VALUE"""),45716.66666666667)</f>
        <v>45716.66667</v>
      </c>
      <c r="E62" s="1">
        <f>IFERROR(__xludf.DUMMYFUNCTION("""COMPUTED_VALUE"""),8263.85)</f>
        <v>8263.85</v>
      </c>
      <c r="G62" s="2">
        <f>IFERROR(__xludf.DUMMYFUNCTION("""COMPUTED_VALUE"""),45716.66666666667)</f>
        <v>45716.66667</v>
      </c>
      <c r="H62" s="1">
        <f>IFERROR(__xludf.DUMMYFUNCTION("""COMPUTED_VALUE"""),8143.14)</f>
        <v>8143.14</v>
      </c>
      <c r="J62" s="2">
        <f>IFERROR(__xludf.DUMMYFUNCTION("""COMPUTED_VALUE"""),45716.66666666667)</f>
        <v>45716.66667</v>
      </c>
      <c r="K62" s="1">
        <f>IFERROR(__xludf.DUMMYFUNCTION("""COMPUTED_VALUE"""),8259.8)</f>
        <v>8259.8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IFERROR(__xludf.DUMMYFUNCTION("""COMPUTED_VALUE"""),8282.75)</f>
        <v>8282.75</v>
      </c>
      <c r="D63" s="2">
        <f>IFERROR(__xludf.DUMMYFUNCTION("""COMPUTED_VALUE"""),45723.66666666667)</f>
        <v>45723.66667</v>
      </c>
      <c r="E63" s="1">
        <f>IFERROR(__xludf.DUMMYFUNCTION("""COMPUTED_VALUE"""),8327.1)</f>
        <v>8327.1</v>
      </c>
      <c r="G63" s="2">
        <f>IFERROR(__xludf.DUMMYFUNCTION("""COMPUTED_VALUE"""),45723.66666666667)</f>
        <v>45723.66667</v>
      </c>
      <c r="H63" s="1">
        <f>IFERROR(__xludf.DUMMYFUNCTION("""COMPUTED_VALUE"""),7934.22)</f>
        <v>7934.22</v>
      </c>
      <c r="J63" s="2">
        <f>IFERROR(__xludf.DUMMYFUNCTION("""COMPUTED_VALUE"""),45723.66666666667)</f>
        <v>45723.66667</v>
      </c>
      <c r="K63" s="1">
        <f>IFERROR(__xludf.DUMMYFUNCTION("""COMPUTED_VALUE"""),8042.68)</f>
        <v>8042.68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IFERROR(__xludf.DUMMYFUNCTION("""COMPUTED_VALUE"""),7996.25)</f>
        <v>7996.25</v>
      </c>
      <c r="D64" s="2">
        <f>IFERROR(__xludf.DUMMYFUNCTION("""COMPUTED_VALUE"""),45730.66666666667)</f>
        <v>45730.66667</v>
      </c>
      <c r="E64" s="1">
        <f>IFERROR(__xludf.DUMMYFUNCTION("""COMPUTED_VALUE"""),8075.85)</f>
        <v>8075.85</v>
      </c>
      <c r="G64" s="2">
        <f>IFERROR(__xludf.DUMMYFUNCTION("""COMPUTED_VALUE"""),45730.66666666667)</f>
        <v>45730.66667</v>
      </c>
      <c r="H64" s="1">
        <f>IFERROR(__xludf.DUMMYFUNCTION("""COMPUTED_VALUE"""),7739.33)</f>
        <v>7739.33</v>
      </c>
      <c r="J64" s="2">
        <f>IFERROR(__xludf.DUMMYFUNCTION("""COMPUTED_VALUE"""),45730.66666666667)</f>
        <v>45730.66667</v>
      </c>
      <c r="K64" s="1">
        <f>IFERROR(__xludf.DUMMYFUNCTION("""COMPUTED_VALUE"""),7918.0)</f>
        <v>7918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IFERROR(__xludf.DUMMYFUNCTION("""COMPUTED_VALUE"""),7914.48)</f>
        <v>7914.48</v>
      </c>
      <c r="D65" s="2">
        <f>IFERROR(__xludf.DUMMYFUNCTION("""COMPUTED_VALUE"""),45737.66666666667)</f>
        <v>45737.66667</v>
      </c>
      <c r="E65" s="1">
        <f>IFERROR(__xludf.DUMMYFUNCTION("""COMPUTED_VALUE"""),8073.79)</f>
        <v>8073.79</v>
      </c>
      <c r="G65" s="2">
        <f>IFERROR(__xludf.DUMMYFUNCTION("""COMPUTED_VALUE"""),45737.66666666667)</f>
        <v>45737.66667</v>
      </c>
      <c r="H65" s="1">
        <f>IFERROR(__xludf.DUMMYFUNCTION("""COMPUTED_VALUE"""),7901.33)</f>
        <v>7901.33</v>
      </c>
      <c r="J65" s="2">
        <f>IFERROR(__xludf.DUMMYFUNCTION("""COMPUTED_VALUE"""),45737.66666666667)</f>
        <v>45737.66667</v>
      </c>
      <c r="K65" s="1">
        <f>IFERROR(__xludf.DUMMYFUNCTION("""COMPUTED_VALUE"""),7963.96)</f>
        <v>7963.96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IFERROR(__xludf.DUMMYFUNCTION("""COMPUTED_VALUE"""),8013.96)</f>
        <v>8013.96</v>
      </c>
      <c r="D66" s="2">
        <f>IFERROR(__xludf.DUMMYFUNCTION("""COMPUTED_VALUE"""),45744.66666666667)</f>
        <v>45744.66667</v>
      </c>
      <c r="E66" s="1">
        <f>IFERROR(__xludf.DUMMYFUNCTION("""COMPUTED_VALUE"""),8116.7)</f>
        <v>8116.7</v>
      </c>
      <c r="G66" s="2">
        <f>IFERROR(__xludf.DUMMYFUNCTION("""COMPUTED_VALUE"""),45744.66666666667)</f>
        <v>45744.66667</v>
      </c>
      <c r="H66" s="1">
        <f>IFERROR(__xludf.DUMMYFUNCTION("""COMPUTED_VALUE"""),7914.34)</f>
        <v>7914.34</v>
      </c>
      <c r="J66" s="2">
        <f>IFERROR(__xludf.DUMMYFUNCTION("""COMPUTED_VALUE"""),45744.66666666667)</f>
        <v>45744.66667</v>
      </c>
      <c r="K66" s="1">
        <f>IFERROR(__xludf.DUMMYFUNCTION("""COMPUTED_VALUE"""),7933.37)</f>
        <v>7933.37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IFERROR(__xludf.DUMMYFUNCTION("""COMPUTED_VALUE"""),7904.67)</f>
        <v>7904.67</v>
      </c>
      <c r="D67" s="2">
        <f>IFERROR(__xludf.DUMMYFUNCTION("""COMPUTED_VALUE"""),45751.66666666667)</f>
        <v>45751.66667</v>
      </c>
      <c r="E67" s="1">
        <f>IFERROR(__xludf.DUMMYFUNCTION("""COMPUTED_VALUE"""),8104.72)</f>
        <v>8104.72</v>
      </c>
      <c r="G67" s="2">
        <f>IFERROR(__xludf.DUMMYFUNCTION("""COMPUTED_VALUE"""),45751.66666666667)</f>
        <v>45751.66667</v>
      </c>
      <c r="H67" s="1">
        <f>IFERROR(__xludf.DUMMYFUNCTION("""COMPUTED_VALUE"""),7255.06)</f>
        <v>7255.06</v>
      </c>
      <c r="J67" s="2">
        <f>IFERROR(__xludf.DUMMYFUNCTION("""COMPUTED_VALUE"""),45751.66666666667)</f>
        <v>45751.66667</v>
      </c>
      <c r="K67" s="1">
        <f>IFERROR(__xludf.DUMMYFUNCTION("""COMPUTED_VALUE"""),7270.22)</f>
        <v>7270.22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IFERROR(__xludf.DUMMYFUNCTION("""COMPUTED_VALUE"""),7112.5)</f>
        <v>7112.5</v>
      </c>
      <c r="D68" s="2">
        <f>IFERROR(__xludf.DUMMYFUNCTION("""COMPUTED_VALUE"""),45758.66666666667)</f>
        <v>45758.66667</v>
      </c>
      <c r="E68" s="1">
        <f>IFERROR(__xludf.DUMMYFUNCTION("""COMPUTED_VALUE"""),7594.29)</f>
        <v>7594.29</v>
      </c>
      <c r="G68" s="2">
        <f>IFERROR(__xludf.DUMMYFUNCTION("""COMPUTED_VALUE"""),45758.66666666667)</f>
        <v>45758.66667</v>
      </c>
      <c r="H68" s="1">
        <f>IFERROR(__xludf.DUMMYFUNCTION("""COMPUTED_VALUE"""),6946.96)</f>
        <v>6946.96</v>
      </c>
      <c r="J68" s="2">
        <f>IFERROR(__xludf.DUMMYFUNCTION("""COMPUTED_VALUE"""),45758.66666666667)</f>
        <v>45758.66667</v>
      </c>
      <c r="K68" s="1">
        <f>IFERROR(__xludf.DUMMYFUNCTION("""COMPUTED_VALUE"""),7462.14)</f>
        <v>7462.14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IFERROR(__xludf.DUMMYFUNCTION("""COMPUTED_VALUE"""),7541.93)</f>
        <v>7541.93</v>
      </c>
      <c r="D69" s="2">
        <f>IFERROR(__xludf.DUMMYFUNCTION("""COMPUTED_VALUE"""),45764.66666666667)</f>
        <v>45764.66667</v>
      </c>
      <c r="E69" s="1">
        <f>IFERROR(__xludf.DUMMYFUNCTION("""COMPUTED_VALUE"""),7628.5)</f>
        <v>7628.5</v>
      </c>
      <c r="G69" s="2">
        <f>IFERROR(__xludf.DUMMYFUNCTION("""COMPUTED_VALUE"""),45764.66666666667)</f>
        <v>45764.66667</v>
      </c>
      <c r="H69" s="1">
        <f>IFERROR(__xludf.DUMMYFUNCTION("""COMPUTED_VALUE"""),7430.93)</f>
        <v>7430.93</v>
      </c>
      <c r="J69" s="2">
        <f>IFERROR(__xludf.DUMMYFUNCTION("""COMPUTED_VALUE"""),45764.66666666667)</f>
        <v>45764.66667</v>
      </c>
      <c r="K69" s="1">
        <f>IFERROR(__xludf.DUMMYFUNCTION("""COMPUTED_VALUE"""),7565.92)</f>
        <v>7565.92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IFERROR(__xludf.DUMMYFUNCTION("""COMPUTED_VALUE"""),7526.09)</f>
        <v>7526.09</v>
      </c>
      <c r="D70" s="2">
        <f>IFERROR(__xludf.DUMMYFUNCTION("""COMPUTED_VALUE"""),45772.66666666667)</f>
        <v>45772.66667</v>
      </c>
      <c r="E70" s="1">
        <f>IFERROR(__xludf.DUMMYFUNCTION("""COMPUTED_VALUE"""),7805.09)</f>
        <v>7805.09</v>
      </c>
      <c r="G70" s="2">
        <f>IFERROR(__xludf.DUMMYFUNCTION("""COMPUTED_VALUE"""),45772.66666666667)</f>
        <v>45772.66667</v>
      </c>
      <c r="H70" s="1">
        <f>IFERROR(__xludf.DUMMYFUNCTION("""COMPUTED_VALUE"""),7352.58)</f>
        <v>7352.58</v>
      </c>
      <c r="J70" s="2">
        <f>IFERROR(__xludf.DUMMYFUNCTION("""COMPUTED_VALUE"""),45772.66666666667)</f>
        <v>45772.66667</v>
      </c>
      <c r="K70" s="1">
        <f>IFERROR(__xludf.DUMMYFUNCTION("""COMPUTED_VALUE"""),7724.51)</f>
        <v>7724.51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IFERROR(__xludf.DUMMYFUNCTION("""COMPUTED_VALUE"""),7730.87)</f>
        <v>7730.87</v>
      </c>
      <c r="D71" s="2">
        <f>IFERROR(__xludf.DUMMYFUNCTION("""COMPUTED_VALUE"""),45779.66666666667)</f>
        <v>45779.66667</v>
      </c>
      <c r="E71" s="1">
        <f>IFERROR(__xludf.DUMMYFUNCTION("""COMPUTED_VALUE"""),7947.75)</f>
        <v>7947.75</v>
      </c>
      <c r="G71" s="2">
        <f>IFERROR(__xludf.DUMMYFUNCTION("""COMPUTED_VALUE"""),45779.66666666667)</f>
        <v>45779.66667</v>
      </c>
      <c r="H71" s="1">
        <f>IFERROR(__xludf.DUMMYFUNCTION("""COMPUTED_VALUE"""),7654.22)</f>
        <v>7654.22</v>
      </c>
      <c r="J71" s="2">
        <f>IFERROR(__xludf.DUMMYFUNCTION("""COMPUTED_VALUE"""),45779.66666666667)</f>
        <v>45779.66667</v>
      </c>
      <c r="K71" s="1">
        <f>IFERROR(__xludf.DUMMYFUNCTION("""COMPUTED_VALUE"""),7932.44)</f>
        <v>7932.44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IFERROR(__xludf.DUMMYFUNCTION("""COMPUTED_VALUE"""),7897.1)</f>
        <v>7897.1</v>
      </c>
      <c r="D72" s="2">
        <f>IFERROR(__xludf.DUMMYFUNCTION("""COMPUTED_VALUE"""),45786.66666666667)</f>
        <v>45786.66667</v>
      </c>
      <c r="E72" s="1">
        <f>IFERROR(__xludf.DUMMYFUNCTION("""COMPUTED_VALUE"""),8032.84)</f>
        <v>8032.84</v>
      </c>
      <c r="G72" s="2">
        <f>IFERROR(__xludf.DUMMYFUNCTION("""COMPUTED_VALUE"""),45786.66666666667)</f>
        <v>45786.66667</v>
      </c>
      <c r="H72" s="1">
        <f>IFERROR(__xludf.DUMMYFUNCTION("""COMPUTED_VALUE"""),7841.43)</f>
        <v>7841.43</v>
      </c>
      <c r="J72" s="2">
        <f>IFERROR(__xludf.DUMMYFUNCTION("""COMPUTED_VALUE"""),45786.66666666667)</f>
        <v>45786.66667</v>
      </c>
      <c r="K72" s="1">
        <f>IFERROR(__xludf.DUMMYFUNCTION("""COMPUTED_VALUE"""),7964.7)</f>
        <v>7964.7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IFERROR(__xludf.DUMMYFUNCTION("""COMPUTED_VALUE"""),8104.96)</f>
        <v>8104.96</v>
      </c>
      <c r="D73" s="2">
        <f>IFERROR(__xludf.DUMMYFUNCTION("""COMPUTED_VALUE"""),45793.66666666667)</f>
        <v>45793.66667</v>
      </c>
      <c r="E73" s="1">
        <f>IFERROR(__xludf.DUMMYFUNCTION("""COMPUTED_VALUE"""),8238.83)</f>
        <v>8238.83</v>
      </c>
      <c r="G73" s="2">
        <f>IFERROR(__xludf.DUMMYFUNCTION("""COMPUTED_VALUE"""),45793.66666666667)</f>
        <v>45793.66667</v>
      </c>
      <c r="H73" s="1">
        <f>IFERROR(__xludf.DUMMYFUNCTION("""COMPUTED_VALUE"""),8030.55)</f>
        <v>8030.55</v>
      </c>
      <c r="J73" s="2">
        <f>IFERROR(__xludf.DUMMYFUNCTION("""COMPUTED_VALUE"""),45793.66666666667)</f>
        <v>45793.66667</v>
      </c>
      <c r="K73" s="1">
        <f>IFERROR(__xludf.DUMMYFUNCTION("""COMPUTED_VALUE"""),8237.93)</f>
        <v>8237.93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IFERROR(__xludf.DUMMYFUNCTION("""COMPUTED_VALUE"""),8179.17)</f>
        <v>8179.17</v>
      </c>
      <c r="D74" s="2">
        <f>IFERROR(__xludf.DUMMYFUNCTION("""COMPUTED_VALUE"""),45800.66666666667)</f>
        <v>45800.66667</v>
      </c>
      <c r="E74" s="1">
        <f>IFERROR(__xludf.DUMMYFUNCTION("""COMPUTED_VALUE"""),8248.34)</f>
        <v>8248.34</v>
      </c>
      <c r="G74" s="2">
        <f>IFERROR(__xludf.DUMMYFUNCTION("""COMPUTED_VALUE"""),45800.66666666667)</f>
        <v>45800.66667</v>
      </c>
      <c r="H74" s="1">
        <f>IFERROR(__xludf.DUMMYFUNCTION("""COMPUTED_VALUE"""),7939.17)</f>
        <v>7939.17</v>
      </c>
      <c r="J74" s="2">
        <f>IFERROR(__xludf.DUMMYFUNCTION("""COMPUTED_VALUE"""),45800.66666666667)</f>
        <v>45800.66667</v>
      </c>
      <c r="K74" s="1">
        <f>IFERROR(__xludf.DUMMYFUNCTION("""COMPUTED_VALUE"""),8006.33)</f>
        <v>8006.33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IFERROR(__xludf.DUMMYFUNCTION("""COMPUTED_VALUE"""),8073.44)</f>
        <v>8073.44</v>
      </c>
      <c r="D75" s="2">
        <f>IFERROR(__xludf.DUMMYFUNCTION("""COMPUTED_VALUE"""),45807.66666666667)</f>
        <v>45807.66667</v>
      </c>
      <c r="E75" s="1">
        <f>IFERROR(__xludf.DUMMYFUNCTION("""COMPUTED_VALUE"""),8147.5)</f>
        <v>8147.5</v>
      </c>
      <c r="G75" s="2">
        <f>IFERROR(__xludf.DUMMYFUNCTION("""COMPUTED_VALUE"""),45807.66666666667)</f>
        <v>45807.66667</v>
      </c>
      <c r="H75" s="1">
        <f>IFERROR(__xludf.DUMMYFUNCTION("""COMPUTED_VALUE"""),8026.7)</f>
        <v>8026.7</v>
      </c>
      <c r="J75" s="2">
        <f>IFERROR(__xludf.DUMMYFUNCTION("""COMPUTED_VALUE"""),45807.66666666667)</f>
        <v>45807.66667</v>
      </c>
      <c r="K75" s="1">
        <f>IFERROR(__xludf.DUMMYFUNCTION("""COMPUTED_VALUE"""),8107.43)</f>
        <v>8107.43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IFERROR(__xludf.DUMMYFUNCTION("""COMPUTED_VALUE"""),8081.72)</f>
        <v>8081.72</v>
      </c>
      <c r="D76" s="2">
        <f>IFERROR(__xludf.DUMMYFUNCTION("""COMPUTED_VALUE"""),45814.66666666667)</f>
        <v>45814.66667</v>
      </c>
      <c r="E76" s="1">
        <f>IFERROR(__xludf.DUMMYFUNCTION("""COMPUTED_VALUE"""),8180.94)</f>
        <v>8180.94</v>
      </c>
      <c r="G76" s="2">
        <f>IFERROR(__xludf.DUMMYFUNCTION("""COMPUTED_VALUE"""),45814.66666666667)</f>
        <v>45814.66667</v>
      </c>
      <c r="H76" s="1">
        <f>IFERROR(__xludf.DUMMYFUNCTION("""COMPUTED_VALUE"""),8004.4)</f>
        <v>8004.4</v>
      </c>
      <c r="J76" s="2">
        <f>IFERROR(__xludf.DUMMYFUNCTION("""COMPUTED_VALUE"""),45814.66666666667)</f>
        <v>45814.66667</v>
      </c>
      <c r="K76" s="1">
        <f>IFERROR(__xludf.DUMMYFUNCTION("""COMPUTED_VALUE"""),8166.64)</f>
        <v>8166.64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IFERROR(__xludf.DUMMYFUNCTION("""COMPUTED_VALUE"""),8174.96)</f>
        <v>8174.96</v>
      </c>
      <c r="D77" s="2">
        <f>IFERROR(__xludf.DUMMYFUNCTION("""COMPUTED_VALUE"""),45821.66666666667)</f>
        <v>45821.66667</v>
      </c>
      <c r="E77" s="1">
        <f>IFERROR(__xludf.DUMMYFUNCTION("""COMPUTED_VALUE"""),8203.18)</f>
        <v>8203.18</v>
      </c>
      <c r="G77" s="2">
        <f>IFERROR(__xludf.DUMMYFUNCTION("""COMPUTED_VALUE"""),45821.66666666667)</f>
        <v>45821.66667</v>
      </c>
      <c r="H77" s="1">
        <f>IFERROR(__xludf.DUMMYFUNCTION("""COMPUTED_VALUE"""),8077.89)</f>
        <v>8077.89</v>
      </c>
      <c r="J77" s="2">
        <f>IFERROR(__xludf.DUMMYFUNCTION("""COMPUTED_VALUE"""),45821.66666666667)</f>
        <v>45821.66667</v>
      </c>
      <c r="K77" s="1">
        <f>IFERROR(__xludf.DUMMYFUNCTION("""COMPUTED_VALUE"""),8099.88)</f>
        <v>8099.88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IFERROR(__xludf.DUMMYFUNCTION("""COMPUTED_VALUE"""),8145.27)</f>
        <v>8145.27</v>
      </c>
      <c r="D78" s="2">
        <f>IFERROR(__xludf.DUMMYFUNCTION("""COMPUTED_VALUE"""),45828.66666666667)</f>
        <v>45828.66667</v>
      </c>
      <c r="E78" s="1">
        <f>IFERROR(__xludf.DUMMYFUNCTION("""COMPUTED_VALUE"""),8196.86)</f>
        <v>8196.86</v>
      </c>
      <c r="G78" s="2">
        <f>IFERROR(__xludf.DUMMYFUNCTION("""COMPUTED_VALUE"""),45828.66666666667)</f>
        <v>45828.66667</v>
      </c>
      <c r="H78" s="1">
        <f>IFERROR(__xludf.DUMMYFUNCTION("""COMPUTED_VALUE"""),8086.7)</f>
        <v>8086.7</v>
      </c>
      <c r="J78" s="2">
        <f>IFERROR(__xludf.DUMMYFUNCTION("""COMPUTED_VALUE"""),45828.66666666667)</f>
        <v>45828.66667</v>
      </c>
      <c r="K78" s="1">
        <f>IFERROR(__xludf.DUMMYFUNCTION("""COMPUTED_VALUE"""),8129.97)</f>
        <v>8129.97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IFERROR(__xludf.DUMMYFUNCTION("""COMPUTED_VALUE"""),8137.28)</f>
        <v>8137.28</v>
      </c>
      <c r="D79" s="2">
        <f>IFERROR(__xludf.DUMMYFUNCTION("""COMPUTED_VALUE"""),45835.66666666667)</f>
        <v>45835.66667</v>
      </c>
      <c r="E79" s="1">
        <f>IFERROR(__xludf.DUMMYFUNCTION("""COMPUTED_VALUE"""),8295.01)</f>
        <v>8295.01</v>
      </c>
      <c r="G79" s="2">
        <f>IFERROR(__xludf.DUMMYFUNCTION("""COMPUTED_VALUE"""),45835.66666666667)</f>
        <v>45835.66667</v>
      </c>
      <c r="H79" s="1">
        <f>IFERROR(__xludf.DUMMYFUNCTION("""COMPUTED_VALUE"""),8101.64)</f>
        <v>8101.64</v>
      </c>
      <c r="J79" s="2">
        <f>IFERROR(__xludf.DUMMYFUNCTION("""COMPUTED_VALUE"""),45835.66666666667)</f>
        <v>45835.66667</v>
      </c>
      <c r="K79" s="1">
        <f>IFERROR(__xludf.DUMMYFUNCTION("""COMPUTED_VALUE"""),8254.77)</f>
        <v>8254.77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IFERROR(__xludf.DUMMYFUNCTION("""COMPUTED_VALUE"""),8250.04)</f>
        <v>8250.04</v>
      </c>
      <c r="D80" s="2">
        <f>IFERROR(__xludf.DUMMYFUNCTION("""COMPUTED_VALUE"""),45841.54166666667)</f>
        <v>45841.54167</v>
      </c>
      <c r="E80" s="1">
        <f>IFERROR(__xludf.DUMMYFUNCTION("""COMPUTED_VALUE"""),8474.21)</f>
        <v>8474.21</v>
      </c>
      <c r="G80" s="2">
        <f>IFERROR(__xludf.DUMMYFUNCTION("""COMPUTED_VALUE"""),45841.54166666667)</f>
        <v>45841.54167</v>
      </c>
      <c r="H80" s="1">
        <f>IFERROR(__xludf.DUMMYFUNCTION("""COMPUTED_VALUE"""),8232.1)</f>
        <v>8232.1</v>
      </c>
      <c r="J80" s="2">
        <f>IFERROR(__xludf.DUMMYFUNCTION("""COMPUTED_VALUE"""),45841.54166666667)</f>
        <v>45841.54167</v>
      </c>
      <c r="K80" s="1">
        <f>IFERROR(__xludf.DUMMYFUNCTION("""COMPUTED_VALUE"""),8461.22)</f>
        <v>8461.22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IFERROR(__xludf.DUMMYFUNCTION("""COMPUTED_VALUE"""),8441.34)</f>
        <v>8441.34</v>
      </c>
      <c r="D81" s="2">
        <f>IFERROR(__xludf.DUMMYFUNCTION("""COMPUTED_VALUE"""),45849.66666666667)</f>
        <v>45849.66667</v>
      </c>
      <c r="E81" s="1">
        <f>IFERROR(__xludf.DUMMYFUNCTION("""COMPUTED_VALUE"""),8500.18)</f>
        <v>8500.18</v>
      </c>
      <c r="G81" s="2">
        <f>IFERROR(__xludf.DUMMYFUNCTION("""COMPUTED_VALUE"""),45849.66666666667)</f>
        <v>45849.66667</v>
      </c>
      <c r="H81" s="1">
        <f>IFERROR(__xludf.DUMMYFUNCTION("""COMPUTED_VALUE"""),8349.46)</f>
        <v>8349.46</v>
      </c>
      <c r="J81" s="2">
        <f>IFERROR(__xludf.DUMMYFUNCTION("""COMPUTED_VALUE"""),45849.66666666667)</f>
        <v>45849.66667</v>
      </c>
      <c r="K81" s="1">
        <f>IFERROR(__xludf.DUMMYFUNCTION("""COMPUTED_VALUE"""),8433.83)</f>
        <v>8433.83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IFERROR(__xludf.DUMMYFUNCTION("""COMPUTED_VALUE"""),8420.2)</f>
        <v>8420.2</v>
      </c>
      <c r="D82" s="2">
        <f>IFERROR(__xludf.DUMMYFUNCTION("""COMPUTED_VALUE"""),45856.66666666667)</f>
        <v>45856.66667</v>
      </c>
      <c r="E82" s="1">
        <f>IFERROR(__xludf.DUMMYFUNCTION("""COMPUTED_VALUE"""),8490.86)</f>
        <v>8490.86</v>
      </c>
      <c r="G82" s="2">
        <f>IFERROR(__xludf.DUMMYFUNCTION("""COMPUTED_VALUE"""),45856.66666666667)</f>
        <v>45856.66667</v>
      </c>
      <c r="H82" s="1">
        <f>IFERROR(__xludf.DUMMYFUNCTION("""COMPUTED_VALUE"""),8278.33)</f>
        <v>8278.33</v>
      </c>
      <c r="J82" s="2">
        <f>IFERROR(__xludf.DUMMYFUNCTION("""COMPUTED_VALUE"""),45856.66666666667)</f>
        <v>45856.66667</v>
      </c>
      <c r="K82" s="1">
        <f>IFERROR(__xludf.DUMMYFUNCTION("""COMPUTED_VALUE"""),8472.21)</f>
        <v>8472.21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IFERROR(__xludf.DUMMYFUNCTION("""COMPUTED_VALUE"""),8485.85)</f>
        <v>8485.85</v>
      </c>
      <c r="D83" s="2">
        <f>IFERROR(__xludf.DUMMYFUNCTION("""COMPUTED_VALUE"""),45863.66666666667)</f>
        <v>45863.66667</v>
      </c>
      <c r="E83" s="1">
        <f>IFERROR(__xludf.DUMMYFUNCTION("""COMPUTED_VALUE"""),8628.77)</f>
        <v>8628.77</v>
      </c>
      <c r="G83" s="2">
        <f>IFERROR(__xludf.DUMMYFUNCTION("""COMPUTED_VALUE"""),45863.66666666667)</f>
        <v>45863.66667</v>
      </c>
      <c r="H83" s="1">
        <f>IFERROR(__xludf.DUMMYFUNCTION("""COMPUTED_VALUE"""),8441.95)</f>
        <v>8441.95</v>
      </c>
      <c r="J83" s="2">
        <f>IFERROR(__xludf.DUMMYFUNCTION("""COMPUTED_VALUE"""),45863.66666666667)</f>
        <v>45863.66667</v>
      </c>
      <c r="K83" s="1">
        <f>IFERROR(__xludf.DUMMYFUNCTION("""COMPUTED_VALUE"""),8622.92)</f>
        <v>8622.92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IFERROR(__xludf.DUMMYFUNCTION("""COMPUTED_VALUE"""),8611.68)</f>
        <v>8611.68</v>
      </c>
      <c r="D84" s="2">
        <f>IFERROR(__xludf.DUMMYFUNCTION("""COMPUTED_VALUE"""),45870.66666666667)</f>
        <v>45870.66667</v>
      </c>
      <c r="E84" s="1">
        <f>IFERROR(__xludf.DUMMYFUNCTION("""COMPUTED_VALUE"""),8612.31)</f>
        <v>8612.31</v>
      </c>
      <c r="G84" s="2">
        <f>IFERROR(__xludf.DUMMYFUNCTION("""COMPUTED_VALUE"""),45870.66666666667)</f>
        <v>45870.66667</v>
      </c>
      <c r="H84" s="1">
        <f>IFERROR(__xludf.DUMMYFUNCTION("""COMPUTED_VALUE"""),8303.49)</f>
        <v>8303.49</v>
      </c>
      <c r="J84" s="2">
        <f>IFERROR(__xludf.DUMMYFUNCTION("""COMPUTED_VALUE"""),45870.66666666667)</f>
        <v>45870.66667</v>
      </c>
      <c r="K84" s="1">
        <f>IFERROR(__xludf.DUMMYFUNCTION("""COMPUTED_VALUE"""),8377.17)</f>
        <v>8377.17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IFERROR(__xludf.DUMMYFUNCTION("""COMPUTED_VALUE"""),8407.66)</f>
        <v>8407.66</v>
      </c>
      <c r="D85" s="2">
        <f>IFERROR(__xludf.DUMMYFUNCTION("""COMPUTED_VALUE"""),45877.66666666667)</f>
        <v>45877.66667</v>
      </c>
      <c r="E85" s="1">
        <f>IFERROR(__xludf.DUMMYFUNCTION("""COMPUTED_VALUE"""),8513.64)</f>
        <v>8513.64</v>
      </c>
      <c r="G85" s="2">
        <f>IFERROR(__xludf.DUMMYFUNCTION("""COMPUTED_VALUE"""),45877.66666666667)</f>
        <v>45877.66667</v>
      </c>
      <c r="H85" s="1">
        <f>IFERROR(__xludf.DUMMYFUNCTION("""COMPUTED_VALUE"""),8405.58)</f>
        <v>8405.58</v>
      </c>
      <c r="J85" s="2">
        <f>IFERROR(__xludf.DUMMYFUNCTION("""COMPUTED_VALUE"""),45877.66666666667)</f>
        <v>45877.66667</v>
      </c>
      <c r="K85" s="1">
        <f>IFERROR(__xludf.DUMMYFUNCTION("""COMPUTED_VALUE"""),8480.77)</f>
        <v>8480.77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IFERROR(__xludf.DUMMYFUNCTION("""COMPUTED_VALUE"""),8484.68)</f>
        <v>8484.68</v>
      </c>
      <c r="D86" s="2">
        <f>IFERROR(__xludf.DUMMYFUNCTION("""COMPUTED_VALUE"""),45884.66666666667)</f>
        <v>45884.66667</v>
      </c>
      <c r="E86" s="1">
        <f>IFERROR(__xludf.DUMMYFUNCTION("""COMPUTED_VALUE"""),8633.29)</f>
        <v>8633.29</v>
      </c>
      <c r="G86" s="2">
        <f>IFERROR(__xludf.DUMMYFUNCTION("""COMPUTED_VALUE"""),45884.66666666667)</f>
        <v>45884.66667</v>
      </c>
      <c r="H86" s="1">
        <f>IFERROR(__xludf.DUMMYFUNCTION("""COMPUTED_VALUE"""),8439.25)</f>
        <v>8439.25</v>
      </c>
      <c r="J86" s="2">
        <f>IFERROR(__xludf.DUMMYFUNCTION("""COMPUTED_VALUE"""),45884.66666666667)</f>
        <v>45884.66667</v>
      </c>
      <c r="K86" s="1">
        <f>IFERROR(__xludf.DUMMYFUNCTION("""COMPUTED_VALUE"""),8546.08)</f>
        <v>8546.08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IFERROR(__xludf.DUMMYFUNCTION("""COMPUTED_VALUE"""),8537.37)</f>
        <v>8537.37</v>
      </c>
      <c r="D87" s="2">
        <f>IFERROR(__xludf.DUMMYFUNCTION("""COMPUTED_VALUE"""),45891.66666666667)</f>
        <v>45891.66667</v>
      </c>
      <c r="E87" s="1">
        <f>IFERROR(__xludf.DUMMYFUNCTION("""COMPUTED_VALUE"""),8755.16)</f>
        <v>8755.16</v>
      </c>
      <c r="G87" s="2">
        <f>IFERROR(__xludf.DUMMYFUNCTION("""COMPUTED_VALUE"""),45891.66666666667)</f>
        <v>45891.66667</v>
      </c>
      <c r="H87" s="1">
        <f>IFERROR(__xludf.DUMMYFUNCTION("""COMPUTED_VALUE"""),8525.14)</f>
        <v>8525.14</v>
      </c>
      <c r="J87" s="2">
        <f>IFERROR(__xludf.DUMMYFUNCTION("""COMPUTED_VALUE"""),45891.66666666667)</f>
        <v>45891.66667</v>
      </c>
      <c r="K87" s="1">
        <f>IFERROR(__xludf.DUMMYFUNCTION("""COMPUTED_VALUE"""),8733.99)</f>
        <v>8733.99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IFERROR(__xludf.DUMMYFUNCTION("""COMPUTED_VALUE"""),8710.79)</f>
        <v>8710.79</v>
      </c>
      <c r="D88" s="2">
        <f>IFERROR(__xludf.DUMMYFUNCTION("""COMPUTED_VALUE"""),45898.66666666667)</f>
        <v>45898.66667</v>
      </c>
      <c r="E88" s="1">
        <f>IFERROR(__xludf.DUMMYFUNCTION("""COMPUTED_VALUE"""),8741.26)</f>
        <v>8741.26</v>
      </c>
      <c r="G88" s="2">
        <f>IFERROR(__xludf.DUMMYFUNCTION("""COMPUTED_VALUE"""),45898.66666666667)</f>
        <v>45898.66667</v>
      </c>
      <c r="H88" s="1">
        <f>IFERROR(__xludf.DUMMYFUNCTION("""COMPUTED_VALUE"""),8646.88)</f>
        <v>8646.88</v>
      </c>
      <c r="J88" s="2">
        <f>IFERROR(__xludf.DUMMYFUNCTION("""COMPUTED_VALUE"""),45898.66666666667)</f>
        <v>45898.66667</v>
      </c>
      <c r="K88" s="1">
        <f>IFERROR(__xludf.DUMMYFUNCTION("""COMPUTED_VALUE"""),8707.96)</f>
        <v>8707.96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IFERROR(__xludf.DUMMYFUNCTION("""COMPUTED_VALUE"""),8643.72)</f>
        <v>8643.72</v>
      </c>
      <c r="D89" s="2">
        <f>IFERROR(__xludf.DUMMYFUNCTION("""COMPUTED_VALUE"""),45905.66666666667)</f>
        <v>45905.66667</v>
      </c>
      <c r="E89" s="1">
        <f>IFERROR(__xludf.DUMMYFUNCTION("""COMPUTED_VALUE"""),8750.2)</f>
        <v>8750.2</v>
      </c>
      <c r="G89" s="2">
        <f>IFERROR(__xludf.DUMMYFUNCTION("""COMPUTED_VALUE"""),45905.66666666667)</f>
        <v>45905.66667</v>
      </c>
      <c r="H89" s="1">
        <f>IFERROR(__xludf.DUMMYFUNCTION("""COMPUTED_VALUE"""),8581.89)</f>
        <v>8581.89</v>
      </c>
      <c r="J89" s="2">
        <f>IFERROR(__xludf.DUMMYFUNCTION("""COMPUTED_VALUE"""),45905.66666666667)</f>
        <v>45905.66667</v>
      </c>
      <c r="K89" s="1">
        <f>IFERROR(__xludf.DUMMYFUNCTION("""COMPUTED_VALUE"""),8666.04)</f>
        <v>8666.04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IFERROR(__xludf.DUMMYFUNCTION("""COMPUTED_VALUE"""),8662.9)</f>
        <v>8662.9</v>
      </c>
      <c r="D90" s="2">
        <f>IFERROR(__xludf.DUMMYFUNCTION("""COMPUTED_VALUE"""),45912.66666666667)</f>
        <v>45912.66667</v>
      </c>
      <c r="E90" s="1">
        <f>IFERROR(__xludf.DUMMYFUNCTION("""COMPUTED_VALUE"""),8742.86)</f>
        <v>8742.86</v>
      </c>
      <c r="G90" s="2">
        <f>IFERROR(__xludf.DUMMYFUNCTION("""COMPUTED_VALUE"""),45912.66666666667)</f>
        <v>45912.66667</v>
      </c>
      <c r="H90" s="1">
        <f>IFERROR(__xludf.DUMMYFUNCTION("""COMPUTED_VALUE"""),8596.42)</f>
        <v>8596.42</v>
      </c>
      <c r="J90" s="2">
        <f>IFERROR(__xludf.DUMMYFUNCTION("""COMPUTED_VALUE"""),45912.66666666667)</f>
        <v>45912.66667</v>
      </c>
      <c r="K90" s="1">
        <f>IFERROR(__xludf.DUMMYFUNCTION("""COMPUTED_VALUE"""),8683.65)</f>
        <v>8683.65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IFERROR(__xludf.DUMMYFUNCTION("""COMPUTED_VALUE"""),8690.19)</f>
        <v>8690.19</v>
      </c>
      <c r="D91" s="2">
        <f>IFERROR(__xludf.DUMMYFUNCTION("""COMPUTED_VALUE"""),45919.66666666667)</f>
        <v>45919.66667</v>
      </c>
      <c r="E91" s="1">
        <f>IFERROR(__xludf.DUMMYFUNCTION("""COMPUTED_VALUE"""),8709.85)</f>
        <v>8709.85</v>
      </c>
      <c r="G91" s="2">
        <f>IFERROR(__xludf.DUMMYFUNCTION("""COMPUTED_VALUE"""),45919.66666666667)</f>
        <v>45919.66667</v>
      </c>
      <c r="H91" s="1">
        <f>IFERROR(__xludf.DUMMYFUNCTION("""COMPUTED_VALUE"""),8581.51)</f>
        <v>8581.51</v>
      </c>
      <c r="J91" s="2">
        <f>IFERROR(__xludf.DUMMYFUNCTION("""COMPUTED_VALUE"""),45919.66666666667)</f>
        <v>45919.66667</v>
      </c>
      <c r="K91" s="1">
        <f>IFERROR(__xludf.DUMMYFUNCTION("""COMPUTED_VALUE"""),8644.83)</f>
        <v>8644.83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