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IFERROR(__xludf.DUMMYFUNCTION("GOOGLEFINANCE(""DJUSVS"",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IFERROR(__xludf.DUMMYFUNCTION("GOOGLEFINANCE(""DJUSVS"",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IFERROR(__xludf.DUMMYFUNCTION("GOOGLEFINANCE(""DJUSVS"",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IFERROR(__xludf.DUMMYFUNCTION("GOOGLEFINANCE(""DJUSVS"",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IFERROR(__xludf.DUMMYFUNCTION("GOOGLEFINANCE(""DJUSVS"",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IFERROR(__xludf.DUMMYFUNCTION("""COMPUTED_VALUE"""),4419.96)</f>
        <v>4419.96</v>
      </c>
      <c r="D2" s="2">
        <f>IFERROR(__xludf.DUMMYFUNCTION("""COMPUTED_VALUE"""),45296.66666666667)</f>
        <v>45296.66667</v>
      </c>
      <c r="E2" s="1">
        <f>IFERROR(__xludf.DUMMYFUNCTION("""COMPUTED_VALUE"""),4471.98)</f>
        <v>4471.98</v>
      </c>
      <c r="G2" s="2">
        <f>IFERROR(__xludf.DUMMYFUNCTION("""COMPUTED_VALUE"""),45296.66666666667)</f>
        <v>45296.66667</v>
      </c>
      <c r="H2" s="1">
        <f>IFERROR(__xludf.DUMMYFUNCTION("""COMPUTED_VALUE"""),4331.38)</f>
        <v>4331.38</v>
      </c>
      <c r="J2" s="2">
        <f>IFERROR(__xludf.DUMMYFUNCTION("""COMPUTED_VALUE"""),45296.66666666667)</f>
        <v>45296.66667</v>
      </c>
      <c r="K2" s="1">
        <f>IFERROR(__xludf.DUMMYFUNCTION("""COMPUTED_VALUE"""),4384.17)</f>
        <v>4384.17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IFERROR(__xludf.DUMMYFUNCTION("""COMPUTED_VALUE"""),4376.06)</f>
        <v>4376.06</v>
      </c>
      <c r="D3" s="2">
        <f>IFERROR(__xludf.DUMMYFUNCTION("""COMPUTED_VALUE"""),45303.66666666667)</f>
        <v>45303.66667</v>
      </c>
      <c r="E3" s="1">
        <f>IFERROR(__xludf.DUMMYFUNCTION("""COMPUTED_VALUE"""),4433.3)</f>
        <v>4433.3</v>
      </c>
      <c r="G3" s="2">
        <f>IFERROR(__xludf.DUMMYFUNCTION("""COMPUTED_VALUE"""),45303.66666666667)</f>
        <v>45303.66667</v>
      </c>
      <c r="H3" s="1">
        <f>IFERROR(__xludf.DUMMYFUNCTION("""COMPUTED_VALUE"""),4342.7)</f>
        <v>4342.7</v>
      </c>
      <c r="J3" s="2">
        <f>IFERROR(__xludf.DUMMYFUNCTION("""COMPUTED_VALUE"""),45303.66666666667)</f>
        <v>45303.66667</v>
      </c>
      <c r="K3" s="1">
        <f>IFERROR(__xludf.DUMMYFUNCTION("""COMPUTED_VALUE"""),4360.9)</f>
        <v>4360.9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IFERROR(__xludf.DUMMYFUNCTION("""COMPUTED_VALUE"""),4324.97)</f>
        <v>4324.97</v>
      </c>
      <c r="D4" s="2">
        <f>IFERROR(__xludf.DUMMYFUNCTION("""COMPUTED_VALUE"""),45310.66666666667)</f>
        <v>45310.66667</v>
      </c>
      <c r="E4" s="1">
        <f>IFERROR(__xludf.DUMMYFUNCTION("""COMPUTED_VALUE"""),4336.11)</f>
        <v>4336.11</v>
      </c>
      <c r="G4" s="2">
        <f>IFERROR(__xludf.DUMMYFUNCTION("""COMPUTED_VALUE"""),45310.66666666667)</f>
        <v>45310.66667</v>
      </c>
      <c r="H4" s="1">
        <f>IFERROR(__xludf.DUMMYFUNCTION("""COMPUTED_VALUE"""),4244.64)</f>
        <v>4244.64</v>
      </c>
      <c r="J4" s="2">
        <f>IFERROR(__xludf.DUMMYFUNCTION("""COMPUTED_VALUE"""),45310.66666666667)</f>
        <v>45310.66667</v>
      </c>
      <c r="K4" s="1">
        <f>IFERROR(__xludf.DUMMYFUNCTION("""COMPUTED_VALUE"""),4333.68)</f>
        <v>4333.68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IFERROR(__xludf.DUMMYFUNCTION("""COMPUTED_VALUE"""),4355.52)</f>
        <v>4355.52</v>
      </c>
      <c r="D5" s="2">
        <f>IFERROR(__xludf.DUMMYFUNCTION("""COMPUTED_VALUE"""),45317.66666666667)</f>
        <v>45317.66667</v>
      </c>
      <c r="E5" s="1">
        <f>IFERROR(__xludf.DUMMYFUNCTION("""COMPUTED_VALUE"""),4419.98)</f>
        <v>4419.98</v>
      </c>
      <c r="G5" s="2">
        <f>IFERROR(__xludf.DUMMYFUNCTION("""COMPUTED_VALUE"""),45317.66666666667)</f>
        <v>45317.66667</v>
      </c>
      <c r="H5" s="1">
        <f>IFERROR(__xludf.DUMMYFUNCTION("""COMPUTED_VALUE"""),4336.46)</f>
        <v>4336.46</v>
      </c>
      <c r="J5" s="2">
        <f>IFERROR(__xludf.DUMMYFUNCTION("""COMPUTED_VALUE"""),45317.66666666667)</f>
        <v>45317.66667</v>
      </c>
      <c r="K5" s="1">
        <f>IFERROR(__xludf.DUMMYFUNCTION("""COMPUTED_VALUE"""),4396.43)</f>
        <v>4396.43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IFERROR(__xludf.DUMMYFUNCTION("""COMPUTED_VALUE"""),4395.93)</f>
        <v>4395.93</v>
      </c>
      <c r="D6" s="2">
        <f>IFERROR(__xludf.DUMMYFUNCTION("""COMPUTED_VALUE"""),45324.66666666667)</f>
        <v>45324.66667</v>
      </c>
      <c r="E6" s="1">
        <f>IFERROR(__xludf.DUMMYFUNCTION("""COMPUTED_VALUE"""),4435.68)</f>
        <v>4435.68</v>
      </c>
      <c r="G6" s="2">
        <f>IFERROR(__xludf.DUMMYFUNCTION("""COMPUTED_VALUE"""),45324.66666666667)</f>
        <v>45324.66667</v>
      </c>
      <c r="H6" s="1">
        <f>IFERROR(__xludf.DUMMYFUNCTION("""COMPUTED_VALUE"""),4289.62)</f>
        <v>4289.62</v>
      </c>
      <c r="J6" s="2">
        <f>IFERROR(__xludf.DUMMYFUNCTION("""COMPUTED_VALUE"""),45324.66666666667)</f>
        <v>45324.66667</v>
      </c>
      <c r="K6" s="1">
        <f>IFERROR(__xludf.DUMMYFUNCTION("""COMPUTED_VALUE"""),4350.63)</f>
        <v>4350.63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IFERROR(__xludf.DUMMYFUNCTION("""COMPUTED_VALUE"""),4310.82)</f>
        <v>4310.82</v>
      </c>
      <c r="D7" s="2">
        <f>IFERROR(__xludf.DUMMYFUNCTION("""COMPUTED_VALUE"""),45331.66666666667)</f>
        <v>45331.66667</v>
      </c>
      <c r="E7" s="1">
        <f>IFERROR(__xludf.DUMMYFUNCTION("""COMPUTED_VALUE"""),4359.95)</f>
        <v>4359.95</v>
      </c>
      <c r="G7" s="2">
        <f>IFERROR(__xludf.DUMMYFUNCTION("""COMPUTED_VALUE"""),45331.66666666667)</f>
        <v>45331.66667</v>
      </c>
      <c r="H7" s="1">
        <f>IFERROR(__xludf.DUMMYFUNCTION("""COMPUTED_VALUE"""),4267.07)</f>
        <v>4267.07</v>
      </c>
      <c r="J7" s="2">
        <f>IFERROR(__xludf.DUMMYFUNCTION("""COMPUTED_VALUE"""),45331.66666666667)</f>
        <v>45331.66667</v>
      </c>
      <c r="K7" s="1">
        <f>IFERROR(__xludf.DUMMYFUNCTION("""COMPUTED_VALUE"""),4357.59)</f>
        <v>4357.59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IFERROR(__xludf.DUMMYFUNCTION("""COMPUTED_VALUE"""),4363.53)</f>
        <v>4363.53</v>
      </c>
      <c r="D8" s="2">
        <f>IFERROR(__xludf.DUMMYFUNCTION("""COMPUTED_VALUE"""),45338.66666666667)</f>
        <v>45338.66667</v>
      </c>
      <c r="E8" s="1">
        <f>IFERROR(__xludf.DUMMYFUNCTION("""COMPUTED_VALUE"""),4448.66)</f>
        <v>4448.66</v>
      </c>
      <c r="G8" s="2">
        <f>IFERROR(__xludf.DUMMYFUNCTION("""COMPUTED_VALUE"""),45338.66666666667)</f>
        <v>45338.66667</v>
      </c>
      <c r="H8" s="1">
        <f>IFERROR(__xludf.DUMMYFUNCTION("""COMPUTED_VALUE"""),4272.96)</f>
        <v>4272.96</v>
      </c>
      <c r="J8" s="2">
        <f>IFERROR(__xludf.DUMMYFUNCTION("""COMPUTED_VALUE"""),45338.66666666667)</f>
        <v>45338.66667</v>
      </c>
      <c r="K8" s="1">
        <f>IFERROR(__xludf.DUMMYFUNCTION("""COMPUTED_VALUE"""),4417.93)</f>
        <v>4417.93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IFERROR(__xludf.DUMMYFUNCTION("""COMPUTED_VALUE"""),4383.87)</f>
        <v>4383.87</v>
      </c>
      <c r="D9" s="2">
        <f>IFERROR(__xludf.DUMMYFUNCTION("""COMPUTED_VALUE"""),45345.66666666667)</f>
        <v>45345.66667</v>
      </c>
      <c r="E9" s="1">
        <f>IFERROR(__xludf.DUMMYFUNCTION("""COMPUTED_VALUE"""),4469.11)</f>
        <v>4469.11</v>
      </c>
      <c r="G9" s="2">
        <f>IFERROR(__xludf.DUMMYFUNCTION("""COMPUTED_VALUE"""),45345.66666666667)</f>
        <v>45345.66667</v>
      </c>
      <c r="H9" s="1">
        <f>IFERROR(__xludf.DUMMYFUNCTION("""COMPUTED_VALUE"""),4372.83)</f>
        <v>4372.83</v>
      </c>
      <c r="J9" s="2">
        <f>IFERROR(__xludf.DUMMYFUNCTION("""COMPUTED_VALUE"""),45345.66666666667)</f>
        <v>45345.66667</v>
      </c>
      <c r="K9" s="1">
        <f>IFERROR(__xludf.DUMMYFUNCTION("""COMPUTED_VALUE"""),4452.21)</f>
        <v>4452.21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IFERROR(__xludf.DUMMYFUNCTION("""COMPUTED_VALUE"""),4440.24)</f>
        <v>4440.24</v>
      </c>
      <c r="D10" s="2">
        <f>IFERROR(__xludf.DUMMYFUNCTION("""COMPUTED_VALUE"""),45352.66666666667)</f>
        <v>45352.66667</v>
      </c>
      <c r="E10" s="1">
        <f>IFERROR(__xludf.DUMMYFUNCTION("""COMPUTED_VALUE"""),4534.39)</f>
        <v>4534.39</v>
      </c>
      <c r="G10" s="2">
        <f>IFERROR(__xludf.DUMMYFUNCTION("""COMPUTED_VALUE"""),45352.66666666667)</f>
        <v>45352.66667</v>
      </c>
      <c r="H10" s="1">
        <f>IFERROR(__xludf.DUMMYFUNCTION("""COMPUTED_VALUE"""),4427.09)</f>
        <v>4427.09</v>
      </c>
      <c r="J10" s="2">
        <f>IFERROR(__xludf.DUMMYFUNCTION("""COMPUTED_VALUE"""),45352.66666666667)</f>
        <v>45352.66667</v>
      </c>
      <c r="K10" s="1">
        <f>IFERROR(__xludf.DUMMYFUNCTION("""COMPUTED_VALUE"""),4529.77)</f>
        <v>4529.77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IFERROR(__xludf.DUMMYFUNCTION("""COMPUTED_VALUE"""),4538.08)</f>
        <v>4538.08</v>
      </c>
      <c r="D11" s="2">
        <f>IFERROR(__xludf.DUMMYFUNCTION("""COMPUTED_VALUE"""),45359.66666666667)</f>
        <v>45359.66667</v>
      </c>
      <c r="E11" s="1">
        <f>IFERROR(__xludf.DUMMYFUNCTION("""COMPUTED_VALUE"""),4631.42)</f>
        <v>4631.42</v>
      </c>
      <c r="G11" s="2">
        <f>IFERROR(__xludf.DUMMYFUNCTION("""COMPUTED_VALUE"""),45359.66666666667)</f>
        <v>45359.66667</v>
      </c>
      <c r="H11" s="1">
        <f>IFERROR(__xludf.DUMMYFUNCTION("""COMPUTED_VALUE"""),4507.97)</f>
        <v>4507.97</v>
      </c>
      <c r="J11" s="2">
        <f>IFERROR(__xludf.DUMMYFUNCTION("""COMPUTED_VALUE"""),45359.66666666667)</f>
        <v>45359.66667</v>
      </c>
      <c r="K11" s="1">
        <f>IFERROR(__xludf.DUMMYFUNCTION("""COMPUTED_VALUE"""),4583.08)</f>
        <v>4583.08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IFERROR(__xludf.DUMMYFUNCTION("""COMPUTED_VALUE"""),4568.53)</f>
        <v>4568.53</v>
      </c>
      <c r="D12" s="2">
        <f>IFERROR(__xludf.DUMMYFUNCTION("""COMPUTED_VALUE"""),45366.66666666667)</f>
        <v>45366.66667</v>
      </c>
      <c r="E12" s="1">
        <f>IFERROR(__xludf.DUMMYFUNCTION("""COMPUTED_VALUE"""),4620.36)</f>
        <v>4620.36</v>
      </c>
      <c r="G12" s="2">
        <f>IFERROR(__xludf.DUMMYFUNCTION("""COMPUTED_VALUE"""),45366.66666666667)</f>
        <v>45366.66667</v>
      </c>
      <c r="H12" s="1">
        <f>IFERROR(__xludf.DUMMYFUNCTION("""COMPUTED_VALUE"""),4515.55)</f>
        <v>4515.55</v>
      </c>
      <c r="J12" s="2">
        <f>IFERROR(__xludf.DUMMYFUNCTION("""COMPUTED_VALUE"""),45366.66666666667)</f>
        <v>45366.66667</v>
      </c>
      <c r="K12" s="1">
        <f>IFERROR(__xludf.DUMMYFUNCTION("""COMPUTED_VALUE"""),4546.52)</f>
        <v>4546.52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IFERROR(__xludf.DUMMYFUNCTION("""COMPUTED_VALUE"""),4549.73)</f>
        <v>4549.73</v>
      </c>
      <c r="D13" s="2">
        <f>IFERROR(__xludf.DUMMYFUNCTION("""COMPUTED_VALUE"""),45373.66666666667)</f>
        <v>45373.66667</v>
      </c>
      <c r="E13" s="1">
        <f>IFERROR(__xludf.DUMMYFUNCTION("""COMPUTED_VALUE"""),4701.49)</f>
        <v>4701.49</v>
      </c>
      <c r="G13" s="2">
        <f>IFERROR(__xludf.DUMMYFUNCTION("""COMPUTED_VALUE"""),45373.66666666667)</f>
        <v>45373.66667</v>
      </c>
      <c r="H13" s="1">
        <f>IFERROR(__xludf.DUMMYFUNCTION("""COMPUTED_VALUE"""),4526.92)</f>
        <v>4526.92</v>
      </c>
      <c r="J13" s="2">
        <f>IFERROR(__xludf.DUMMYFUNCTION("""COMPUTED_VALUE"""),45373.66666666667)</f>
        <v>45373.66667</v>
      </c>
      <c r="K13" s="1">
        <f>IFERROR(__xludf.DUMMYFUNCTION("""COMPUTED_VALUE"""),4649.77)</f>
        <v>4649.77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IFERROR(__xludf.DUMMYFUNCTION("""COMPUTED_VALUE"""),4658.97)</f>
        <v>4658.97</v>
      </c>
      <c r="D14" s="2">
        <f>IFERROR(__xludf.DUMMYFUNCTION("""COMPUTED_VALUE"""),45379.66666666667)</f>
        <v>45379.66667</v>
      </c>
      <c r="E14" s="1">
        <f>IFERROR(__xludf.DUMMYFUNCTION("""COMPUTED_VALUE"""),4764.63)</f>
        <v>4764.63</v>
      </c>
      <c r="G14" s="2">
        <f>IFERROR(__xludf.DUMMYFUNCTION("""COMPUTED_VALUE"""),45379.66666666667)</f>
        <v>45379.66667</v>
      </c>
      <c r="H14" s="1">
        <f>IFERROR(__xludf.DUMMYFUNCTION("""COMPUTED_VALUE"""),4642.54)</f>
        <v>4642.54</v>
      </c>
      <c r="J14" s="2">
        <f>IFERROR(__xludf.DUMMYFUNCTION("""COMPUTED_VALUE"""),45379.66666666667)</f>
        <v>45379.66667</v>
      </c>
      <c r="K14" s="1">
        <f>IFERROR(__xludf.DUMMYFUNCTION("""COMPUTED_VALUE"""),4758.31)</f>
        <v>4758.31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IFERROR(__xludf.DUMMYFUNCTION("""COMPUTED_VALUE"""),4761.8)</f>
        <v>4761.8</v>
      </c>
      <c r="D15" s="2">
        <f>IFERROR(__xludf.DUMMYFUNCTION("""COMPUTED_VALUE"""),45387.66666666667)</f>
        <v>45387.66667</v>
      </c>
      <c r="E15" s="1">
        <f>IFERROR(__xludf.DUMMYFUNCTION("""COMPUTED_VALUE"""),4761.8)</f>
        <v>4761.8</v>
      </c>
      <c r="G15" s="2">
        <f>IFERROR(__xludf.DUMMYFUNCTION("""COMPUTED_VALUE"""),45387.66666666667)</f>
        <v>45387.66667</v>
      </c>
      <c r="H15" s="1">
        <f>IFERROR(__xludf.DUMMYFUNCTION("""COMPUTED_VALUE"""),4631.1)</f>
        <v>4631.1</v>
      </c>
      <c r="J15" s="2">
        <f>IFERROR(__xludf.DUMMYFUNCTION("""COMPUTED_VALUE"""),45387.66666666667)</f>
        <v>45387.66667</v>
      </c>
      <c r="K15" s="1">
        <f>IFERROR(__xludf.DUMMYFUNCTION("""COMPUTED_VALUE"""),4668.87)</f>
        <v>4668.87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IFERROR(__xludf.DUMMYFUNCTION("""COMPUTED_VALUE"""),4689.78)</f>
        <v>4689.78</v>
      </c>
      <c r="D16" s="2">
        <f>IFERROR(__xludf.DUMMYFUNCTION("""COMPUTED_VALUE"""),45394.66666666667)</f>
        <v>45394.66667</v>
      </c>
      <c r="E16" s="1">
        <f>IFERROR(__xludf.DUMMYFUNCTION("""COMPUTED_VALUE"""),4712.67)</f>
        <v>4712.67</v>
      </c>
      <c r="G16" s="2">
        <f>IFERROR(__xludf.DUMMYFUNCTION("""COMPUTED_VALUE"""),45394.66666666667)</f>
        <v>45394.66667</v>
      </c>
      <c r="H16" s="1">
        <f>IFERROR(__xludf.DUMMYFUNCTION("""COMPUTED_VALUE"""),4489.34)</f>
        <v>4489.34</v>
      </c>
      <c r="J16" s="2">
        <f>IFERROR(__xludf.DUMMYFUNCTION("""COMPUTED_VALUE"""),45394.66666666667)</f>
        <v>45394.66667</v>
      </c>
      <c r="K16" s="1">
        <f>IFERROR(__xludf.DUMMYFUNCTION("""COMPUTED_VALUE"""),4503.01)</f>
        <v>4503.01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IFERROR(__xludf.DUMMYFUNCTION("""COMPUTED_VALUE"""),4540.03)</f>
        <v>4540.03</v>
      </c>
      <c r="D17" s="2">
        <f>IFERROR(__xludf.DUMMYFUNCTION("""COMPUTED_VALUE"""),45401.66666666667)</f>
        <v>45401.66667</v>
      </c>
      <c r="E17" s="1">
        <f>IFERROR(__xludf.DUMMYFUNCTION("""COMPUTED_VALUE"""),4555.5)</f>
        <v>4555.5</v>
      </c>
      <c r="G17" s="2">
        <f>IFERROR(__xludf.DUMMYFUNCTION("""COMPUTED_VALUE"""),45401.66666666667)</f>
        <v>45401.66667</v>
      </c>
      <c r="H17" s="1">
        <f>IFERROR(__xludf.DUMMYFUNCTION("""COMPUTED_VALUE"""),4393.89)</f>
        <v>4393.89</v>
      </c>
      <c r="J17" s="2">
        <f>IFERROR(__xludf.DUMMYFUNCTION("""COMPUTED_VALUE"""),45401.66666666667)</f>
        <v>45401.66667</v>
      </c>
      <c r="K17" s="1">
        <f>IFERROR(__xludf.DUMMYFUNCTION("""COMPUTED_VALUE"""),4437.44)</f>
        <v>4437.44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IFERROR(__xludf.DUMMYFUNCTION("""COMPUTED_VALUE"""),4454.29)</f>
        <v>4454.29</v>
      </c>
      <c r="D18" s="2">
        <f>IFERROR(__xludf.DUMMYFUNCTION("""COMPUTED_VALUE"""),45408.66666666667)</f>
        <v>45408.66667</v>
      </c>
      <c r="E18" s="1">
        <f>IFERROR(__xludf.DUMMYFUNCTION("""COMPUTED_VALUE"""),4538.41)</f>
        <v>4538.41</v>
      </c>
      <c r="G18" s="2">
        <f>IFERROR(__xludf.DUMMYFUNCTION("""COMPUTED_VALUE"""),45408.66666666667)</f>
        <v>45408.66667</v>
      </c>
      <c r="H18" s="1">
        <f>IFERROR(__xludf.DUMMYFUNCTION("""COMPUTED_VALUE"""),4428.46)</f>
        <v>4428.46</v>
      </c>
      <c r="J18" s="2">
        <f>IFERROR(__xludf.DUMMYFUNCTION("""COMPUTED_VALUE"""),45408.66666666667)</f>
        <v>45408.66667</v>
      </c>
      <c r="K18" s="1">
        <f>IFERROR(__xludf.DUMMYFUNCTION("""COMPUTED_VALUE"""),4514.44)</f>
        <v>4514.44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IFERROR(__xludf.DUMMYFUNCTION("""COMPUTED_VALUE"""),4530.75)</f>
        <v>4530.75</v>
      </c>
      <c r="D19" s="2">
        <f>IFERROR(__xludf.DUMMYFUNCTION("""COMPUTED_VALUE"""),45415.66666666667)</f>
        <v>45415.66667</v>
      </c>
      <c r="E19" s="1">
        <f>IFERROR(__xludf.DUMMYFUNCTION("""COMPUTED_VALUE"""),4601.45)</f>
        <v>4601.45</v>
      </c>
      <c r="G19" s="2">
        <f>IFERROR(__xludf.DUMMYFUNCTION("""COMPUTED_VALUE"""),45415.66666666667)</f>
        <v>45415.66667</v>
      </c>
      <c r="H19" s="1">
        <f>IFERROR(__xludf.DUMMYFUNCTION("""COMPUTED_VALUE"""),4457.75)</f>
        <v>4457.75</v>
      </c>
      <c r="J19" s="2">
        <f>IFERROR(__xludf.DUMMYFUNCTION("""COMPUTED_VALUE"""),45415.66666666667)</f>
        <v>45415.66667</v>
      </c>
      <c r="K19" s="1">
        <f>IFERROR(__xludf.DUMMYFUNCTION("""COMPUTED_VALUE"""),4561.64)</f>
        <v>4561.64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IFERROR(__xludf.DUMMYFUNCTION("""COMPUTED_VALUE"""),4596.96)</f>
        <v>4596.96</v>
      </c>
      <c r="D20" s="2">
        <f>IFERROR(__xludf.DUMMYFUNCTION("""COMPUTED_VALUE"""),45422.66666666667)</f>
        <v>45422.66667</v>
      </c>
      <c r="E20" s="1">
        <f>IFERROR(__xludf.DUMMYFUNCTION("""COMPUTED_VALUE"""),4683.82)</f>
        <v>4683.82</v>
      </c>
      <c r="G20" s="2">
        <f>IFERROR(__xludf.DUMMYFUNCTION("""COMPUTED_VALUE"""),45422.66666666667)</f>
        <v>45422.66667</v>
      </c>
      <c r="H20" s="1">
        <f>IFERROR(__xludf.DUMMYFUNCTION("""COMPUTED_VALUE"""),4584.96)</f>
        <v>4584.96</v>
      </c>
      <c r="J20" s="2">
        <f>IFERROR(__xludf.DUMMYFUNCTION("""COMPUTED_VALUE"""),45422.66666666667)</f>
        <v>45422.66667</v>
      </c>
      <c r="K20" s="1">
        <f>IFERROR(__xludf.DUMMYFUNCTION("""COMPUTED_VALUE"""),4654.37)</f>
        <v>4654.37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IFERROR(__xludf.DUMMYFUNCTION("""COMPUTED_VALUE"""),4682.73)</f>
        <v>4682.73</v>
      </c>
      <c r="D21" s="2">
        <f>IFERROR(__xludf.DUMMYFUNCTION("""COMPUTED_VALUE"""),45429.66666666667)</f>
        <v>45429.66667</v>
      </c>
      <c r="E21" s="1">
        <f>IFERROR(__xludf.DUMMYFUNCTION("""COMPUTED_VALUE"""),4757.82)</f>
        <v>4757.82</v>
      </c>
      <c r="G21" s="2">
        <f>IFERROR(__xludf.DUMMYFUNCTION("""COMPUTED_VALUE"""),45429.66666666667)</f>
        <v>45429.66667</v>
      </c>
      <c r="H21" s="1">
        <f>IFERROR(__xludf.DUMMYFUNCTION("""COMPUTED_VALUE"""),4667.43)</f>
        <v>4667.43</v>
      </c>
      <c r="J21" s="2">
        <f>IFERROR(__xludf.DUMMYFUNCTION("""COMPUTED_VALUE"""),45429.66666666667)</f>
        <v>45429.66667</v>
      </c>
      <c r="K21" s="1">
        <f>IFERROR(__xludf.DUMMYFUNCTION("""COMPUTED_VALUE"""),4712.36)</f>
        <v>4712.36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IFERROR(__xludf.DUMMYFUNCTION("""COMPUTED_VALUE"""),4714.55)</f>
        <v>4714.55</v>
      </c>
      <c r="D22" s="2">
        <f>IFERROR(__xludf.DUMMYFUNCTION("""COMPUTED_VALUE"""),45436.66666666667)</f>
        <v>45436.66667</v>
      </c>
      <c r="E22" s="1">
        <f>IFERROR(__xludf.DUMMYFUNCTION("""COMPUTED_VALUE"""),4731.26)</f>
        <v>4731.26</v>
      </c>
      <c r="G22" s="2">
        <f>IFERROR(__xludf.DUMMYFUNCTION("""COMPUTED_VALUE"""),45436.66666666667)</f>
        <v>45436.66667</v>
      </c>
      <c r="H22" s="1">
        <f>IFERROR(__xludf.DUMMYFUNCTION("""COMPUTED_VALUE"""),4599.53)</f>
        <v>4599.53</v>
      </c>
      <c r="J22" s="2">
        <f>IFERROR(__xludf.DUMMYFUNCTION("""COMPUTED_VALUE"""),45436.66666666667)</f>
        <v>45436.66667</v>
      </c>
      <c r="K22" s="1">
        <f>IFERROR(__xludf.DUMMYFUNCTION("""COMPUTED_VALUE"""),4646.16)</f>
        <v>4646.16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IFERROR(__xludf.DUMMYFUNCTION("""COMPUTED_VALUE"""),4665.41)</f>
        <v>4665.41</v>
      </c>
      <c r="D23" s="2">
        <f>IFERROR(__xludf.DUMMYFUNCTION("""COMPUTED_VALUE"""),45443.66666666667)</f>
        <v>45443.66667</v>
      </c>
      <c r="E23" s="1">
        <f>IFERROR(__xludf.DUMMYFUNCTION("""COMPUTED_VALUE"""),4675.3)</f>
        <v>4675.3</v>
      </c>
      <c r="G23" s="2">
        <f>IFERROR(__xludf.DUMMYFUNCTION("""COMPUTED_VALUE"""),45443.66666666667)</f>
        <v>45443.66667</v>
      </c>
      <c r="H23" s="1">
        <f>IFERROR(__xludf.DUMMYFUNCTION("""COMPUTED_VALUE"""),4567.65)</f>
        <v>4567.65</v>
      </c>
      <c r="J23" s="2">
        <f>IFERROR(__xludf.DUMMYFUNCTION("""COMPUTED_VALUE"""),45443.66666666667)</f>
        <v>45443.66667</v>
      </c>
      <c r="K23" s="1">
        <f>IFERROR(__xludf.DUMMYFUNCTION("""COMPUTED_VALUE"""),4674.73)</f>
        <v>4674.73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IFERROR(__xludf.DUMMYFUNCTION("""COMPUTED_VALUE"""),4709.11)</f>
        <v>4709.11</v>
      </c>
      <c r="D24" s="2">
        <f>IFERROR(__xludf.DUMMYFUNCTION("""COMPUTED_VALUE"""),45450.66666666667)</f>
        <v>45450.66667</v>
      </c>
      <c r="E24" s="1">
        <f>IFERROR(__xludf.DUMMYFUNCTION("""COMPUTED_VALUE"""),4709.56)</f>
        <v>4709.56</v>
      </c>
      <c r="G24" s="2">
        <f>IFERROR(__xludf.DUMMYFUNCTION("""COMPUTED_VALUE"""),45450.66666666667)</f>
        <v>45450.66667</v>
      </c>
      <c r="H24" s="1">
        <f>IFERROR(__xludf.DUMMYFUNCTION("""COMPUTED_VALUE"""),4543.33)</f>
        <v>4543.33</v>
      </c>
      <c r="J24" s="2">
        <f>IFERROR(__xludf.DUMMYFUNCTION("""COMPUTED_VALUE"""),45450.66666666667)</f>
        <v>45450.66667</v>
      </c>
      <c r="K24" s="1">
        <f>IFERROR(__xludf.DUMMYFUNCTION("""COMPUTED_VALUE"""),4557.26)</f>
        <v>4557.26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IFERROR(__xludf.DUMMYFUNCTION("""COMPUTED_VALUE"""),4527.77)</f>
        <v>4527.77</v>
      </c>
      <c r="D25" s="2">
        <f>IFERROR(__xludf.DUMMYFUNCTION("""COMPUTED_VALUE"""),45457.66666666667)</f>
        <v>45457.66667</v>
      </c>
      <c r="E25" s="1">
        <f>IFERROR(__xludf.DUMMYFUNCTION("""COMPUTED_VALUE"""),4641.3)</f>
        <v>4641.3</v>
      </c>
      <c r="G25" s="2">
        <f>IFERROR(__xludf.DUMMYFUNCTION("""COMPUTED_VALUE"""),45457.66666666667)</f>
        <v>45457.66667</v>
      </c>
      <c r="H25" s="1">
        <f>IFERROR(__xludf.DUMMYFUNCTION("""COMPUTED_VALUE"""),4471.64)</f>
        <v>4471.64</v>
      </c>
      <c r="J25" s="2">
        <f>IFERROR(__xludf.DUMMYFUNCTION("""COMPUTED_VALUE"""),45457.66666666667)</f>
        <v>45457.66667</v>
      </c>
      <c r="K25" s="1">
        <f>IFERROR(__xludf.DUMMYFUNCTION("""COMPUTED_VALUE"""),4494.0)</f>
        <v>4494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IFERROR(__xludf.DUMMYFUNCTION("""COMPUTED_VALUE"""),4482.71)</f>
        <v>4482.71</v>
      </c>
      <c r="D26" s="2">
        <f>IFERROR(__xludf.DUMMYFUNCTION("""COMPUTED_VALUE"""),45464.66666666667)</f>
        <v>45464.66667</v>
      </c>
      <c r="E26" s="1">
        <f>IFERROR(__xludf.DUMMYFUNCTION("""COMPUTED_VALUE"""),4545.81)</f>
        <v>4545.81</v>
      </c>
      <c r="G26" s="2">
        <f>IFERROR(__xludf.DUMMYFUNCTION("""COMPUTED_VALUE"""),45464.66666666667)</f>
        <v>45464.66667</v>
      </c>
      <c r="H26" s="1">
        <f>IFERROR(__xludf.DUMMYFUNCTION("""COMPUTED_VALUE"""),4468.99)</f>
        <v>4468.99</v>
      </c>
      <c r="J26" s="2">
        <f>IFERROR(__xludf.DUMMYFUNCTION("""COMPUTED_VALUE"""),45464.66666666667)</f>
        <v>45464.66667</v>
      </c>
      <c r="K26" s="1">
        <f>IFERROR(__xludf.DUMMYFUNCTION("""COMPUTED_VALUE"""),4539.29)</f>
        <v>4539.29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IFERROR(__xludf.DUMMYFUNCTION("""COMPUTED_VALUE"""),4546.12)</f>
        <v>4546.12</v>
      </c>
      <c r="D27" s="2">
        <f>IFERROR(__xludf.DUMMYFUNCTION("""COMPUTED_VALUE"""),45471.66666666667)</f>
        <v>45471.66667</v>
      </c>
      <c r="E27" s="1">
        <f>IFERROR(__xludf.DUMMYFUNCTION("""COMPUTED_VALUE"""),4602.23)</f>
        <v>4602.23</v>
      </c>
      <c r="G27" s="2">
        <f>IFERROR(__xludf.DUMMYFUNCTION("""COMPUTED_VALUE"""),45471.66666666667)</f>
        <v>45471.66667</v>
      </c>
      <c r="H27" s="1">
        <f>IFERROR(__xludf.DUMMYFUNCTION("""COMPUTED_VALUE"""),4505.7)</f>
        <v>4505.7</v>
      </c>
      <c r="J27" s="2">
        <f>IFERROR(__xludf.DUMMYFUNCTION("""COMPUTED_VALUE"""),45471.66666666667)</f>
        <v>45471.66667</v>
      </c>
      <c r="K27" s="1">
        <f>IFERROR(__xludf.DUMMYFUNCTION("""COMPUTED_VALUE"""),4553.5)</f>
        <v>4553.5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IFERROR(__xludf.DUMMYFUNCTION("""COMPUTED_VALUE"""),4566.12)</f>
        <v>4566.12</v>
      </c>
      <c r="D28" s="2">
        <f>IFERROR(__xludf.DUMMYFUNCTION("""COMPUTED_VALUE"""),45478.66666666667)</f>
        <v>45478.66667</v>
      </c>
      <c r="E28" s="1">
        <f>IFERROR(__xludf.DUMMYFUNCTION("""COMPUTED_VALUE"""),4571.73)</f>
        <v>4571.73</v>
      </c>
      <c r="G28" s="2">
        <f>IFERROR(__xludf.DUMMYFUNCTION("""COMPUTED_VALUE"""),45478.66666666667)</f>
        <v>45478.66667</v>
      </c>
      <c r="H28" s="1">
        <f>IFERROR(__xludf.DUMMYFUNCTION("""COMPUTED_VALUE"""),4481.7)</f>
        <v>4481.7</v>
      </c>
      <c r="J28" s="2">
        <f>IFERROR(__xludf.DUMMYFUNCTION("""COMPUTED_VALUE"""),45478.66666666667)</f>
        <v>45478.66667</v>
      </c>
      <c r="K28" s="1">
        <f>IFERROR(__xludf.DUMMYFUNCTION("""COMPUTED_VALUE"""),4490.02)</f>
        <v>4490.02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IFERROR(__xludf.DUMMYFUNCTION("""COMPUTED_VALUE"""),4508.97)</f>
        <v>4508.97</v>
      </c>
      <c r="D29" s="2">
        <f>IFERROR(__xludf.DUMMYFUNCTION("""COMPUTED_VALUE"""),45485.66666666667)</f>
        <v>45485.66667</v>
      </c>
      <c r="E29" s="1">
        <f>IFERROR(__xludf.DUMMYFUNCTION("""COMPUTED_VALUE"""),4719.97)</f>
        <v>4719.97</v>
      </c>
      <c r="G29" s="2">
        <f>IFERROR(__xludf.DUMMYFUNCTION("""COMPUTED_VALUE"""),45485.66666666667)</f>
        <v>45485.66667</v>
      </c>
      <c r="H29" s="1">
        <f>IFERROR(__xludf.DUMMYFUNCTION("""COMPUTED_VALUE"""),4494.45)</f>
        <v>4494.45</v>
      </c>
      <c r="J29" s="2">
        <f>IFERROR(__xludf.DUMMYFUNCTION("""COMPUTED_VALUE"""),45485.66666666667)</f>
        <v>45485.66667</v>
      </c>
      <c r="K29" s="1">
        <f>IFERROR(__xludf.DUMMYFUNCTION("""COMPUTED_VALUE"""),4699.2)</f>
        <v>4699.2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IFERROR(__xludf.DUMMYFUNCTION("""COMPUTED_VALUE"""),4712.72)</f>
        <v>4712.72</v>
      </c>
      <c r="D30" s="2">
        <f>IFERROR(__xludf.DUMMYFUNCTION("""COMPUTED_VALUE"""),45492.66666666667)</f>
        <v>45492.66667</v>
      </c>
      <c r="E30" s="1">
        <f>IFERROR(__xludf.DUMMYFUNCTION("""COMPUTED_VALUE"""),4857.58)</f>
        <v>4857.58</v>
      </c>
      <c r="G30" s="2">
        <f>IFERROR(__xludf.DUMMYFUNCTION("""COMPUTED_VALUE"""),45492.66666666667)</f>
        <v>45492.66667</v>
      </c>
      <c r="H30" s="1">
        <f>IFERROR(__xludf.DUMMYFUNCTION("""COMPUTED_VALUE"""),4703.5)</f>
        <v>4703.5</v>
      </c>
      <c r="J30" s="2">
        <f>IFERROR(__xludf.DUMMYFUNCTION("""COMPUTED_VALUE"""),45492.66666666667)</f>
        <v>45492.66667</v>
      </c>
      <c r="K30" s="1">
        <f>IFERROR(__xludf.DUMMYFUNCTION("""COMPUTED_VALUE"""),4729.65)</f>
        <v>4729.65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IFERROR(__xludf.DUMMYFUNCTION("""COMPUTED_VALUE"""),4742.39)</f>
        <v>4742.39</v>
      </c>
      <c r="D31" s="2">
        <f>IFERROR(__xludf.DUMMYFUNCTION("""COMPUTED_VALUE"""),45499.66666666667)</f>
        <v>45499.66667</v>
      </c>
      <c r="E31" s="1">
        <f>IFERROR(__xludf.DUMMYFUNCTION("""COMPUTED_VALUE"""),4831.72)</f>
        <v>4831.72</v>
      </c>
      <c r="G31" s="2">
        <f>IFERROR(__xludf.DUMMYFUNCTION("""COMPUTED_VALUE"""),45499.66666666667)</f>
        <v>45499.66667</v>
      </c>
      <c r="H31" s="1">
        <f>IFERROR(__xludf.DUMMYFUNCTION("""COMPUTED_VALUE"""),4696.38)</f>
        <v>4696.38</v>
      </c>
      <c r="J31" s="2">
        <f>IFERROR(__xludf.DUMMYFUNCTION("""COMPUTED_VALUE"""),45499.66666666667)</f>
        <v>45499.66667</v>
      </c>
      <c r="K31" s="1">
        <f>IFERROR(__xludf.DUMMYFUNCTION("""COMPUTED_VALUE"""),4822.37)</f>
        <v>4822.37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IFERROR(__xludf.DUMMYFUNCTION("""COMPUTED_VALUE"""),4831.21)</f>
        <v>4831.21</v>
      </c>
      <c r="D32" s="2">
        <f>IFERROR(__xludf.DUMMYFUNCTION("""COMPUTED_VALUE"""),45506.66666666667)</f>
        <v>45506.66667</v>
      </c>
      <c r="E32" s="1">
        <f>IFERROR(__xludf.DUMMYFUNCTION("""COMPUTED_VALUE"""),4924.73)</f>
        <v>4924.73</v>
      </c>
      <c r="G32" s="2">
        <f>IFERROR(__xludf.DUMMYFUNCTION("""COMPUTED_VALUE"""),45506.66666666667)</f>
        <v>45506.66667</v>
      </c>
      <c r="H32" s="1">
        <f>IFERROR(__xludf.DUMMYFUNCTION("""COMPUTED_VALUE"""),4571.1)</f>
        <v>4571.1</v>
      </c>
      <c r="J32" s="2">
        <f>IFERROR(__xludf.DUMMYFUNCTION("""COMPUTED_VALUE"""),45506.66666666667)</f>
        <v>45506.66667</v>
      </c>
      <c r="K32" s="1">
        <f>IFERROR(__xludf.DUMMYFUNCTION("""COMPUTED_VALUE"""),4616.77)</f>
        <v>4616.77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IFERROR(__xludf.DUMMYFUNCTION("""COMPUTED_VALUE"""),4477.51)</f>
        <v>4477.51</v>
      </c>
      <c r="D33" s="2">
        <f>IFERROR(__xludf.DUMMYFUNCTION("""COMPUTED_VALUE"""),45513.66666666667)</f>
        <v>45513.66667</v>
      </c>
      <c r="E33" s="1">
        <f>IFERROR(__xludf.DUMMYFUNCTION("""COMPUTED_VALUE"""),4612.86)</f>
        <v>4612.86</v>
      </c>
      <c r="G33" s="2">
        <f>IFERROR(__xludf.DUMMYFUNCTION("""COMPUTED_VALUE"""),45513.66666666667)</f>
        <v>45513.66667</v>
      </c>
      <c r="H33" s="1">
        <f>IFERROR(__xludf.DUMMYFUNCTION("""COMPUTED_VALUE"""),4410.04)</f>
        <v>4410.04</v>
      </c>
      <c r="J33" s="2">
        <f>IFERROR(__xludf.DUMMYFUNCTION("""COMPUTED_VALUE"""),45513.66666666667)</f>
        <v>45513.66667</v>
      </c>
      <c r="K33" s="1">
        <f>IFERROR(__xludf.DUMMYFUNCTION("""COMPUTED_VALUE"""),4600.24)</f>
        <v>4600.24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IFERROR(__xludf.DUMMYFUNCTION("""COMPUTED_VALUE"""),4604.16)</f>
        <v>4604.16</v>
      </c>
      <c r="D34" s="2">
        <f>IFERROR(__xludf.DUMMYFUNCTION("""COMPUTED_VALUE"""),45520.66666666667)</f>
        <v>45520.66667</v>
      </c>
      <c r="E34" s="1">
        <f>IFERROR(__xludf.DUMMYFUNCTION("""COMPUTED_VALUE"""),4732.37)</f>
        <v>4732.37</v>
      </c>
      <c r="G34" s="2">
        <f>IFERROR(__xludf.DUMMYFUNCTION("""COMPUTED_VALUE"""),45520.66666666667)</f>
        <v>45520.66667</v>
      </c>
      <c r="H34" s="1">
        <f>IFERROR(__xludf.DUMMYFUNCTION("""COMPUTED_VALUE"""),4562.57)</f>
        <v>4562.57</v>
      </c>
      <c r="J34" s="2">
        <f>IFERROR(__xludf.DUMMYFUNCTION("""COMPUTED_VALUE"""),45520.66666666667)</f>
        <v>45520.66667</v>
      </c>
      <c r="K34" s="1">
        <f>IFERROR(__xludf.DUMMYFUNCTION("""COMPUTED_VALUE"""),4720.54)</f>
        <v>4720.54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IFERROR(__xludf.DUMMYFUNCTION("""COMPUTED_VALUE"""),4727.1)</f>
        <v>4727.1</v>
      </c>
      <c r="D35" s="2">
        <f>IFERROR(__xludf.DUMMYFUNCTION("""COMPUTED_VALUE"""),45527.66666666667)</f>
        <v>45527.66667</v>
      </c>
      <c r="E35" s="1">
        <f>IFERROR(__xludf.DUMMYFUNCTION("""COMPUTED_VALUE"""),4872.78)</f>
        <v>4872.78</v>
      </c>
      <c r="G35" s="2">
        <f>IFERROR(__xludf.DUMMYFUNCTION("""COMPUTED_VALUE"""),45527.66666666667)</f>
        <v>45527.66667</v>
      </c>
      <c r="H35" s="1">
        <f>IFERROR(__xludf.DUMMYFUNCTION("""COMPUTED_VALUE"""),4713.72)</f>
        <v>4713.72</v>
      </c>
      <c r="J35" s="2">
        <f>IFERROR(__xludf.DUMMYFUNCTION("""COMPUTED_VALUE"""),45527.66666666667)</f>
        <v>45527.66667</v>
      </c>
      <c r="K35" s="1">
        <f>IFERROR(__xludf.DUMMYFUNCTION("""COMPUTED_VALUE"""),4865.44)</f>
        <v>4865.44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IFERROR(__xludf.DUMMYFUNCTION("""COMPUTED_VALUE"""),4891.43)</f>
        <v>4891.43</v>
      </c>
      <c r="D36" s="2">
        <f>IFERROR(__xludf.DUMMYFUNCTION("""COMPUTED_VALUE"""),45534.66666666667)</f>
        <v>45534.66667</v>
      </c>
      <c r="E36" s="1">
        <f>IFERROR(__xludf.DUMMYFUNCTION("""COMPUTED_VALUE"""),4906.17)</f>
        <v>4906.17</v>
      </c>
      <c r="G36" s="2">
        <f>IFERROR(__xludf.DUMMYFUNCTION("""COMPUTED_VALUE"""),45534.66666666667)</f>
        <v>45534.66667</v>
      </c>
      <c r="H36" s="1">
        <f>IFERROR(__xludf.DUMMYFUNCTION("""COMPUTED_VALUE"""),4806.6)</f>
        <v>4806.6</v>
      </c>
      <c r="J36" s="2">
        <f>IFERROR(__xludf.DUMMYFUNCTION("""COMPUTED_VALUE"""),45534.66666666667)</f>
        <v>45534.66667</v>
      </c>
      <c r="K36" s="1">
        <f>IFERROR(__xludf.DUMMYFUNCTION("""COMPUTED_VALUE"""),4875.48)</f>
        <v>4875.48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IFERROR(__xludf.DUMMYFUNCTION("""COMPUTED_VALUE"""),4840.49)</f>
        <v>4840.49</v>
      </c>
      <c r="D37" s="2">
        <f>IFERROR(__xludf.DUMMYFUNCTION("""COMPUTED_VALUE"""),45541.66666666667)</f>
        <v>45541.66667</v>
      </c>
      <c r="E37" s="1">
        <f>IFERROR(__xludf.DUMMYFUNCTION("""COMPUTED_VALUE"""),4858.33)</f>
        <v>4858.33</v>
      </c>
      <c r="G37" s="2">
        <f>IFERROR(__xludf.DUMMYFUNCTION("""COMPUTED_VALUE"""),45541.66666666667)</f>
        <v>45541.66667</v>
      </c>
      <c r="H37" s="1">
        <f>IFERROR(__xludf.DUMMYFUNCTION("""COMPUTED_VALUE"""),4659.48)</f>
        <v>4659.48</v>
      </c>
      <c r="J37" s="2">
        <f>IFERROR(__xludf.DUMMYFUNCTION("""COMPUTED_VALUE"""),45541.66666666667)</f>
        <v>45541.66667</v>
      </c>
      <c r="K37" s="1">
        <f>IFERROR(__xludf.DUMMYFUNCTION("""COMPUTED_VALUE"""),4666.16)</f>
        <v>4666.16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IFERROR(__xludf.DUMMYFUNCTION("""COMPUTED_VALUE"""),4680.8)</f>
        <v>4680.8</v>
      </c>
      <c r="D38" s="2">
        <f>IFERROR(__xludf.DUMMYFUNCTION("""COMPUTED_VALUE"""),45548.66666666667)</f>
        <v>45548.66667</v>
      </c>
      <c r="E38" s="1">
        <f>IFERROR(__xludf.DUMMYFUNCTION("""COMPUTED_VALUE"""),4811.34)</f>
        <v>4811.34</v>
      </c>
      <c r="G38" s="2">
        <f>IFERROR(__xludf.DUMMYFUNCTION("""COMPUTED_VALUE"""),45548.66666666667)</f>
        <v>45548.66667</v>
      </c>
      <c r="H38" s="1">
        <f>IFERROR(__xludf.DUMMYFUNCTION("""COMPUTED_VALUE"""),4577.42)</f>
        <v>4577.42</v>
      </c>
      <c r="J38" s="2">
        <f>IFERROR(__xludf.DUMMYFUNCTION("""COMPUTED_VALUE"""),45548.66666666667)</f>
        <v>45548.66667</v>
      </c>
      <c r="K38" s="1">
        <f>IFERROR(__xludf.DUMMYFUNCTION("""COMPUTED_VALUE"""),4809.06)</f>
        <v>4809.06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IFERROR(__xludf.DUMMYFUNCTION("""COMPUTED_VALUE"""),4824.09)</f>
        <v>4824.09</v>
      </c>
      <c r="D39" s="2">
        <f>IFERROR(__xludf.DUMMYFUNCTION("""COMPUTED_VALUE"""),45555.66666666667)</f>
        <v>45555.66667</v>
      </c>
      <c r="E39" s="1">
        <f>IFERROR(__xludf.DUMMYFUNCTION("""COMPUTED_VALUE"""),4960.82)</f>
        <v>4960.82</v>
      </c>
      <c r="G39" s="2">
        <f>IFERROR(__xludf.DUMMYFUNCTION("""COMPUTED_VALUE"""),45555.66666666667)</f>
        <v>45555.66667</v>
      </c>
      <c r="H39" s="1">
        <f>IFERROR(__xludf.DUMMYFUNCTION("""COMPUTED_VALUE"""),4810.03)</f>
        <v>4810.03</v>
      </c>
      <c r="J39" s="2">
        <f>IFERROR(__xludf.DUMMYFUNCTION("""COMPUTED_VALUE"""),45555.66666666667)</f>
        <v>45555.66667</v>
      </c>
      <c r="K39" s="1">
        <f>IFERROR(__xludf.DUMMYFUNCTION("""COMPUTED_VALUE"""),4923.21)</f>
        <v>4923.21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IFERROR(__xludf.DUMMYFUNCTION("""COMPUTED_VALUE"""),4942.88)</f>
        <v>4942.88</v>
      </c>
      <c r="D40" s="2">
        <f>IFERROR(__xludf.DUMMYFUNCTION("""COMPUTED_VALUE"""),45562.66666666667)</f>
        <v>45562.66667</v>
      </c>
      <c r="E40" s="1">
        <f>IFERROR(__xludf.DUMMYFUNCTION("""COMPUTED_VALUE"""),5009.02)</f>
        <v>5009.02</v>
      </c>
      <c r="G40" s="2">
        <f>IFERROR(__xludf.DUMMYFUNCTION("""COMPUTED_VALUE"""),45562.66666666667)</f>
        <v>45562.66667</v>
      </c>
      <c r="H40" s="1">
        <f>IFERROR(__xludf.DUMMYFUNCTION("""COMPUTED_VALUE"""),4901.82)</f>
        <v>4901.82</v>
      </c>
      <c r="J40" s="2">
        <f>IFERROR(__xludf.DUMMYFUNCTION("""COMPUTED_VALUE"""),45562.66666666667)</f>
        <v>45562.66667</v>
      </c>
      <c r="K40" s="1">
        <f>IFERROR(__xludf.DUMMYFUNCTION("""COMPUTED_VALUE"""),4975.5)</f>
        <v>4975.5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IFERROR(__xludf.DUMMYFUNCTION("""COMPUTED_VALUE"""),4961.03)</f>
        <v>4961.03</v>
      </c>
      <c r="D41" s="2">
        <f>IFERROR(__xludf.DUMMYFUNCTION("""COMPUTED_VALUE"""),45569.66666666667)</f>
        <v>45569.66667</v>
      </c>
      <c r="E41" s="1">
        <f>IFERROR(__xludf.DUMMYFUNCTION("""COMPUTED_VALUE"""),4984.88)</f>
        <v>4984.88</v>
      </c>
      <c r="G41" s="2">
        <f>IFERROR(__xludf.DUMMYFUNCTION("""COMPUTED_VALUE"""),45569.66666666667)</f>
        <v>45569.66667</v>
      </c>
      <c r="H41" s="1">
        <f>IFERROR(__xludf.DUMMYFUNCTION("""COMPUTED_VALUE"""),4887.11)</f>
        <v>4887.11</v>
      </c>
      <c r="J41" s="2">
        <f>IFERROR(__xludf.DUMMYFUNCTION("""COMPUTED_VALUE"""),45569.66666666667)</f>
        <v>45569.66667</v>
      </c>
      <c r="K41" s="1">
        <f>IFERROR(__xludf.DUMMYFUNCTION("""COMPUTED_VALUE"""),4972.7)</f>
        <v>4972.7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IFERROR(__xludf.DUMMYFUNCTION("""COMPUTED_VALUE"""),4954.99)</f>
        <v>4954.99</v>
      </c>
      <c r="D42" s="2">
        <f>IFERROR(__xludf.DUMMYFUNCTION("""COMPUTED_VALUE"""),45576.66666666667)</f>
        <v>45576.66667</v>
      </c>
      <c r="E42" s="1">
        <f>IFERROR(__xludf.DUMMYFUNCTION("""COMPUTED_VALUE"""),4999.6)</f>
        <v>4999.6</v>
      </c>
      <c r="G42" s="2">
        <f>IFERROR(__xludf.DUMMYFUNCTION("""COMPUTED_VALUE"""),45576.66666666667)</f>
        <v>45576.66667</v>
      </c>
      <c r="H42" s="1">
        <f>IFERROR(__xludf.DUMMYFUNCTION("""COMPUTED_VALUE"""),4901.23)</f>
        <v>4901.23</v>
      </c>
      <c r="J42" s="2">
        <f>IFERROR(__xludf.DUMMYFUNCTION("""COMPUTED_VALUE"""),45576.66666666667)</f>
        <v>45576.66667</v>
      </c>
      <c r="K42" s="1">
        <f>IFERROR(__xludf.DUMMYFUNCTION("""COMPUTED_VALUE"""),4994.28)</f>
        <v>4994.28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IFERROR(__xludf.DUMMYFUNCTION("""COMPUTED_VALUE"""),4993.61)</f>
        <v>4993.61</v>
      </c>
      <c r="D43" s="2">
        <f>IFERROR(__xludf.DUMMYFUNCTION("""COMPUTED_VALUE"""),45583.66666666667)</f>
        <v>45583.66667</v>
      </c>
      <c r="E43" s="1">
        <f>IFERROR(__xludf.DUMMYFUNCTION("""COMPUTED_VALUE"""),5097.92)</f>
        <v>5097.92</v>
      </c>
      <c r="G43" s="2">
        <f>IFERROR(__xludf.DUMMYFUNCTION("""COMPUTED_VALUE"""),45583.66666666667)</f>
        <v>45583.66667</v>
      </c>
      <c r="H43" s="1">
        <f>IFERROR(__xludf.DUMMYFUNCTION("""COMPUTED_VALUE"""),4981.04)</f>
        <v>4981.04</v>
      </c>
      <c r="J43" s="2">
        <f>IFERROR(__xludf.DUMMYFUNCTION("""COMPUTED_VALUE"""),45583.66666666667)</f>
        <v>45583.66667</v>
      </c>
      <c r="K43" s="1">
        <f>IFERROR(__xludf.DUMMYFUNCTION("""COMPUTED_VALUE"""),5091.56)</f>
        <v>5091.56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IFERROR(__xludf.DUMMYFUNCTION("""COMPUTED_VALUE"""),5086.7)</f>
        <v>5086.7</v>
      </c>
      <c r="D44" s="2">
        <f>IFERROR(__xludf.DUMMYFUNCTION("""COMPUTED_VALUE"""),45590.66666666667)</f>
        <v>45590.66667</v>
      </c>
      <c r="E44" s="1">
        <f>IFERROR(__xludf.DUMMYFUNCTION("""COMPUTED_VALUE"""),5088.37)</f>
        <v>5088.37</v>
      </c>
      <c r="G44" s="2">
        <f>IFERROR(__xludf.DUMMYFUNCTION("""COMPUTED_VALUE"""),45590.66666666667)</f>
        <v>45590.66667</v>
      </c>
      <c r="H44" s="1">
        <f>IFERROR(__xludf.DUMMYFUNCTION("""COMPUTED_VALUE"""),4948.03)</f>
        <v>4948.03</v>
      </c>
      <c r="J44" s="2">
        <f>IFERROR(__xludf.DUMMYFUNCTION("""COMPUTED_VALUE"""),45590.66666666667)</f>
        <v>45590.66667</v>
      </c>
      <c r="K44" s="1">
        <f>IFERROR(__xludf.DUMMYFUNCTION("""COMPUTED_VALUE"""),4957.63)</f>
        <v>4957.63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IFERROR(__xludf.DUMMYFUNCTION("""COMPUTED_VALUE"""),4982.88)</f>
        <v>4982.88</v>
      </c>
      <c r="D45" s="2">
        <f>IFERROR(__xludf.DUMMYFUNCTION("""COMPUTED_VALUE"""),45597.66666666667)</f>
        <v>45597.66667</v>
      </c>
      <c r="E45" s="1">
        <f>IFERROR(__xludf.DUMMYFUNCTION("""COMPUTED_VALUE"""),5050.98)</f>
        <v>5050.98</v>
      </c>
      <c r="G45" s="2">
        <f>IFERROR(__xludf.DUMMYFUNCTION("""COMPUTED_VALUE"""),45597.66666666667)</f>
        <v>45597.66667</v>
      </c>
      <c r="H45" s="1">
        <f>IFERROR(__xludf.DUMMYFUNCTION("""COMPUTED_VALUE"""),4921.64)</f>
        <v>4921.64</v>
      </c>
      <c r="J45" s="2">
        <f>IFERROR(__xludf.DUMMYFUNCTION("""COMPUTED_VALUE"""),45597.66666666667)</f>
        <v>45597.66667</v>
      </c>
      <c r="K45" s="1">
        <f>IFERROR(__xludf.DUMMYFUNCTION("""COMPUTED_VALUE"""),4926.12)</f>
        <v>4926.12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IFERROR(__xludf.DUMMYFUNCTION("""COMPUTED_VALUE"""),4926.3)</f>
        <v>4926.3</v>
      </c>
      <c r="D46" s="2">
        <f>IFERROR(__xludf.DUMMYFUNCTION("""COMPUTED_VALUE"""),45604.66666666667)</f>
        <v>45604.66667</v>
      </c>
      <c r="E46" s="1">
        <f>IFERROR(__xludf.DUMMYFUNCTION("""COMPUTED_VALUE"""),5182.93)</f>
        <v>5182.93</v>
      </c>
      <c r="G46" s="2">
        <f>IFERROR(__xludf.DUMMYFUNCTION("""COMPUTED_VALUE"""),45604.66666666667)</f>
        <v>45604.66667</v>
      </c>
      <c r="H46" s="1">
        <f>IFERROR(__xludf.DUMMYFUNCTION("""COMPUTED_VALUE"""),4911.96)</f>
        <v>4911.96</v>
      </c>
      <c r="J46" s="2">
        <f>IFERROR(__xludf.DUMMYFUNCTION("""COMPUTED_VALUE"""),45604.66666666667)</f>
        <v>45604.66667</v>
      </c>
      <c r="K46" s="1">
        <f>IFERROR(__xludf.DUMMYFUNCTION("""COMPUTED_VALUE"""),5170.49)</f>
        <v>5170.49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IFERROR(__xludf.DUMMYFUNCTION("""COMPUTED_VALUE"""),5206.65)</f>
        <v>5206.65</v>
      </c>
      <c r="D47" s="2">
        <f>IFERROR(__xludf.DUMMYFUNCTION("""COMPUTED_VALUE"""),45611.66666666667)</f>
        <v>45611.66667</v>
      </c>
      <c r="E47" s="1">
        <f>IFERROR(__xludf.DUMMYFUNCTION("""COMPUTED_VALUE"""),5244.62)</f>
        <v>5244.62</v>
      </c>
      <c r="G47" s="2">
        <f>IFERROR(__xludf.DUMMYFUNCTION("""COMPUTED_VALUE"""),45611.66666666667)</f>
        <v>45611.66667</v>
      </c>
      <c r="H47" s="1">
        <f>IFERROR(__xludf.DUMMYFUNCTION("""COMPUTED_VALUE"""),5079.49)</f>
        <v>5079.49</v>
      </c>
      <c r="J47" s="2">
        <f>IFERROR(__xludf.DUMMYFUNCTION("""COMPUTED_VALUE"""),45611.66666666667)</f>
        <v>45611.66667</v>
      </c>
      <c r="K47" s="1">
        <f>IFERROR(__xludf.DUMMYFUNCTION("""COMPUTED_VALUE"""),5096.57)</f>
        <v>5096.57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IFERROR(__xludf.DUMMYFUNCTION("""COMPUTED_VALUE"""),5095.35)</f>
        <v>5095.35</v>
      </c>
      <c r="D48" s="2">
        <f>IFERROR(__xludf.DUMMYFUNCTION("""COMPUTED_VALUE"""),45618.66666666667)</f>
        <v>45618.66667</v>
      </c>
      <c r="E48" s="1">
        <f>IFERROR(__xludf.DUMMYFUNCTION("""COMPUTED_VALUE"""),5274.97)</f>
        <v>5274.97</v>
      </c>
      <c r="G48" s="2">
        <f>IFERROR(__xludf.DUMMYFUNCTION("""COMPUTED_VALUE"""),45618.66666666667)</f>
        <v>45618.66667</v>
      </c>
      <c r="H48" s="1">
        <f>IFERROR(__xludf.DUMMYFUNCTION("""COMPUTED_VALUE"""),5060.37)</f>
        <v>5060.37</v>
      </c>
      <c r="J48" s="2">
        <f>IFERROR(__xludf.DUMMYFUNCTION("""COMPUTED_VALUE"""),45618.66666666667)</f>
        <v>45618.66667</v>
      </c>
      <c r="K48" s="1">
        <f>IFERROR(__xludf.DUMMYFUNCTION("""COMPUTED_VALUE"""),5269.98)</f>
        <v>5269.98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IFERROR(__xludf.DUMMYFUNCTION("""COMPUTED_VALUE"""),5314.69)</f>
        <v>5314.69</v>
      </c>
      <c r="D49" s="2">
        <f>IFERROR(__xludf.DUMMYFUNCTION("""COMPUTED_VALUE"""),45625.54166666667)</f>
        <v>45625.54167</v>
      </c>
      <c r="E49" s="1">
        <f>IFERROR(__xludf.DUMMYFUNCTION("""COMPUTED_VALUE"""),5373.39)</f>
        <v>5373.39</v>
      </c>
      <c r="G49" s="2">
        <f>IFERROR(__xludf.DUMMYFUNCTION("""COMPUTED_VALUE"""),45625.54166666667)</f>
        <v>45625.54167</v>
      </c>
      <c r="H49" s="1">
        <f>IFERROR(__xludf.DUMMYFUNCTION("""COMPUTED_VALUE"""),5298.56)</f>
        <v>5298.56</v>
      </c>
      <c r="J49" s="2">
        <f>IFERROR(__xludf.DUMMYFUNCTION("""COMPUTED_VALUE"""),45625.54166666667)</f>
        <v>45625.54167</v>
      </c>
      <c r="K49" s="1">
        <f>IFERROR(__xludf.DUMMYFUNCTION("""COMPUTED_VALUE"""),5320.64)</f>
        <v>5320.64</v>
      </c>
      <c r="M49" s="2">
        <f>IFERROR(__xludf.DUMMYFUNCTION("""COMPUTED_VALUE"""),45625.54166666667)</f>
        <v>45625.54167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IFERROR(__xludf.DUMMYFUNCTION("""COMPUTED_VALUE"""),5323.33)</f>
        <v>5323.33</v>
      </c>
      <c r="D50" s="2">
        <f>IFERROR(__xludf.DUMMYFUNCTION("""COMPUTED_VALUE"""),45632.66666666667)</f>
        <v>45632.66667</v>
      </c>
      <c r="E50" s="1">
        <f>IFERROR(__xludf.DUMMYFUNCTION("""COMPUTED_VALUE"""),5326.87)</f>
        <v>5326.87</v>
      </c>
      <c r="G50" s="2">
        <f>IFERROR(__xludf.DUMMYFUNCTION("""COMPUTED_VALUE"""),45632.66666666667)</f>
        <v>45632.66667</v>
      </c>
      <c r="H50" s="1">
        <f>IFERROR(__xludf.DUMMYFUNCTION("""COMPUTED_VALUE"""),5218.12)</f>
        <v>5218.12</v>
      </c>
      <c r="J50" s="2">
        <f>IFERROR(__xludf.DUMMYFUNCTION("""COMPUTED_VALUE"""),45632.66666666667)</f>
        <v>45632.66667</v>
      </c>
      <c r="K50" s="1">
        <f>IFERROR(__xludf.DUMMYFUNCTION("""COMPUTED_VALUE"""),5230.27)</f>
        <v>5230.27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IFERROR(__xludf.DUMMYFUNCTION("""COMPUTED_VALUE"""),5252.01)</f>
        <v>5252.01</v>
      </c>
      <c r="D51" s="2">
        <f>IFERROR(__xludf.DUMMYFUNCTION("""COMPUTED_VALUE"""),45639.66666666667)</f>
        <v>45639.66667</v>
      </c>
      <c r="E51" s="1">
        <f>IFERROR(__xludf.DUMMYFUNCTION("""COMPUTED_VALUE"""),5264.75)</f>
        <v>5264.75</v>
      </c>
      <c r="G51" s="2">
        <f>IFERROR(__xludf.DUMMYFUNCTION("""COMPUTED_VALUE"""),45639.66666666667)</f>
        <v>45639.66667</v>
      </c>
      <c r="H51" s="1">
        <f>IFERROR(__xludf.DUMMYFUNCTION("""COMPUTED_VALUE"""),5109.29)</f>
        <v>5109.29</v>
      </c>
      <c r="J51" s="2">
        <f>IFERROR(__xludf.DUMMYFUNCTION("""COMPUTED_VALUE"""),45639.66666666667)</f>
        <v>45639.66667</v>
      </c>
      <c r="K51" s="1">
        <f>IFERROR(__xludf.DUMMYFUNCTION("""COMPUTED_VALUE"""),5124.74)</f>
        <v>5124.74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IFERROR(__xludf.DUMMYFUNCTION("""COMPUTED_VALUE"""),5119.59)</f>
        <v>5119.59</v>
      </c>
      <c r="D52" s="2">
        <f>IFERROR(__xludf.DUMMYFUNCTION("""COMPUTED_VALUE"""),45646.66666666667)</f>
        <v>45646.66667</v>
      </c>
      <c r="E52" s="1">
        <f>IFERROR(__xludf.DUMMYFUNCTION("""COMPUTED_VALUE"""),5145.16)</f>
        <v>5145.16</v>
      </c>
      <c r="G52" s="2">
        <f>IFERROR(__xludf.DUMMYFUNCTION("""COMPUTED_VALUE"""),45646.66666666667)</f>
        <v>45646.66667</v>
      </c>
      <c r="H52" s="1">
        <f>IFERROR(__xludf.DUMMYFUNCTION("""COMPUTED_VALUE"""),4835.67)</f>
        <v>4835.67</v>
      </c>
      <c r="J52" s="2">
        <f>IFERROR(__xludf.DUMMYFUNCTION("""COMPUTED_VALUE"""),45646.66666666667)</f>
        <v>45646.66667</v>
      </c>
      <c r="K52" s="1">
        <f>IFERROR(__xludf.DUMMYFUNCTION("""COMPUTED_VALUE"""),4927.18)</f>
        <v>4927.18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IFERROR(__xludf.DUMMYFUNCTION("""COMPUTED_VALUE"""),4909.56)</f>
        <v>4909.56</v>
      </c>
      <c r="D53" s="2">
        <f>IFERROR(__xludf.DUMMYFUNCTION("""COMPUTED_VALUE"""),45653.66666666667)</f>
        <v>45653.66667</v>
      </c>
      <c r="E53" s="1">
        <f>IFERROR(__xludf.DUMMYFUNCTION("""COMPUTED_VALUE"""),4992.65)</f>
        <v>4992.65</v>
      </c>
      <c r="G53" s="2">
        <f>IFERROR(__xludf.DUMMYFUNCTION("""COMPUTED_VALUE"""),45653.66666666667)</f>
        <v>45653.66667</v>
      </c>
      <c r="H53" s="1">
        <f>IFERROR(__xludf.DUMMYFUNCTION("""COMPUTED_VALUE"""),4884.73)</f>
        <v>4884.73</v>
      </c>
      <c r="J53" s="2">
        <f>IFERROR(__xludf.DUMMYFUNCTION("""COMPUTED_VALUE"""),45653.66666666667)</f>
        <v>45653.66667</v>
      </c>
      <c r="K53" s="1">
        <f>IFERROR(__xludf.DUMMYFUNCTION("""COMPUTED_VALUE"""),4939.75)</f>
        <v>4939.75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IFERROR(__xludf.DUMMYFUNCTION("""COMPUTED_VALUE"""),4900.94)</f>
        <v>4900.94</v>
      </c>
      <c r="D54" s="2">
        <f>IFERROR(__xludf.DUMMYFUNCTION("""COMPUTED_VALUE"""),45660.66666666667)</f>
        <v>45660.66667</v>
      </c>
      <c r="E54" s="1">
        <f>IFERROR(__xludf.DUMMYFUNCTION("""COMPUTED_VALUE"""),4969.8)</f>
        <v>4969.8</v>
      </c>
      <c r="G54" s="2">
        <f>IFERROR(__xludf.DUMMYFUNCTION("""COMPUTED_VALUE"""),45660.66666666667)</f>
        <v>45660.66667</v>
      </c>
      <c r="H54" s="1">
        <f>IFERROR(__xludf.DUMMYFUNCTION("""COMPUTED_VALUE"""),4862.55)</f>
        <v>4862.55</v>
      </c>
      <c r="J54" s="2">
        <f>IFERROR(__xludf.DUMMYFUNCTION("""COMPUTED_VALUE"""),45660.66666666667)</f>
        <v>45660.66667</v>
      </c>
      <c r="K54" s="1">
        <f>IFERROR(__xludf.DUMMYFUNCTION("""COMPUTED_VALUE"""),4968.27)</f>
        <v>4968.27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IFERROR(__xludf.DUMMYFUNCTION("""COMPUTED_VALUE"""),4993.82)</f>
        <v>4993.82</v>
      </c>
      <c r="D55" s="2">
        <f>IFERROR(__xludf.DUMMYFUNCTION("""COMPUTED_VALUE"""),45667.66666666667)</f>
        <v>45667.66667</v>
      </c>
      <c r="E55" s="1">
        <f>IFERROR(__xludf.DUMMYFUNCTION("""COMPUTED_VALUE"""),5021.64)</f>
        <v>5021.64</v>
      </c>
      <c r="G55" s="2">
        <f>IFERROR(__xludf.DUMMYFUNCTION("""COMPUTED_VALUE"""),45667.66666666667)</f>
        <v>45667.66667</v>
      </c>
      <c r="H55" s="1">
        <f>IFERROR(__xludf.DUMMYFUNCTION("""COMPUTED_VALUE"""),4856.9)</f>
        <v>4856.9</v>
      </c>
      <c r="J55" s="2">
        <f>IFERROR(__xludf.DUMMYFUNCTION("""COMPUTED_VALUE"""),45667.66666666667)</f>
        <v>45667.66667</v>
      </c>
      <c r="K55" s="1">
        <f>IFERROR(__xludf.DUMMYFUNCTION("""COMPUTED_VALUE"""),4878.06)</f>
        <v>4878.06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IFERROR(__xludf.DUMMYFUNCTION("""COMPUTED_VALUE"""),4850.11)</f>
        <v>4850.11</v>
      </c>
      <c r="D56" s="2">
        <f>IFERROR(__xludf.DUMMYFUNCTION("""COMPUTED_VALUE"""),45674.66666666667)</f>
        <v>45674.66667</v>
      </c>
      <c r="E56" s="1">
        <f>IFERROR(__xludf.DUMMYFUNCTION("""COMPUTED_VALUE"""),5131.68)</f>
        <v>5131.68</v>
      </c>
      <c r="G56" s="2">
        <f>IFERROR(__xludf.DUMMYFUNCTION("""COMPUTED_VALUE"""),45674.66666666667)</f>
        <v>45674.66667</v>
      </c>
      <c r="H56" s="1">
        <f>IFERROR(__xludf.DUMMYFUNCTION("""COMPUTED_VALUE"""),4843.7)</f>
        <v>4843.7</v>
      </c>
      <c r="J56" s="2">
        <f>IFERROR(__xludf.DUMMYFUNCTION("""COMPUTED_VALUE"""),45674.66666666667)</f>
        <v>45674.66667</v>
      </c>
      <c r="K56" s="1">
        <f>IFERROR(__xludf.DUMMYFUNCTION("""COMPUTED_VALUE"""),5110.94)</f>
        <v>5110.94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IFERROR(__xludf.DUMMYFUNCTION("""COMPUTED_VALUE"""),5152.36)</f>
        <v>5152.36</v>
      </c>
      <c r="D57" s="2">
        <f>IFERROR(__xludf.DUMMYFUNCTION("""COMPUTED_VALUE"""),45681.66666666667)</f>
        <v>45681.66667</v>
      </c>
      <c r="E57" s="1">
        <f>IFERROR(__xludf.DUMMYFUNCTION("""COMPUTED_VALUE"""),5196.73)</f>
        <v>5196.73</v>
      </c>
      <c r="G57" s="2">
        <f>IFERROR(__xludf.DUMMYFUNCTION("""COMPUTED_VALUE"""),45681.66666666667)</f>
        <v>45681.66667</v>
      </c>
      <c r="H57" s="1">
        <f>IFERROR(__xludf.DUMMYFUNCTION("""COMPUTED_VALUE"""),5145.15)</f>
        <v>5145.15</v>
      </c>
      <c r="J57" s="2">
        <f>IFERROR(__xludf.DUMMYFUNCTION("""COMPUTED_VALUE"""),45681.66666666667)</f>
        <v>45681.66667</v>
      </c>
      <c r="K57" s="1">
        <f>IFERROR(__xludf.DUMMYFUNCTION("""COMPUTED_VALUE"""),5175.52)</f>
        <v>5175.52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IFERROR(__xludf.DUMMYFUNCTION("""COMPUTED_VALUE"""),5112.76)</f>
        <v>5112.76</v>
      </c>
      <c r="D58" s="2">
        <f>IFERROR(__xludf.DUMMYFUNCTION("""COMPUTED_VALUE"""),45688.66666666667)</f>
        <v>45688.66667</v>
      </c>
      <c r="E58" s="1">
        <f>IFERROR(__xludf.DUMMYFUNCTION("""COMPUTED_VALUE"""),5195.21)</f>
        <v>5195.21</v>
      </c>
      <c r="G58" s="2">
        <f>IFERROR(__xludf.DUMMYFUNCTION("""COMPUTED_VALUE"""),45688.66666666667)</f>
        <v>45688.66667</v>
      </c>
      <c r="H58" s="1">
        <f>IFERROR(__xludf.DUMMYFUNCTION("""COMPUTED_VALUE"""),5085.17)</f>
        <v>5085.17</v>
      </c>
      <c r="J58" s="2">
        <f>IFERROR(__xludf.DUMMYFUNCTION("""COMPUTED_VALUE"""),45688.66666666667)</f>
        <v>45688.66667</v>
      </c>
      <c r="K58" s="1">
        <f>IFERROR(__xludf.DUMMYFUNCTION("""COMPUTED_VALUE"""),5117.31)</f>
        <v>5117.31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IFERROR(__xludf.DUMMYFUNCTION("""COMPUTED_VALUE"""),5005.77)</f>
        <v>5005.77</v>
      </c>
      <c r="D59" s="2">
        <f>IFERROR(__xludf.DUMMYFUNCTION("""COMPUTED_VALUE"""),45695.66666666667)</f>
        <v>45695.66667</v>
      </c>
      <c r="E59" s="1">
        <f>IFERROR(__xludf.DUMMYFUNCTION("""COMPUTED_VALUE"""),5145.19)</f>
        <v>5145.19</v>
      </c>
      <c r="G59" s="2">
        <f>IFERROR(__xludf.DUMMYFUNCTION("""COMPUTED_VALUE"""),45695.66666666667)</f>
        <v>45695.66667</v>
      </c>
      <c r="H59" s="1">
        <f>IFERROR(__xludf.DUMMYFUNCTION("""COMPUTED_VALUE"""),4981.53)</f>
        <v>4981.53</v>
      </c>
      <c r="J59" s="2">
        <f>IFERROR(__xludf.DUMMYFUNCTION("""COMPUTED_VALUE"""),45695.66666666667)</f>
        <v>45695.66667</v>
      </c>
      <c r="K59" s="1">
        <f>IFERROR(__xludf.DUMMYFUNCTION("""COMPUTED_VALUE"""),5067.77)</f>
        <v>5067.77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IFERROR(__xludf.DUMMYFUNCTION("""COMPUTED_VALUE"""),5089.01)</f>
        <v>5089.01</v>
      </c>
      <c r="D60" s="2">
        <f>IFERROR(__xludf.DUMMYFUNCTION("""COMPUTED_VALUE"""),45702.66666666667)</f>
        <v>45702.66667</v>
      </c>
      <c r="E60" s="1">
        <f>IFERROR(__xludf.DUMMYFUNCTION("""COMPUTED_VALUE"""),5106.87)</f>
        <v>5106.87</v>
      </c>
      <c r="G60" s="2">
        <f>IFERROR(__xludf.DUMMYFUNCTION("""COMPUTED_VALUE"""),45702.66666666667)</f>
        <v>45702.66667</v>
      </c>
      <c r="H60" s="1">
        <f>IFERROR(__xludf.DUMMYFUNCTION("""COMPUTED_VALUE"""),4983.32)</f>
        <v>4983.32</v>
      </c>
      <c r="J60" s="2">
        <f>IFERROR(__xludf.DUMMYFUNCTION("""COMPUTED_VALUE"""),45702.66666666667)</f>
        <v>45702.66667</v>
      </c>
      <c r="K60" s="1">
        <f>IFERROR(__xludf.DUMMYFUNCTION("""COMPUTED_VALUE"""),5083.11)</f>
        <v>5083.11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IFERROR(__xludf.DUMMYFUNCTION("""COMPUTED_VALUE"""),5091.41)</f>
        <v>5091.41</v>
      </c>
      <c r="D61" s="2">
        <f>IFERROR(__xludf.DUMMYFUNCTION("""COMPUTED_VALUE"""),45709.66666666667)</f>
        <v>45709.66667</v>
      </c>
      <c r="E61" s="1">
        <f>IFERROR(__xludf.DUMMYFUNCTION("""COMPUTED_VALUE"""),5123.03)</f>
        <v>5123.03</v>
      </c>
      <c r="G61" s="2">
        <f>IFERROR(__xludf.DUMMYFUNCTION("""COMPUTED_VALUE"""),45709.66666666667)</f>
        <v>45709.66667</v>
      </c>
      <c r="H61" s="1">
        <f>IFERROR(__xludf.DUMMYFUNCTION("""COMPUTED_VALUE"""),4948.92)</f>
        <v>4948.92</v>
      </c>
      <c r="J61" s="2">
        <f>IFERROR(__xludf.DUMMYFUNCTION("""COMPUTED_VALUE"""),45709.66666666667)</f>
        <v>45709.66667</v>
      </c>
      <c r="K61" s="1">
        <f>IFERROR(__xludf.DUMMYFUNCTION("""COMPUTED_VALUE"""),4965.02)</f>
        <v>4965.02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IFERROR(__xludf.DUMMYFUNCTION("""COMPUTED_VALUE"""),4984.8)</f>
        <v>4984.8</v>
      </c>
      <c r="D62" s="2">
        <f>IFERROR(__xludf.DUMMYFUNCTION("""COMPUTED_VALUE"""),45716.66666666667)</f>
        <v>45716.66667</v>
      </c>
      <c r="E62" s="1">
        <f>IFERROR(__xludf.DUMMYFUNCTION("""COMPUTED_VALUE"""),5024.56)</f>
        <v>5024.56</v>
      </c>
      <c r="G62" s="2">
        <f>IFERROR(__xludf.DUMMYFUNCTION("""COMPUTED_VALUE"""),45716.66666666667)</f>
        <v>45716.66667</v>
      </c>
      <c r="H62" s="1">
        <f>IFERROR(__xludf.DUMMYFUNCTION("""COMPUTED_VALUE"""),4886.41)</f>
        <v>4886.41</v>
      </c>
      <c r="J62" s="2">
        <f>IFERROR(__xludf.DUMMYFUNCTION("""COMPUTED_VALUE"""),45716.66666666667)</f>
        <v>45716.66667</v>
      </c>
      <c r="K62" s="1">
        <f>IFERROR(__xludf.DUMMYFUNCTION("""COMPUTED_VALUE"""),4953.7)</f>
        <v>4953.7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IFERROR(__xludf.DUMMYFUNCTION("""COMPUTED_VALUE"""),4966.09)</f>
        <v>4966.09</v>
      </c>
      <c r="D63" s="2">
        <f>IFERROR(__xludf.DUMMYFUNCTION("""COMPUTED_VALUE"""),45723.66666666667)</f>
        <v>45723.66667</v>
      </c>
      <c r="E63" s="1">
        <f>IFERROR(__xludf.DUMMYFUNCTION("""COMPUTED_VALUE"""),4986.19)</f>
        <v>4986.19</v>
      </c>
      <c r="G63" s="2">
        <f>IFERROR(__xludf.DUMMYFUNCTION("""COMPUTED_VALUE"""),45723.66666666667)</f>
        <v>45723.66667</v>
      </c>
      <c r="H63" s="1">
        <f>IFERROR(__xludf.DUMMYFUNCTION("""COMPUTED_VALUE"""),4662.17)</f>
        <v>4662.17</v>
      </c>
      <c r="J63" s="2">
        <f>IFERROR(__xludf.DUMMYFUNCTION("""COMPUTED_VALUE"""),45723.66666666667)</f>
        <v>45723.66667</v>
      </c>
      <c r="K63" s="1">
        <f>IFERROR(__xludf.DUMMYFUNCTION("""COMPUTED_VALUE"""),4752.98)</f>
        <v>4752.98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IFERROR(__xludf.DUMMYFUNCTION("""COMPUTED_VALUE"""),4704.93)</f>
        <v>4704.93</v>
      </c>
      <c r="D64" s="2">
        <f>IFERROR(__xludf.DUMMYFUNCTION("""COMPUTED_VALUE"""),45730.66666666667)</f>
        <v>45730.66667</v>
      </c>
      <c r="E64" s="1">
        <f>IFERROR(__xludf.DUMMYFUNCTION("""COMPUTED_VALUE"""),4731.76)</f>
        <v>4731.76</v>
      </c>
      <c r="G64" s="2">
        <f>IFERROR(__xludf.DUMMYFUNCTION("""COMPUTED_VALUE"""),45730.66666666667)</f>
        <v>45730.66667</v>
      </c>
      <c r="H64" s="1">
        <f>IFERROR(__xludf.DUMMYFUNCTION("""COMPUTED_VALUE"""),4544.54)</f>
        <v>4544.54</v>
      </c>
      <c r="J64" s="2">
        <f>IFERROR(__xludf.DUMMYFUNCTION("""COMPUTED_VALUE"""),45730.66666666667)</f>
        <v>45730.66667</v>
      </c>
      <c r="K64" s="1">
        <f>IFERROR(__xludf.DUMMYFUNCTION("""COMPUTED_VALUE"""),4673.13)</f>
        <v>4673.13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IFERROR(__xludf.DUMMYFUNCTION("""COMPUTED_VALUE"""),4672.24)</f>
        <v>4672.24</v>
      </c>
      <c r="D65" s="2">
        <f>IFERROR(__xludf.DUMMYFUNCTION("""COMPUTED_VALUE"""),45737.66666666667)</f>
        <v>45737.66667</v>
      </c>
      <c r="E65" s="1">
        <f>IFERROR(__xludf.DUMMYFUNCTION("""COMPUTED_VALUE"""),4799.68)</f>
        <v>4799.68</v>
      </c>
      <c r="G65" s="2">
        <f>IFERROR(__xludf.DUMMYFUNCTION("""COMPUTED_VALUE"""),45737.66666666667)</f>
        <v>45737.66667</v>
      </c>
      <c r="H65" s="1">
        <f>IFERROR(__xludf.DUMMYFUNCTION("""COMPUTED_VALUE"""),4672.24)</f>
        <v>4672.24</v>
      </c>
      <c r="J65" s="2">
        <f>IFERROR(__xludf.DUMMYFUNCTION("""COMPUTED_VALUE"""),45737.66666666667)</f>
        <v>45737.66667</v>
      </c>
      <c r="K65" s="1">
        <f>IFERROR(__xludf.DUMMYFUNCTION("""COMPUTED_VALUE"""),4719.63)</f>
        <v>4719.63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IFERROR(__xludf.DUMMYFUNCTION("""COMPUTED_VALUE"""),4770.98)</f>
        <v>4770.98</v>
      </c>
      <c r="D66" s="2">
        <f>IFERROR(__xludf.DUMMYFUNCTION("""COMPUTED_VALUE"""),45744.66666666667)</f>
        <v>45744.66667</v>
      </c>
      <c r="E66" s="1">
        <f>IFERROR(__xludf.DUMMYFUNCTION("""COMPUTED_VALUE"""),4832.47)</f>
        <v>4832.47</v>
      </c>
      <c r="G66" s="2">
        <f>IFERROR(__xludf.DUMMYFUNCTION("""COMPUTED_VALUE"""),45744.66666666667)</f>
        <v>45744.66667</v>
      </c>
      <c r="H66" s="1">
        <f>IFERROR(__xludf.DUMMYFUNCTION("""COMPUTED_VALUE"""),4660.54)</f>
        <v>4660.54</v>
      </c>
      <c r="J66" s="2">
        <f>IFERROR(__xludf.DUMMYFUNCTION("""COMPUTED_VALUE"""),45744.66666666667)</f>
        <v>45744.66667</v>
      </c>
      <c r="K66" s="1">
        <f>IFERROR(__xludf.DUMMYFUNCTION("""COMPUTED_VALUE"""),4680.93)</f>
        <v>4680.93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IFERROR(__xludf.DUMMYFUNCTION("""COMPUTED_VALUE"""),4630.45)</f>
        <v>4630.45</v>
      </c>
      <c r="D67" s="2">
        <f>IFERROR(__xludf.DUMMYFUNCTION("""COMPUTED_VALUE"""),45751.66666666667)</f>
        <v>45751.66667</v>
      </c>
      <c r="E67" s="1">
        <f>IFERROR(__xludf.DUMMYFUNCTION("""COMPUTED_VALUE"""),4787.76)</f>
        <v>4787.76</v>
      </c>
      <c r="G67" s="2">
        <f>IFERROR(__xludf.DUMMYFUNCTION("""COMPUTED_VALUE"""),45751.66666666667)</f>
        <v>45751.66667</v>
      </c>
      <c r="H67" s="1">
        <f>IFERROR(__xludf.DUMMYFUNCTION("""COMPUTED_VALUE"""),4142.87)</f>
        <v>4142.87</v>
      </c>
      <c r="J67" s="2">
        <f>IFERROR(__xludf.DUMMYFUNCTION("""COMPUTED_VALUE"""),45751.66666666667)</f>
        <v>45751.66667</v>
      </c>
      <c r="K67" s="1">
        <f>IFERROR(__xludf.DUMMYFUNCTION("""COMPUTED_VALUE"""),4224.63)</f>
        <v>4224.63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IFERROR(__xludf.DUMMYFUNCTION("""COMPUTED_VALUE"""),4094.04)</f>
        <v>4094.04</v>
      </c>
      <c r="D68" s="2">
        <f>IFERROR(__xludf.DUMMYFUNCTION("""COMPUTED_VALUE"""),45758.66666666667)</f>
        <v>45758.66667</v>
      </c>
      <c r="E68" s="1">
        <f>IFERROR(__xludf.DUMMYFUNCTION("""COMPUTED_VALUE"""),4463.71)</f>
        <v>4463.71</v>
      </c>
      <c r="G68" s="2">
        <f>IFERROR(__xludf.DUMMYFUNCTION("""COMPUTED_VALUE"""),45758.66666666667)</f>
        <v>45758.66667</v>
      </c>
      <c r="H68" s="1">
        <f>IFERROR(__xludf.DUMMYFUNCTION("""COMPUTED_VALUE"""),4006.89)</f>
        <v>4006.89</v>
      </c>
      <c r="J68" s="2">
        <f>IFERROR(__xludf.DUMMYFUNCTION("""COMPUTED_VALUE"""),45758.66666666667)</f>
        <v>45758.66667</v>
      </c>
      <c r="K68" s="1">
        <f>IFERROR(__xludf.DUMMYFUNCTION("""COMPUTED_VALUE"""),4308.83)</f>
        <v>4308.83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IFERROR(__xludf.DUMMYFUNCTION("""COMPUTED_VALUE"""),4380.26)</f>
        <v>4380.26</v>
      </c>
      <c r="D69" s="2">
        <f>IFERROR(__xludf.DUMMYFUNCTION("""COMPUTED_VALUE"""),45764.66666666667)</f>
        <v>45764.66667</v>
      </c>
      <c r="E69" s="1">
        <f>IFERROR(__xludf.DUMMYFUNCTION("""COMPUTED_VALUE"""),4413.79)</f>
        <v>4413.79</v>
      </c>
      <c r="G69" s="2">
        <f>IFERROR(__xludf.DUMMYFUNCTION("""COMPUTED_VALUE"""),45764.66666666667)</f>
        <v>45764.66667</v>
      </c>
      <c r="H69" s="1">
        <f>IFERROR(__xludf.DUMMYFUNCTION("""COMPUTED_VALUE"""),4290.86)</f>
        <v>4290.86</v>
      </c>
      <c r="J69" s="2">
        <f>IFERROR(__xludf.DUMMYFUNCTION("""COMPUTED_VALUE"""),45764.66666666667)</f>
        <v>45764.66667</v>
      </c>
      <c r="K69" s="1">
        <f>IFERROR(__xludf.DUMMYFUNCTION("""COMPUTED_VALUE"""),4369.73)</f>
        <v>4369.73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IFERROR(__xludf.DUMMYFUNCTION("""COMPUTED_VALUE"""),4334.15)</f>
        <v>4334.15</v>
      </c>
      <c r="D70" s="2">
        <f>IFERROR(__xludf.DUMMYFUNCTION("""COMPUTED_VALUE"""),45772.66666666667)</f>
        <v>45772.66667</v>
      </c>
      <c r="E70" s="1">
        <f>IFERROR(__xludf.DUMMYFUNCTION("""COMPUTED_VALUE"""),4564.61)</f>
        <v>4564.61</v>
      </c>
      <c r="G70" s="2">
        <f>IFERROR(__xludf.DUMMYFUNCTION("""COMPUTED_VALUE"""),45772.66666666667)</f>
        <v>45772.66667</v>
      </c>
      <c r="H70" s="1">
        <f>IFERROR(__xludf.DUMMYFUNCTION("""COMPUTED_VALUE"""),4230.93)</f>
        <v>4230.93</v>
      </c>
      <c r="J70" s="2">
        <f>IFERROR(__xludf.DUMMYFUNCTION("""COMPUTED_VALUE"""),45772.66666666667)</f>
        <v>45772.66667</v>
      </c>
      <c r="K70" s="1">
        <f>IFERROR(__xludf.DUMMYFUNCTION("""COMPUTED_VALUE"""),4507.75)</f>
        <v>4507.75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IFERROR(__xludf.DUMMYFUNCTION("""COMPUTED_VALUE"""),4513.85)</f>
        <v>4513.85</v>
      </c>
      <c r="D71" s="2">
        <f>IFERROR(__xludf.DUMMYFUNCTION("""COMPUTED_VALUE"""),45779.66666666667)</f>
        <v>45779.66667</v>
      </c>
      <c r="E71" s="1">
        <f>IFERROR(__xludf.DUMMYFUNCTION("""COMPUTED_VALUE"""),4635.18)</f>
        <v>4635.18</v>
      </c>
      <c r="G71" s="2">
        <f>IFERROR(__xludf.DUMMYFUNCTION("""COMPUTED_VALUE"""),45779.66666666667)</f>
        <v>45779.66667</v>
      </c>
      <c r="H71" s="1">
        <f>IFERROR(__xludf.DUMMYFUNCTION("""COMPUTED_VALUE"""),4421.44)</f>
        <v>4421.44</v>
      </c>
      <c r="J71" s="2">
        <f>IFERROR(__xludf.DUMMYFUNCTION("""COMPUTED_VALUE"""),45779.66666666667)</f>
        <v>45779.66667</v>
      </c>
      <c r="K71" s="1">
        <f>IFERROR(__xludf.DUMMYFUNCTION("""COMPUTED_VALUE"""),4626.7)</f>
        <v>4626.7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IFERROR(__xludf.DUMMYFUNCTION("""COMPUTED_VALUE"""),4593.98)</f>
        <v>4593.98</v>
      </c>
      <c r="D72" s="2">
        <f>IFERROR(__xludf.DUMMYFUNCTION("""COMPUTED_VALUE"""),45786.66666666667)</f>
        <v>45786.66667</v>
      </c>
      <c r="E72" s="1">
        <f>IFERROR(__xludf.DUMMYFUNCTION("""COMPUTED_VALUE"""),4696.01)</f>
        <v>4696.01</v>
      </c>
      <c r="G72" s="2">
        <f>IFERROR(__xludf.DUMMYFUNCTION("""COMPUTED_VALUE"""),45786.66666666667)</f>
        <v>45786.66667</v>
      </c>
      <c r="H72" s="1">
        <f>IFERROR(__xludf.DUMMYFUNCTION("""COMPUTED_VALUE"""),4566.96)</f>
        <v>4566.96</v>
      </c>
      <c r="J72" s="2">
        <f>IFERROR(__xludf.DUMMYFUNCTION("""COMPUTED_VALUE"""),45786.66666666667)</f>
        <v>45786.66667</v>
      </c>
      <c r="K72" s="1">
        <f>IFERROR(__xludf.DUMMYFUNCTION("""COMPUTED_VALUE"""),4660.37)</f>
        <v>4660.37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IFERROR(__xludf.DUMMYFUNCTION("""COMPUTED_VALUE"""),4791.88)</f>
        <v>4791.88</v>
      </c>
      <c r="D73" s="2">
        <f>IFERROR(__xludf.DUMMYFUNCTION("""COMPUTED_VALUE"""),45793.66666666667)</f>
        <v>45793.66667</v>
      </c>
      <c r="E73" s="1">
        <f>IFERROR(__xludf.DUMMYFUNCTION("""COMPUTED_VALUE"""),4887.36)</f>
        <v>4887.36</v>
      </c>
      <c r="G73" s="2">
        <f>IFERROR(__xludf.DUMMYFUNCTION("""COMPUTED_VALUE"""),45793.66666666667)</f>
        <v>45793.66667</v>
      </c>
      <c r="H73" s="1">
        <f>IFERROR(__xludf.DUMMYFUNCTION("""COMPUTED_VALUE"""),4791.88)</f>
        <v>4791.88</v>
      </c>
      <c r="J73" s="2">
        <f>IFERROR(__xludf.DUMMYFUNCTION("""COMPUTED_VALUE"""),45793.66666666667)</f>
        <v>45793.66667</v>
      </c>
      <c r="K73" s="1">
        <f>IFERROR(__xludf.DUMMYFUNCTION("""COMPUTED_VALUE"""),4886.46)</f>
        <v>4886.46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IFERROR(__xludf.DUMMYFUNCTION("""COMPUTED_VALUE"""),4828.17)</f>
        <v>4828.17</v>
      </c>
      <c r="D74" s="2">
        <f>IFERROR(__xludf.DUMMYFUNCTION("""COMPUTED_VALUE"""),45800.66666666667)</f>
        <v>45800.66667</v>
      </c>
      <c r="E74" s="1">
        <f>IFERROR(__xludf.DUMMYFUNCTION("""COMPUTED_VALUE"""),4886.55)</f>
        <v>4886.55</v>
      </c>
      <c r="G74" s="2">
        <f>IFERROR(__xludf.DUMMYFUNCTION("""COMPUTED_VALUE"""),45800.66666666667)</f>
        <v>45800.66667</v>
      </c>
      <c r="H74" s="1">
        <f>IFERROR(__xludf.DUMMYFUNCTION("""COMPUTED_VALUE"""),4668.74)</f>
        <v>4668.74</v>
      </c>
      <c r="J74" s="2">
        <f>IFERROR(__xludf.DUMMYFUNCTION("""COMPUTED_VALUE"""),45800.66666666667)</f>
        <v>45800.66667</v>
      </c>
      <c r="K74" s="1">
        <f>IFERROR(__xludf.DUMMYFUNCTION("""COMPUTED_VALUE"""),4721.0)</f>
        <v>4721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IFERROR(__xludf.DUMMYFUNCTION("""COMPUTED_VALUE"""),4774.96)</f>
        <v>4774.96</v>
      </c>
      <c r="D75" s="2">
        <f>IFERROR(__xludf.DUMMYFUNCTION("""COMPUTED_VALUE"""),45807.66666666667)</f>
        <v>45807.66667</v>
      </c>
      <c r="E75" s="1">
        <f>IFERROR(__xludf.DUMMYFUNCTION("""COMPUTED_VALUE"""),4824.05)</f>
        <v>4824.05</v>
      </c>
      <c r="G75" s="2">
        <f>IFERROR(__xludf.DUMMYFUNCTION("""COMPUTED_VALUE"""),45807.66666666667)</f>
        <v>45807.66667</v>
      </c>
      <c r="H75" s="1">
        <f>IFERROR(__xludf.DUMMYFUNCTION("""COMPUTED_VALUE"""),4721.18)</f>
        <v>4721.18</v>
      </c>
      <c r="J75" s="2">
        <f>IFERROR(__xludf.DUMMYFUNCTION("""COMPUTED_VALUE"""),45807.66666666667)</f>
        <v>45807.66667</v>
      </c>
      <c r="K75" s="1">
        <f>IFERROR(__xludf.DUMMYFUNCTION("""COMPUTED_VALUE"""),4760.72)</f>
        <v>4760.72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IFERROR(__xludf.DUMMYFUNCTION("""COMPUTED_VALUE"""),4755.32)</f>
        <v>4755.32</v>
      </c>
      <c r="D76" s="2">
        <f>IFERROR(__xludf.DUMMYFUNCTION("""COMPUTED_VALUE"""),45814.66666666667)</f>
        <v>45814.66667</v>
      </c>
      <c r="E76" s="1">
        <f>IFERROR(__xludf.DUMMYFUNCTION("""COMPUTED_VALUE"""),4839.59)</f>
        <v>4839.59</v>
      </c>
      <c r="G76" s="2">
        <f>IFERROR(__xludf.DUMMYFUNCTION("""COMPUTED_VALUE"""),45814.66666666667)</f>
        <v>45814.66667</v>
      </c>
      <c r="H76" s="1">
        <f>IFERROR(__xludf.DUMMYFUNCTION("""COMPUTED_VALUE"""),4698.83)</f>
        <v>4698.83</v>
      </c>
      <c r="J76" s="2">
        <f>IFERROR(__xludf.DUMMYFUNCTION("""COMPUTED_VALUE"""),45814.66666666667)</f>
        <v>45814.66667</v>
      </c>
      <c r="K76" s="1">
        <f>IFERROR(__xludf.DUMMYFUNCTION("""COMPUTED_VALUE"""),4835.39)</f>
        <v>4835.39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IFERROR(__xludf.DUMMYFUNCTION("""COMPUTED_VALUE"""),4854.09)</f>
        <v>4854.09</v>
      </c>
      <c r="D77" s="2">
        <f>IFERROR(__xludf.DUMMYFUNCTION("""COMPUTED_VALUE"""),45821.66666666667)</f>
        <v>45821.66667</v>
      </c>
      <c r="E77" s="1">
        <f>IFERROR(__xludf.DUMMYFUNCTION("""COMPUTED_VALUE"""),4883.29)</f>
        <v>4883.29</v>
      </c>
      <c r="G77" s="2">
        <f>IFERROR(__xludf.DUMMYFUNCTION("""COMPUTED_VALUE"""),45821.66666666667)</f>
        <v>45821.66667</v>
      </c>
      <c r="H77" s="1">
        <f>IFERROR(__xludf.DUMMYFUNCTION("""COMPUTED_VALUE"""),4761.07)</f>
        <v>4761.07</v>
      </c>
      <c r="J77" s="2">
        <f>IFERROR(__xludf.DUMMYFUNCTION("""COMPUTED_VALUE"""),45821.66666666667)</f>
        <v>45821.66667</v>
      </c>
      <c r="K77" s="1">
        <f>IFERROR(__xludf.DUMMYFUNCTION("""COMPUTED_VALUE"""),4776.92)</f>
        <v>4776.92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IFERROR(__xludf.DUMMYFUNCTION("""COMPUTED_VALUE"""),4813.9)</f>
        <v>4813.9</v>
      </c>
      <c r="D78" s="2">
        <f>IFERROR(__xludf.DUMMYFUNCTION("""COMPUTED_VALUE"""),45828.66666666667)</f>
        <v>45828.66667</v>
      </c>
      <c r="E78" s="1">
        <f>IFERROR(__xludf.DUMMYFUNCTION("""COMPUTED_VALUE"""),4849.93)</f>
        <v>4849.93</v>
      </c>
      <c r="G78" s="2">
        <f>IFERROR(__xludf.DUMMYFUNCTION("""COMPUTED_VALUE"""),45828.66666666667)</f>
        <v>45828.66667</v>
      </c>
      <c r="H78" s="1">
        <f>IFERROR(__xludf.DUMMYFUNCTION("""COMPUTED_VALUE"""),4781.15)</f>
        <v>4781.15</v>
      </c>
      <c r="J78" s="2">
        <f>IFERROR(__xludf.DUMMYFUNCTION("""COMPUTED_VALUE"""),45828.66666666667)</f>
        <v>45828.66667</v>
      </c>
      <c r="K78" s="1">
        <f>IFERROR(__xludf.DUMMYFUNCTION("""COMPUTED_VALUE"""),4817.68)</f>
        <v>4817.68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IFERROR(__xludf.DUMMYFUNCTION("""COMPUTED_VALUE"""),4805.84)</f>
        <v>4805.84</v>
      </c>
      <c r="D79" s="2">
        <f>IFERROR(__xludf.DUMMYFUNCTION("""COMPUTED_VALUE"""),45835.66666666667)</f>
        <v>45835.66667</v>
      </c>
      <c r="E79" s="1">
        <f>IFERROR(__xludf.DUMMYFUNCTION("""COMPUTED_VALUE"""),4969.8)</f>
        <v>4969.8</v>
      </c>
      <c r="G79" s="2">
        <f>IFERROR(__xludf.DUMMYFUNCTION("""COMPUTED_VALUE"""),45835.66666666667)</f>
        <v>45835.66667</v>
      </c>
      <c r="H79" s="1">
        <f>IFERROR(__xludf.DUMMYFUNCTION("""COMPUTED_VALUE"""),4776.27)</f>
        <v>4776.27</v>
      </c>
      <c r="J79" s="2">
        <f>IFERROR(__xludf.DUMMYFUNCTION("""COMPUTED_VALUE"""),45835.66666666667)</f>
        <v>45835.66667</v>
      </c>
      <c r="K79" s="1">
        <f>IFERROR(__xludf.DUMMYFUNCTION("""COMPUTED_VALUE"""),4938.0)</f>
        <v>4938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IFERROR(__xludf.DUMMYFUNCTION("""COMPUTED_VALUE"""),4947.54)</f>
        <v>4947.54</v>
      </c>
      <c r="D80" s="2">
        <f>IFERROR(__xludf.DUMMYFUNCTION("""COMPUTED_VALUE"""),45841.54166666667)</f>
        <v>45841.54167</v>
      </c>
      <c r="E80" s="1">
        <f>IFERROR(__xludf.DUMMYFUNCTION("""COMPUTED_VALUE"""),5102.33)</f>
        <v>5102.33</v>
      </c>
      <c r="G80" s="2">
        <f>IFERROR(__xludf.DUMMYFUNCTION("""COMPUTED_VALUE"""),45841.54166666667)</f>
        <v>45841.54167</v>
      </c>
      <c r="H80" s="1">
        <f>IFERROR(__xludf.DUMMYFUNCTION("""COMPUTED_VALUE"""),4929.38)</f>
        <v>4929.38</v>
      </c>
      <c r="J80" s="2">
        <f>IFERROR(__xludf.DUMMYFUNCTION("""COMPUTED_VALUE"""),45841.54166666667)</f>
        <v>45841.54167</v>
      </c>
      <c r="K80" s="1">
        <f>IFERROR(__xludf.DUMMYFUNCTION("""COMPUTED_VALUE"""),5091.39)</f>
        <v>5091.39</v>
      </c>
      <c r="M80" s="2">
        <f>IFERROR(__xludf.DUMMYFUNCTION("""COMPUTED_VALUE"""),45841.54166666667)</f>
        <v>45841.54167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IFERROR(__xludf.DUMMYFUNCTION("""COMPUTED_VALUE"""),5067.45)</f>
        <v>5067.45</v>
      </c>
      <c r="D81" s="2">
        <f>IFERROR(__xludf.DUMMYFUNCTION("""COMPUTED_VALUE"""),45849.66666666667)</f>
        <v>45849.66667</v>
      </c>
      <c r="E81" s="1">
        <f>IFERROR(__xludf.DUMMYFUNCTION("""COMPUTED_VALUE"""),5134.32)</f>
        <v>5134.32</v>
      </c>
      <c r="G81" s="2">
        <f>IFERROR(__xludf.DUMMYFUNCTION("""COMPUTED_VALUE"""),45849.66666666667)</f>
        <v>45849.66667</v>
      </c>
      <c r="H81" s="1">
        <f>IFERROR(__xludf.DUMMYFUNCTION("""COMPUTED_VALUE"""),5021.36)</f>
        <v>5021.36</v>
      </c>
      <c r="J81" s="2">
        <f>IFERROR(__xludf.DUMMYFUNCTION("""COMPUTED_VALUE"""),45849.66666666667)</f>
        <v>45849.66667</v>
      </c>
      <c r="K81" s="1">
        <f>IFERROR(__xludf.DUMMYFUNCTION("""COMPUTED_VALUE"""),5081.54)</f>
        <v>5081.54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IFERROR(__xludf.DUMMYFUNCTION("""COMPUTED_VALUE"""),5071.41)</f>
        <v>5071.41</v>
      </c>
      <c r="D82" s="2">
        <f>IFERROR(__xludf.DUMMYFUNCTION("""COMPUTED_VALUE"""),45856.66666666667)</f>
        <v>45856.66667</v>
      </c>
      <c r="E82" s="1">
        <f>IFERROR(__xludf.DUMMYFUNCTION("""COMPUTED_VALUE"""),5100.16)</f>
        <v>5100.16</v>
      </c>
      <c r="G82" s="2">
        <f>IFERROR(__xludf.DUMMYFUNCTION("""COMPUTED_VALUE"""),45856.66666666667)</f>
        <v>45856.66667</v>
      </c>
      <c r="H82" s="1">
        <f>IFERROR(__xludf.DUMMYFUNCTION("""COMPUTED_VALUE"""),4941.99)</f>
        <v>4941.99</v>
      </c>
      <c r="J82" s="2">
        <f>IFERROR(__xludf.DUMMYFUNCTION("""COMPUTED_VALUE"""),45856.66666666667)</f>
        <v>45856.66667</v>
      </c>
      <c r="K82" s="1">
        <f>IFERROR(__xludf.DUMMYFUNCTION("""COMPUTED_VALUE"""),5072.91)</f>
        <v>5072.91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IFERROR(__xludf.DUMMYFUNCTION("""COMPUTED_VALUE"""),5089.72)</f>
        <v>5089.72</v>
      </c>
      <c r="D83" s="2">
        <f>IFERROR(__xludf.DUMMYFUNCTION("""COMPUTED_VALUE"""),45863.66666666667)</f>
        <v>45863.66667</v>
      </c>
      <c r="E83" s="1">
        <f>IFERROR(__xludf.DUMMYFUNCTION("""COMPUTED_VALUE"""),5179.52)</f>
        <v>5179.52</v>
      </c>
      <c r="G83" s="2">
        <f>IFERROR(__xludf.DUMMYFUNCTION("""COMPUTED_VALUE"""),45863.66666666667)</f>
        <v>45863.66667</v>
      </c>
      <c r="H83" s="1">
        <f>IFERROR(__xludf.DUMMYFUNCTION("""COMPUTED_VALUE"""),5042.36)</f>
        <v>5042.36</v>
      </c>
      <c r="J83" s="2">
        <f>IFERROR(__xludf.DUMMYFUNCTION("""COMPUTED_VALUE"""),45863.66666666667)</f>
        <v>45863.66667</v>
      </c>
      <c r="K83" s="1">
        <f>IFERROR(__xludf.DUMMYFUNCTION("""COMPUTED_VALUE"""),5134.1)</f>
        <v>5134.1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IFERROR(__xludf.DUMMYFUNCTION("""COMPUTED_VALUE"""),5139.04)</f>
        <v>5139.04</v>
      </c>
      <c r="D84" s="2">
        <f>IFERROR(__xludf.DUMMYFUNCTION("""COMPUTED_VALUE"""),45870.66666666667)</f>
        <v>45870.66667</v>
      </c>
      <c r="E84" s="1">
        <f>IFERROR(__xludf.DUMMYFUNCTION("""COMPUTED_VALUE"""),5140.76)</f>
        <v>5140.76</v>
      </c>
      <c r="G84" s="2">
        <f>IFERROR(__xludf.DUMMYFUNCTION("""COMPUTED_VALUE"""),45870.66666666667)</f>
        <v>45870.66667</v>
      </c>
      <c r="H84" s="1">
        <f>IFERROR(__xludf.DUMMYFUNCTION("""COMPUTED_VALUE"""),4911.27)</f>
        <v>4911.27</v>
      </c>
      <c r="J84" s="2">
        <f>IFERROR(__xludf.DUMMYFUNCTION("""COMPUTED_VALUE"""),45870.66666666667)</f>
        <v>45870.66667</v>
      </c>
      <c r="K84" s="1">
        <f>IFERROR(__xludf.DUMMYFUNCTION("""COMPUTED_VALUE"""),4976.42)</f>
        <v>4976.42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IFERROR(__xludf.DUMMYFUNCTION("""COMPUTED_VALUE"""),5003.25)</f>
        <v>5003.25</v>
      </c>
      <c r="D85" s="2">
        <f>IFERROR(__xludf.DUMMYFUNCTION("""COMPUTED_VALUE"""),45877.66666666667)</f>
        <v>45877.66667</v>
      </c>
      <c r="E85" s="1">
        <f>IFERROR(__xludf.DUMMYFUNCTION("""COMPUTED_VALUE"""),5078.18)</f>
        <v>5078.18</v>
      </c>
      <c r="G85" s="2">
        <f>IFERROR(__xludf.DUMMYFUNCTION("""COMPUTED_VALUE"""),45877.66666666667)</f>
        <v>45877.66667</v>
      </c>
      <c r="H85" s="1">
        <f>IFERROR(__xludf.DUMMYFUNCTION("""COMPUTED_VALUE"""),5001.74)</f>
        <v>5001.74</v>
      </c>
      <c r="J85" s="2">
        <f>IFERROR(__xludf.DUMMYFUNCTION("""COMPUTED_VALUE"""),45877.66666666667)</f>
        <v>45877.66667</v>
      </c>
      <c r="K85" s="1">
        <f>IFERROR(__xludf.DUMMYFUNCTION("""COMPUTED_VALUE"""),5032.05)</f>
        <v>5032.05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IFERROR(__xludf.DUMMYFUNCTION("""COMPUTED_VALUE"""),5036.92)</f>
        <v>5036.92</v>
      </c>
      <c r="D86" s="2">
        <f>IFERROR(__xludf.DUMMYFUNCTION("""COMPUTED_VALUE"""),45884.66666666667)</f>
        <v>45884.66667</v>
      </c>
      <c r="E86" s="1">
        <f>IFERROR(__xludf.DUMMYFUNCTION("""COMPUTED_VALUE"""),5206.0)</f>
        <v>5206</v>
      </c>
      <c r="G86" s="2">
        <f>IFERROR(__xludf.DUMMYFUNCTION("""COMPUTED_VALUE"""),45884.66666666667)</f>
        <v>45884.66667</v>
      </c>
      <c r="H86" s="1">
        <f>IFERROR(__xludf.DUMMYFUNCTION("""COMPUTED_VALUE"""),5004.11)</f>
        <v>5004.11</v>
      </c>
      <c r="J86" s="2">
        <f>IFERROR(__xludf.DUMMYFUNCTION("""COMPUTED_VALUE"""),45884.66666666667)</f>
        <v>45884.66667</v>
      </c>
      <c r="K86" s="1">
        <f>IFERROR(__xludf.DUMMYFUNCTION("""COMPUTED_VALUE"""),5106.93)</f>
        <v>5106.93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IFERROR(__xludf.DUMMYFUNCTION("""COMPUTED_VALUE"""),5101.31)</f>
        <v>5101.31</v>
      </c>
      <c r="D87" s="2">
        <f>IFERROR(__xludf.DUMMYFUNCTION("""COMPUTED_VALUE"""),45891.66666666667)</f>
        <v>45891.66667</v>
      </c>
      <c r="E87" s="1">
        <f>IFERROR(__xludf.DUMMYFUNCTION("""COMPUTED_VALUE"""),5247.99)</f>
        <v>5247.99</v>
      </c>
      <c r="G87" s="2">
        <f>IFERROR(__xludf.DUMMYFUNCTION("""COMPUTED_VALUE"""),45891.66666666667)</f>
        <v>45891.66667</v>
      </c>
      <c r="H87" s="1">
        <f>IFERROR(__xludf.DUMMYFUNCTION("""COMPUTED_VALUE"""),5067.19)</f>
        <v>5067.19</v>
      </c>
      <c r="J87" s="2">
        <f>IFERROR(__xludf.DUMMYFUNCTION("""COMPUTED_VALUE"""),45891.66666666667)</f>
        <v>45891.66667</v>
      </c>
      <c r="K87" s="1">
        <f>IFERROR(__xludf.DUMMYFUNCTION("""COMPUTED_VALUE"""),5238.24)</f>
        <v>5238.24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IFERROR(__xludf.DUMMYFUNCTION("""COMPUTED_VALUE"""),5227.43)</f>
        <v>5227.43</v>
      </c>
      <c r="D88" s="2">
        <f>IFERROR(__xludf.DUMMYFUNCTION("""COMPUTED_VALUE"""),45898.66666666667)</f>
        <v>45898.66667</v>
      </c>
      <c r="E88" s="1">
        <f>IFERROR(__xludf.DUMMYFUNCTION("""COMPUTED_VALUE"""),5280.58)</f>
        <v>5280.58</v>
      </c>
      <c r="G88" s="2">
        <f>IFERROR(__xludf.DUMMYFUNCTION("""COMPUTED_VALUE"""),45898.66666666667)</f>
        <v>45898.66667</v>
      </c>
      <c r="H88" s="1">
        <f>IFERROR(__xludf.DUMMYFUNCTION("""COMPUTED_VALUE"""),5209.51)</f>
        <v>5209.51</v>
      </c>
      <c r="J88" s="2">
        <f>IFERROR(__xludf.DUMMYFUNCTION("""COMPUTED_VALUE"""),45898.66666666667)</f>
        <v>45898.66667</v>
      </c>
      <c r="K88" s="1">
        <f>IFERROR(__xludf.DUMMYFUNCTION("""COMPUTED_VALUE"""),5254.03)</f>
        <v>5254.03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IFERROR(__xludf.DUMMYFUNCTION("""COMPUTED_VALUE"""),5187.68)</f>
        <v>5187.68</v>
      </c>
      <c r="D89" s="2">
        <f>IFERROR(__xludf.DUMMYFUNCTION("""COMPUTED_VALUE"""),45905.66666666667)</f>
        <v>45905.66667</v>
      </c>
      <c r="E89" s="1">
        <f>IFERROR(__xludf.DUMMYFUNCTION("""COMPUTED_VALUE"""),5329.19)</f>
        <v>5329.19</v>
      </c>
      <c r="G89" s="2">
        <f>IFERROR(__xludf.DUMMYFUNCTION("""COMPUTED_VALUE"""),45905.66666666667)</f>
        <v>45905.66667</v>
      </c>
      <c r="H89" s="1">
        <f>IFERROR(__xludf.DUMMYFUNCTION("""COMPUTED_VALUE"""),5173.05)</f>
        <v>5173.05</v>
      </c>
      <c r="J89" s="2">
        <f>IFERROR(__xludf.DUMMYFUNCTION("""COMPUTED_VALUE"""),45905.66666666667)</f>
        <v>45905.66667</v>
      </c>
      <c r="K89" s="1">
        <f>IFERROR(__xludf.DUMMYFUNCTION("""COMPUTED_VALUE"""),5284.87)</f>
        <v>5284.87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IFERROR(__xludf.DUMMYFUNCTION("""COMPUTED_VALUE"""),5289.93)</f>
        <v>5289.93</v>
      </c>
      <c r="D90" s="2">
        <f>IFERROR(__xludf.DUMMYFUNCTION("""COMPUTED_VALUE"""),45912.66666666667)</f>
        <v>45912.66667</v>
      </c>
      <c r="E90" s="1">
        <f>IFERROR(__xludf.DUMMYFUNCTION("""COMPUTED_VALUE"""),5355.71)</f>
        <v>5355.71</v>
      </c>
      <c r="G90" s="2">
        <f>IFERROR(__xludf.DUMMYFUNCTION("""COMPUTED_VALUE"""),45912.66666666667)</f>
        <v>45912.66667</v>
      </c>
      <c r="H90" s="1">
        <f>IFERROR(__xludf.DUMMYFUNCTION("""COMPUTED_VALUE"""),5242.79)</f>
        <v>5242.79</v>
      </c>
      <c r="J90" s="2">
        <f>IFERROR(__xludf.DUMMYFUNCTION("""COMPUTED_VALUE"""),45912.66666666667)</f>
        <v>45912.66667</v>
      </c>
      <c r="K90" s="1">
        <f>IFERROR(__xludf.DUMMYFUNCTION("""COMPUTED_VALUE"""),5317.18)</f>
        <v>5317.18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IFERROR(__xludf.DUMMYFUNCTION("""COMPUTED_VALUE"""),5330.07)</f>
        <v>5330.07</v>
      </c>
      <c r="D91" s="2">
        <f>IFERROR(__xludf.DUMMYFUNCTION("""COMPUTED_VALUE"""),45919.66666666667)</f>
        <v>45919.66667</v>
      </c>
      <c r="E91" s="1">
        <f>IFERROR(__xludf.DUMMYFUNCTION("""COMPUTED_VALUE"""),5372.35)</f>
        <v>5372.35</v>
      </c>
      <c r="G91" s="2">
        <f>IFERROR(__xludf.DUMMYFUNCTION("""COMPUTED_VALUE"""),45919.66666666667)</f>
        <v>45919.66667</v>
      </c>
      <c r="H91" s="1">
        <f>IFERROR(__xludf.DUMMYFUNCTION("""COMPUTED_VALUE"""),5251.48)</f>
        <v>5251.48</v>
      </c>
      <c r="J91" s="2">
        <f>IFERROR(__xludf.DUMMYFUNCTION("""COMPUTED_VALUE"""),45919.66666666667)</f>
        <v>45919.66667</v>
      </c>
      <c r="K91" s="1">
        <f>IFERROR(__xludf.DUMMYFUNCTION("""COMPUTED_VALUE"""),5313.2)</f>
        <v>5313.2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