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IFERROR(__xludf.DUMMYFUNCTION("GOOGLEFINANCE(""DJUSWC"",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IFERROR(__xludf.DUMMYFUNCTION("GOOGLEFINANCE(""DJUSWC"",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IFERROR(__xludf.DUMMYFUNCTION("GOOGLEFINANCE(""DJUSWC"",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IFERROR(__xludf.DUMMYFUNCTION("GOOGLEFINANCE(""DJUSWC"",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IFERROR(__xludf.DUMMYFUNCTION("GOOGLEFINANCE(""DJUSWC"",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IFERROR(__xludf.DUMMYFUNCTION("""COMPUTED_VALUE"""),327.24)</f>
        <v>327.24</v>
      </c>
      <c r="D2" s="2">
        <f>IFERROR(__xludf.DUMMYFUNCTION("""COMPUTED_VALUE"""),45296.66666666667)</f>
        <v>45296.66667</v>
      </c>
      <c r="E2" s="1">
        <f>IFERROR(__xludf.DUMMYFUNCTION("""COMPUTED_VALUE"""),344.04)</f>
        <v>344.04</v>
      </c>
      <c r="G2" s="2">
        <f>IFERROR(__xludf.DUMMYFUNCTION("""COMPUTED_VALUE"""),45296.66666666667)</f>
        <v>45296.66667</v>
      </c>
      <c r="H2" s="1">
        <f>IFERROR(__xludf.DUMMYFUNCTION("""COMPUTED_VALUE"""),327.24)</f>
        <v>327.24</v>
      </c>
      <c r="J2" s="2">
        <f>IFERROR(__xludf.DUMMYFUNCTION("""COMPUTED_VALUE"""),45296.66666666667)</f>
        <v>45296.66667</v>
      </c>
      <c r="K2" s="1">
        <f>IFERROR(__xludf.DUMMYFUNCTION("""COMPUTED_VALUE"""),343.49)</f>
        <v>343.49</v>
      </c>
      <c r="M2" s="2">
        <f>IFERROR(__xludf.DUMMYFUNCTION("""COMPUTED_VALUE"""),45296.66666666667)</f>
        <v>45296.66667</v>
      </c>
      <c r="N2" s="1">
        <f>IFERROR(__xludf.DUMMYFUNCTION("""COMPUTED_VALUE"""),1.22627076E8)</f>
        <v>122627076</v>
      </c>
    </row>
    <row r="3">
      <c r="A3" s="2">
        <f>IFERROR(__xludf.DUMMYFUNCTION("""COMPUTED_VALUE"""),45303.66666666667)</f>
        <v>45303.66667</v>
      </c>
      <c r="B3" s="1">
        <f>IFERROR(__xludf.DUMMYFUNCTION("""COMPUTED_VALUE"""),343.58)</f>
        <v>343.58</v>
      </c>
      <c r="D3" s="2">
        <f>IFERROR(__xludf.DUMMYFUNCTION("""COMPUTED_VALUE"""),45303.66666666667)</f>
        <v>45303.66667</v>
      </c>
      <c r="E3" s="1">
        <f>IFERROR(__xludf.DUMMYFUNCTION("""COMPUTED_VALUE"""),343.96)</f>
        <v>343.96</v>
      </c>
      <c r="G3" s="2">
        <f>IFERROR(__xludf.DUMMYFUNCTION("""COMPUTED_VALUE"""),45303.66666666667)</f>
        <v>45303.66667</v>
      </c>
      <c r="H3" s="1">
        <f>IFERROR(__xludf.DUMMYFUNCTION("""COMPUTED_VALUE"""),327.88)</f>
        <v>327.88</v>
      </c>
      <c r="J3" s="2">
        <f>IFERROR(__xludf.DUMMYFUNCTION("""COMPUTED_VALUE"""),45303.66666666667)</f>
        <v>45303.66667</v>
      </c>
      <c r="K3" s="1">
        <f>IFERROR(__xludf.DUMMYFUNCTION("""COMPUTED_VALUE"""),333.52)</f>
        <v>333.52</v>
      </c>
      <c r="M3" s="2">
        <f>IFERROR(__xludf.DUMMYFUNCTION("""COMPUTED_VALUE"""),45303.66666666667)</f>
        <v>45303.66667</v>
      </c>
      <c r="N3" s="1">
        <f>IFERROR(__xludf.DUMMYFUNCTION("""COMPUTED_VALUE"""),1.32511023E8)</f>
        <v>132511023</v>
      </c>
    </row>
    <row r="4">
      <c r="A4" s="2">
        <f>IFERROR(__xludf.DUMMYFUNCTION("""COMPUTED_VALUE"""),45310.66666666667)</f>
        <v>45310.66667</v>
      </c>
      <c r="B4" s="1">
        <f>IFERROR(__xludf.DUMMYFUNCTION("""COMPUTED_VALUE"""),332.94)</f>
        <v>332.94</v>
      </c>
      <c r="D4" s="2">
        <f>IFERROR(__xludf.DUMMYFUNCTION("""COMPUTED_VALUE"""),45310.66666666667)</f>
        <v>45310.66667</v>
      </c>
      <c r="E4" s="1">
        <f>IFERROR(__xludf.DUMMYFUNCTION("""COMPUTED_VALUE"""),340.68)</f>
        <v>340.68</v>
      </c>
      <c r="G4" s="2">
        <f>IFERROR(__xludf.DUMMYFUNCTION("""COMPUTED_VALUE"""),45310.66666666667)</f>
        <v>45310.66667</v>
      </c>
      <c r="H4" s="1">
        <f>IFERROR(__xludf.DUMMYFUNCTION("""COMPUTED_VALUE"""),331.57)</f>
        <v>331.57</v>
      </c>
      <c r="J4" s="2">
        <f>IFERROR(__xludf.DUMMYFUNCTION("""COMPUTED_VALUE"""),45310.66666666667)</f>
        <v>45310.66667</v>
      </c>
      <c r="K4" s="1">
        <f>IFERROR(__xludf.DUMMYFUNCTION("""COMPUTED_VALUE"""),339.75)</f>
        <v>339.75</v>
      </c>
      <c r="M4" s="2">
        <f>IFERROR(__xludf.DUMMYFUNCTION("""COMPUTED_VALUE"""),45310.66666666667)</f>
        <v>45310.66667</v>
      </c>
      <c r="N4" s="1">
        <f>IFERROR(__xludf.DUMMYFUNCTION("""COMPUTED_VALUE"""),1.08824688E8)</f>
        <v>108824688</v>
      </c>
    </row>
    <row r="5">
      <c r="A5" s="2">
        <f>IFERROR(__xludf.DUMMYFUNCTION("""COMPUTED_VALUE"""),45317.66666666667)</f>
        <v>45317.66667</v>
      </c>
      <c r="B5" s="1">
        <f>IFERROR(__xludf.DUMMYFUNCTION("""COMPUTED_VALUE"""),340.59)</f>
        <v>340.59</v>
      </c>
      <c r="D5" s="2">
        <f>IFERROR(__xludf.DUMMYFUNCTION("""COMPUTED_VALUE"""),45317.66666666667)</f>
        <v>45317.66667</v>
      </c>
      <c r="E5" s="1">
        <f>IFERROR(__xludf.DUMMYFUNCTION("""COMPUTED_VALUE"""),357.74)</f>
        <v>357.74</v>
      </c>
      <c r="G5" s="2">
        <f>IFERROR(__xludf.DUMMYFUNCTION("""COMPUTED_VALUE"""),45317.66666666667)</f>
        <v>45317.66667</v>
      </c>
      <c r="H5" s="1">
        <f>IFERROR(__xludf.DUMMYFUNCTION("""COMPUTED_VALUE"""),339.4)</f>
        <v>339.4</v>
      </c>
      <c r="J5" s="2">
        <f>IFERROR(__xludf.DUMMYFUNCTION("""COMPUTED_VALUE"""),45317.66666666667)</f>
        <v>45317.66667</v>
      </c>
      <c r="K5" s="1">
        <f>IFERROR(__xludf.DUMMYFUNCTION("""COMPUTED_VALUE"""),355.25)</f>
        <v>355.25</v>
      </c>
      <c r="M5" s="2">
        <f>IFERROR(__xludf.DUMMYFUNCTION("""COMPUTED_VALUE"""),45317.66666666667)</f>
        <v>45317.66667</v>
      </c>
      <c r="N5" s="1">
        <f>IFERROR(__xludf.DUMMYFUNCTION("""COMPUTED_VALUE"""),1.82129315E8)</f>
        <v>182129315</v>
      </c>
    </row>
    <row r="6">
      <c r="A6" s="2">
        <f>IFERROR(__xludf.DUMMYFUNCTION("""COMPUTED_VALUE"""),45324.66666666667)</f>
        <v>45324.66667</v>
      </c>
      <c r="B6" s="1">
        <f>IFERROR(__xludf.DUMMYFUNCTION("""COMPUTED_VALUE"""),353.94)</f>
        <v>353.94</v>
      </c>
      <c r="D6" s="2">
        <f>IFERROR(__xludf.DUMMYFUNCTION("""COMPUTED_VALUE"""),45324.66666666667)</f>
        <v>45324.66667</v>
      </c>
      <c r="E6" s="1">
        <f>IFERROR(__xludf.DUMMYFUNCTION("""COMPUTED_VALUE"""),359.25)</f>
        <v>359.25</v>
      </c>
      <c r="G6" s="2">
        <f>IFERROR(__xludf.DUMMYFUNCTION("""COMPUTED_VALUE"""),45324.66666666667)</f>
        <v>45324.66667</v>
      </c>
      <c r="H6" s="1">
        <f>IFERROR(__xludf.DUMMYFUNCTION("""COMPUTED_VALUE"""),349.88)</f>
        <v>349.88</v>
      </c>
      <c r="J6" s="2">
        <f>IFERROR(__xludf.DUMMYFUNCTION("""COMPUTED_VALUE"""),45324.66666666667)</f>
        <v>45324.66667</v>
      </c>
      <c r="K6" s="1">
        <f>IFERROR(__xludf.DUMMYFUNCTION("""COMPUTED_VALUE"""),353.44)</f>
        <v>353.44</v>
      </c>
      <c r="M6" s="2">
        <f>IFERROR(__xludf.DUMMYFUNCTION("""COMPUTED_VALUE"""),45324.66666666667)</f>
        <v>45324.66667</v>
      </c>
      <c r="N6" s="1">
        <f>IFERROR(__xludf.DUMMYFUNCTION("""COMPUTED_VALUE"""),1.3605637E8)</f>
        <v>136056370</v>
      </c>
    </row>
    <row r="7">
      <c r="A7" s="2">
        <f>IFERROR(__xludf.DUMMYFUNCTION("""COMPUTED_VALUE"""),45331.66666666667)</f>
        <v>45331.66667</v>
      </c>
      <c r="B7" s="1">
        <f>IFERROR(__xludf.DUMMYFUNCTION("""COMPUTED_VALUE"""),351.44)</f>
        <v>351.44</v>
      </c>
      <c r="D7" s="2">
        <f>IFERROR(__xludf.DUMMYFUNCTION("""COMPUTED_VALUE"""),45331.66666666667)</f>
        <v>45331.66667</v>
      </c>
      <c r="E7" s="1">
        <f>IFERROR(__xludf.DUMMYFUNCTION("""COMPUTED_VALUE"""),352.01)</f>
        <v>352.01</v>
      </c>
      <c r="G7" s="2">
        <f>IFERROR(__xludf.DUMMYFUNCTION("""COMPUTED_VALUE"""),45331.66666666667)</f>
        <v>45331.66667</v>
      </c>
      <c r="H7" s="1">
        <f>IFERROR(__xludf.DUMMYFUNCTION("""COMPUTED_VALUE"""),336.44)</f>
        <v>336.44</v>
      </c>
      <c r="J7" s="2">
        <f>IFERROR(__xludf.DUMMYFUNCTION("""COMPUTED_VALUE"""),45331.66666666667)</f>
        <v>45331.66667</v>
      </c>
      <c r="K7" s="1">
        <f>IFERROR(__xludf.DUMMYFUNCTION("""COMPUTED_VALUE"""),339.93)</f>
        <v>339.93</v>
      </c>
      <c r="M7" s="2">
        <f>IFERROR(__xludf.DUMMYFUNCTION("""COMPUTED_VALUE"""),45331.66666666667)</f>
        <v>45331.66667</v>
      </c>
      <c r="N7" s="1">
        <f>IFERROR(__xludf.DUMMYFUNCTION("""COMPUTED_VALUE"""),1.1844357E8)</f>
        <v>118443570</v>
      </c>
    </row>
    <row r="8">
      <c r="A8" s="2">
        <f>IFERROR(__xludf.DUMMYFUNCTION("""COMPUTED_VALUE"""),45338.66666666667)</f>
        <v>45338.66667</v>
      </c>
      <c r="B8" s="1">
        <f>IFERROR(__xludf.DUMMYFUNCTION("""COMPUTED_VALUE"""),339.97)</f>
        <v>339.97</v>
      </c>
      <c r="D8" s="2">
        <f>IFERROR(__xludf.DUMMYFUNCTION("""COMPUTED_VALUE"""),45338.66666666667)</f>
        <v>45338.66667</v>
      </c>
      <c r="E8" s="1">
        <f>IFERROR(__xludf.DUMMYFUNCTION("""COMPUTED_VALUE"""),344.66)</f>
        <v>344.66</v>
      </c>
      <c r="G8" s="2">
        <f>IFERROR(__xludf.DUMMYFUNCTION("""COMPUTED_VALUE"""),45338.66666666667)</f>
        <v>45338.66667</v>
      </c>
      <c r="H8" s="1">
        <f>IFERROR(__xludf.DUMMYFUNCTION("""COMPUTED_VALUE"""),338.38)</f>
        <v>338.38</v>
      </c>
      <c r="J8" s="2">
        <f>IFERROR(__xludf.DUMMYFUNCTION("""COMPUTED_VALUE"""),45338.66666666667)</f>
        <v>45338.66667</v>
      </c>
      <c r="K8" s="1">
        <f>IFERROR(__xludf.DUMMYFUNCTION("""COMPUTED_VALUE"""),343.1)</f>
        <v>343.1</v>
      </c>
      <c r="M8" s="2">
        <f>IFERROR(__xludf.DUMMYFUNCTION("""COMPUTED_VALUE"""),45338.66666666667)</f>
        <v>45338.66667</v>
      </c>
      <c r="N8" s="1">
        <f>IFERROR(__xludf.DUMMYFUNCTION("""COMPUTED_VALUE"""),8.6475064E7)</f>
        <v>86475064</v>
      </c>
    </row>
    <row r="9">
      <c r="A9" s="2">
        <f>IFERROR(__xludf.DUMMYFUNCTION("""COMPUTED_VALUE"""),45345.66666666667)</f>
        <v>45345.66667</v>
      </c>
      <c r="B9" s="1">
        <f>IFERROR(__xludf.DUMMYFUNCTION("""COMPUTED_VALUE"""),343.61)</f>
        <v>343.61</v>
      </c>
      <c r="D9" s="2">
        <f>IFERROR(__xludf.DUMMYFUNCTION("""COMPUTED_VALUE"""),45345.66666666667)</f>
        <v>45345.66667</v>
      </c>
      <c r="E9" s="1">
        <f>IFERROR(__xludf.DUMMYFUNCTION("""COMPUTED_VALUE"""),350.32)</f>
        <v>350.32</v>
      </c>
      <c r="G9" s="2">
        <f>IFERROR(__xludf.DUMMYFUNCTION("""COMPUTED_VALUE"""),45345.66666666667)</f>
        <v>45345.66667</v>
      </c>
      <c r="H9" s="1">
        <f>IFERROR(__xludf.DUMMYFUNCTION("""COMPUTED_VALUE"""),343.01)</f>
        <v>343.01</v>
      </c>
      <c r="J9" s="2">
        <f>IFERROR(__xludf.DUMMYFUNCTION("""COMPUTED_VALUE"""),45345.66666666667)</f>
        <v>45345.66667</v>
      </c>
      <c r="K9" s="1">
        <f>IFERROR(__xludf.DUMMYFUNCTION("""COMPUTED_VALUE"""),346.8)</f>
        <v>346.8</v>
      </c>
      <c r="M9" s="2">
        <f>IFERROR(__xludf.DUMMYFUNCTION("""COMPUTED_VALUE"""),45345.66666666667)</f>
        <v>45345.66667</v>
      </c>
      <c r="N9" s="1">
        <f>IFERROR(__xludf.DUMMYFUNCTION("""COMPUTED_VALUE"""),8.1905341E7)</f>
        <v>81905341</v>
      </c>
    </row>
    <row r="10">
      <c r="A10" s="2">
        <f>IFERROR(__xludf.DUMMYFUNCTION("""COMPUTED_VALUE"""),45352.66666666667)</f>
        <v>45352.66667</v>
      </c>
      <c r="B10" s="1">
        <f>IFERROR(__xludf.DUMMYFUNCTION("""COMPUTED_VALUE"""),345.6)</f>
        <v>345.6</v>
      </c>
      <c r="D10" s="2">
        <f>IFERROR(__xludf.DUMMYFUNCTION("""COMPUTED_VALUE"""),45352.66666666667)</f>
        <v>45352.66667</v>
      </c>
      <c r="E10" s="1">
        <f>IFERROR(__xludf.DUMMYFUNCTION("""COMPUTED_VALUE"""),346.0)</f>
        <v>346</v>
      </c>
      <c r="G10" s="2">
        <f>IFERROR(__xludf.DUMMYFUNCTION("""COMPUTED_VALUE"""),45352.66666666667)</f>
        <v>45352.66667</v>
      </c>
      <c r="H10" s="1">
        <f>IFERROR(__xludf.DUMMYFUNCTION("""COMPUTED_VALUE"""),339.0)</f>
        <v>339</v>
      </c>
      <c r="J10" s="2">
        <f>IFERROR(__xludf.DUMMYFUNCTION("""COMPUTED_VALUE"""),45352.66666666667)</f>
        <v>45352.66667</v>
      </c>
      <c r="K10" s="1">
        <f>IFERROR(__xludf.DUMMYFUNCTION("""COMPUTED_VALUE"""),343.49)</f>
        <v>343.49</v>
      </c>
      <c r="M10" s="2">
        <f>IFERROR(__xludf.DUMMYFUNCTION("""COMPUTED_VALUE"""),45352.66666666667)</f>
        <v>45352.66667</v>
      </c>
      <c r="N10" s="1">
        <f>IFERROR(__xludf.DUMMYFUNCTION("""COMPUTED_VALUE"""),1.06274994E8)</f>
        <v>106274994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IFERROR(__xludf.DUMMYFUNCTION("""COMPUTED_VALUE"""),342.89)</f>
        <v>342.89</v>
      </c>
      <c r="D11" s="2">
        <f>IFERROR(__xludf.DUMMYFUNCTION("""COMPUTED_VALUE"""),45359.66666666667)</f>
        <v>45359.66667</v>
      </c>
      <c r="E11" s="1">
        <f>IFERROR(__xludf.DUMMYFUNCTION("""COMPUTED_VALUE"""),349.92)</f>
        <v>349.92</v>
      </c>
      <c r="G11" s="2">
        <f>IFERROR(__xludf.DUMMYFUNCTION("""COMPUTED_VALUE"""),45359.66666666667)</f>
        <v>45359.66667</v>
      </c>
      <c r="H11" s="1">
        <f>IFERROR(__xludf.DUMMYFUNCTION("""COMPUTED_VALUE"""),339.03)</f>
        <v>339.03</v>
      </c>
      <c r="J11" s="2">
        <f>IFERROR(__xludf.DUMMYFUNCTION("""COMPUTED_VALUE"""),45359.66666666667)</f>
        <v>45359.66667</v>
      </c>
      <c r="K11" s="1">
        <f>IFERROR(__xludf.DUMMYFUNCTION("""COMPUTED_VALUE"""),339.97)</f>
        <v>339.97</v>
      </c>
      <c r="M11" s="2">
        <f>IFERROR(__xludf.DUMMYFUNCTION("""COMPUTED_VALUE"""),45359.66666666667)</f>
        <v>45359.66667</v>
      </c>
      <c r="N11" s="1">
        <f>IFERROR(__xludf.DUMMYFUNCTION("""COMPUTED_VALUE"""),1.19469706E8)</f>
        <v>119469706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IFERROR(__xludf.DUMMYFUNCTION("""COMPUTED_VALUE"""),340.38)</f>
        <v>340.38</v>
      </c>
      <c r="D12" s="2">
        <f>IFERROR(__xludf.DUMMYFUNCTION("""COMPUTED_VALUE"""),45366.66666666667)</f>
        <v>45366.66667</v>
      </c>
      <c r="E12" s="1">
        <f>IFERROR(__xludf.DUMMYFUNCTION("""COMPUTED_VALUE"""),346.23)</f>
        <v>346.23</v>
      </c>
      <c r="G12" s="2">
        <f>IFERROR(__xludf.DUMMYFUNCTION("""COMPUTED_VALUE"""),45366.66666666667)</f>
        <v>45366.66667</v>
      </c>
      <c r="H12" s="1">
        <f>IFERROR(__xludf.DUMMYFUNCTION("""COMPUTED_VALUE"""),336.53)</f>
        <v>336.53</v>
      </c>
      <c r="J12" s="2">
        <f>IFERROR(__xludf.DUMMYFUNCTION("""COMPUTED_VALUE"""),45366.66666666667)</f>
        <v>45366.66667</v>
      </c>
      <c r="K12" s="1">
        <f>IFERROR(__xludf.DUMMYFUNCTION("""COMPUTED_VALUE"""),338.34)</f>
        <v>338.34</v>
      </c>
      <c r="M12" s="2">
        <f>IFERROR(__xludf.DUMMYFUNCTION("""COMPUTED_VALUE"""),45366.66666666667)</f>
        <v>45366.66667</v>
      </c>
      <c r="N12" s="1">
        <f>IFERROR(__xludf.DUMMYFUNCTION("""COMPUTED_VALUE"""),1.37043693E8)</f>
        <v>137043693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IFERROR(__xludf.DUMMYFUNCTION("""COMPUTED_VALUE"""),338.44)</f>
        <v>338.44</v>
      </c>
      <c r="D13" s="2">
        <f>IFERROR(__xludf.DUMMYFUNCTION("""COMPUTED_VALUE"""),45373.66666666667)</f>
        <v>45373.66667</v>
      </c>
      <c r="E13" s="1">
        <f>IFERROR(__xludf.DUMMYFUNCTION("""COMPUTED_VALUE"""),345.54)</f>
        <v>345.54</v>
      </c>
      <c r="G13" s="2">
        <f>IFERROR(__xludf.DUMMYFUNCTION("""COMPUTED_VALUE"""),45373.66666666667)</f>
        <v>45373.66667</v>
      </c>
      <c r="H13" s="1">
        <f>IFERROR(__xludf.DUMMYFUNCTION("""COMPUTED_VALUE"""),335.78)</f>
        <v>335.78</v>
      </c>
      <c r="J13" s="2">
        <f>IFERROR(__xludf.DUMMYFUNCTION("""COMPUTED_VALUE"""),45373.66666666667)</f>
        <v>45373.66667</v>
      </c>
      <c r="K13" s="1">
        <f>IFERROR(__xludf.DUMMYFUNCTION("""COMPUTED_VALUE"""),342.49)</f>
        <v>342.49</v>
      </c>
      <c r="M13" s="2">
        <f>IFERROR(__xludf.DUMMYFUNCTION("""COMPUTED_VALUE"""),45373.66666666667)</f>
        <v>45373.66667</v>
      </c>
      <c r="N13" s="1">
        <f>IFERROR(__xludf.DUMMYFUNCTION("""COMPUTED_VALUE"""),1.05166181E8)</f>
        <v>105166181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IFERROR(__xludf.DUMMYFUNCTION("""COMPUTED_VALUE"""),343.49)</f>
        <v>343.49</v>
      </c>
      <c r="D14" s="2">
        <f>IFERROR(__xludf.DUMMYFUNCTION("""COMPUTED_VALUE"""),45379.66666666667)</f>
        <v>45379.66667</v>
      </c>
      <c r="E14" s="1">
        <f>IFERROR(__xludf.DUMMYFUNCTION("""COMPUTED_VALUE"""),354.56)</f>
        <v>354.56</v>
      </c>
      <c r="G14" s="2">
        <f>IFERROR(__xludf.DUMMYFUNCTION("""COMPUTED_VALUE"""),45379.66666666667)</f>
        <v>45379.66667</v>
      </c>
      <c r="H14" s="1">
        <f>IFERROR(__xludf.DUMMYFUNCTION("""COMPUTED_VALUE"""),343.23)</f>
        <v>343.23</v>
      </c>
      <c r="J14" s="2">
        <f>IFERROR(__xludf.DUMMYFUNCTION("""COMPUTED_VALUE"""),45379.66666666667)</f>
        <v>45379.66667</v>
      </c>
      <c r="K14" s="1">
        <f>IFERROR(__xludf.DUMMYFUNCTION("""COMPUTED_VALUE"""),353.36)</f>
        <v>353.36</v>
      </c>
      <c r="M14" s="2">
        <f>IFERROR(__xludf.DUMMYFUNCTION("""COMPUTED_VALUE"""),45379.66666666667)</f>
        <v>45379.66667</v>
      </c>
      <c r="N14" s="1">
        <f>IFERROR(__xludf.DUMMYFUNCTION("""COMPUTED_VALUE"""),8.8220702E7)</f>
        <v>88220702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IFERROR(__xludf.DUMMYFUNCTION("""COMPUTED_VALUE"""),353.21)</f>
        <v>353.21</v>
      </c>
      <c r="D15" s="2">
        <f>IFERROR(__xludf.DUMMYFUNCTION("""COMPUTED_VALUE"""),45387.66666666667)</f>
        <v>45387.66667</v>
      </c>
      <c r="E15" s="1">
        <f>IFERROR(__xludf.DUMMYFUNCTION("""COMPUTED_VALUE"""),361.95)</f>
        <v>361.95</v>
      </c>
      <c r="G15" s="2">
        <f>IFERROR(__xludf.DUMMYFUNCTION("""COMPUTED_VALUE"""),45387.66666666667)</f>
        <v>45387.66667</v>
      </c>
      <c r="H15" s="1">
        <f>IFERROR(__xludf.DUMMYFUNCTION("""COMPUTED_VALUE"""),349.56)</f>
        <v>349.56</v>
      </c>
      <c r="J15" s="2">
        <f>IFERROR(__xludf.DUMMYFUNCTION("""COMPUTED_VALUE"""),45387.66666666667)</f>
        <v>45387.66667</v>
      </c>
      <c r="K15" s="1">
        <f>IFERROR(__xludf.DUMMYFUNCTION("""COMPUTED_VALUE"""),352.78)</f>
        <v>352.78</v>
      </c>
      <c r="M15" s="2">
        <f>IFERROR(__xludf.DUMMYFUNCTION("""COMPUTED_VALUE"""),45387.66666666667)</f>
        <v>45387.66667</v>
      </c>
      <c r="N15" s="1">
        <f>IFERROR(__xludf.DUMMYFUNCTION("""COMPUTED_VALUE"""),9.8069394E7)</f>
        <v>98069394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IFERROR(__xludf.DUMMYFUNCTION("""COMPUTED_VALUE"""),352.78)</f>
        <v>352.78</v>
      </c>
      <c r="D16" s="2">
        <f>IFERROR(__xludf.DUMMYFUNCTION("""COMPUTED_VALUE"""),45394.66666666667)</f>
        <v>45394.66667</v>
      </c>
      <c r="E16" s="1">
        <f>IFERROR(__xludf.DUMMYFUNCTION("""COMPUTED_VALUE"""),353.08)</f>
        <v>353.08</v>
      </c>
      <c r="G16" s="2">
        <f>IFERROR(__xludf.DUMMYFUNCTION("""COMPUTED_VALUE"""),45394.66666666667)</f>
        <v>45394.66667</v>
      </c>
      <c r="H16" s="1">
        <f>IFERROR(__xludf.DUMMYFUNCTION("""COMPUTED_VALUE"""),338.01)</f>
        <v>338.01</v>
      </c>
      <c r="J16" s="2">
        <f>IFERROR(__xludf.DUMMYFUNCTION("""COMPUTED_VALUE"""),45394.66666666667)</f>
        <v>45394.66667</v>
      </c>
      <c r="K16" s="1">
        <f>IFERROR(__xludf.DUMMYFUNCTION("""COMPUTED_VALUE"""),338.41)</f>
        <v>338.41</v>
      </c>
      <c r="M16" s="2">
        <f>IFERROR(__xludf.DUMMYFUNCTION("""COMPUTED_VALUE"""),45394.66666666667)</f>
        <v>45394.66667</v>
      </c>
      <c r="N16" s="1">
        <f>IFERROR(__xludf.DUMMYFUNCTION("""COMPUTED_VALUE"""),1.06294604E8)</f>
        <v>106294604</v>
      </c>
    </row>
    <row r="17">
      <c r="A17" s="2">
        <f>IFERROR(__xludf.DUMMYFUNCTION("""COMPUTED_VALUE"""),45401.66666666667)</f>
        <v>45401.66667</v>
      </c>
      <c r="B17" s="1">
        <f>IFERROR(__xludf.DUMMYFUNCTION("""COMPUTED_VALUE"""),341.94)</f>
        <v>341.94</v>
      </c>
      <c r="D17" s="2">
        <f>IFERROR(__xludf.DUMMYFUNCTION("""COMPUTED_VALUE"""),45401.66666666667)</f>
        <v>45401.66667</v>
      </c>
      <c r="E17" s="1">
        <f>IFERROR(__xludf.DUMMYFUNCTION("""COMPUTED_VALUE"""),345.35)</f>
        <v>345.35</v>
      </c>
      <c r="G17" s="2">
        <f>IFERROR(__xludf.DUMMYFUNCTION("""COMPUTED_VALUE"""),45401.66666666667)</f>
        <v>45401.66667</v>
      </c>
      <c r="H17" s="1">
        <f>IFERROR(__xludf.DUMMYFUNCTION("""COMPUTED_VALUE"""),336.79)</f>
        <v>336.79</v>
      </c>
      <c r="J17" s="2">
        <f>IFERROR(__xludf.DUMMYFUNCTION("""COMPUTED_VALUE"""),45401.66666666667)</f>
        <v>45401.66667</v>
      </c>
      <c r="K17" s="1">
        <f>IFERROR(__xludf.DUMMYFUNCTION("""COMPUTED_VALUE"""),344.39)</f>
        <v>344.39</v>
      </c>
      <c r="M17" s="2">
        <f>IFERROR(__xludf.DUMMYFUNCTION("""COMPUTED_VALUE"""),45401.66666666667)</f>
        <v>45401.66667</v>
      </c>
      <c r="N17" s="1">
        <f>IFERROR(__xludf.DUMMYFUNCTION("""COMPUTED_VALUE"""),1.17085998E8)</f>
        <v>117085998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IFERROR(__xludf.DUMMYFUNCTION("""COMPUTED_VALUE"""),345.46)</f>
        <v>345.46</v>
      </c>
      <c r="D18" s="2">
        <f>IFERROR(__xludf.DUMMYFUNCTION("""COMPUTED_VALUE"""),45408.66666666667)</f>
        <v>45408.66667</v>
      </c>
      <c r="E18" s="1">
        <f>IFERROR(__xludf.DUMMYFUNCTION("""COMPUTED_VALUE"""),352.34)</f>
        <v>352.34</v>
      </c>
      <c r="G18" s="2">
        <f>IFERROR(__xludf.DUMMYFUNCTION("""COMPUTED_VALUE"""),45408.66666666667)</f>
        <v>45408.66667</v>
      </c>
      <c r="H18" s="1">
        <f>IFERROR(__xludf.DUMMYFUNCTION("""COMPUTED_VALUE"""),333.33)</f>
        <v>333.33</v>
      </c>
      <c r="J18" s="2">
        <f>IFERROR(__xludf.DUMMYFUNCTION("""COMPUTED_VALUE"""),45408.66666666667)</f>
        <v>45408.66667</v>
      </c>
      <c r="K18" s="1">
        <f>IFERROR(__xludf.DUMMYFUNCTION("""COMPUTED_VALUE"""),340.94)</f>
        <v>340.94</v>
      </c>
      <c r="M18" s="2">
        <f>IFERROR(__xludf.DUMMYFUNCTION("""COMPUTED_VALUE"""),45408.66666666667)</f>
        <v>45408.66667</v>
      </c>
      <c r="N18" s="1">
        <f>IFERROR(__xludf.DUMMYFUNCTION("""COMPUTED_VALUE"""),1.53540124E8)</f>
        <v>153540124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IFERROR(__xludf.DUMMYFUNCTION("""COMPUTED_VALUE"""),341.89)</f>
        <v>341.89</v>
      </c>
      <c r="D19" s="2">
        <f>IFERROR(__xludf.DUMMYFUNCTION("""COMPUTED_VALUE"""),45415.66666666667)</f>
        <v>45415.66667</v>
      </c>
      <c r="E19" s="1">
        <f>IFERROR(__xludf.DUMMYFUNCTION("""COMPUTED_VALUE"""),347.47)</f>
        <v>347.47</v>
      </c>
      <c r="G19" s="2">
        <f>IFERROR(__xludf.DUMMYFUNCTION("""COMPUTED_VALUE"""),45415.66666666667)</f>
        <v>45415.66667</v>
      </c>
      <c r="H19" s="1">
        <f>IFERROR(__xludf.DUMMYFUNCTION("""COMPUTED_VALUE"""),335.7)</f>
        <v>335.7</v>
      </c>
      <c r="J19" s="2">
        <f>IFERROR(__xludf.DUMMYFUNCTION("""COMPUTED_VALUE"""),45415.66666666667)</f>
        <v>45415.66667</v>
      </c>
      <c r="K19" s="1">
        <f>IFERROR(__xludf.DUMMYFUNCTION("""COMPUTED_VALUE"""),336.91)</f>
        <v>336.91</v>
      </c>
      <c r="M19" s="2">
        <f>IFERROR(__xludf.DUMMYFUNCTION("""COMPUTED_VALUE"""),45415.66666666667)</f>
        <v>45415.66667</v>
      </c>
      <c r="N19" s="1">
        <f>IFERROR(__xludf.DUMMYFUNCTION("""COMPUTED_VALUE"""),1.09527489E8)</f>
        <v>109527489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IFERROR(__xludf.DUMMYFUNCTION("""COMPUTED_VALUE"""),336.61)</f>
        <v>336.61</v>
      </c>
      <c r="D20" s="2">
        <f>IFERROR(__xludf.DUMMYFUNCTION("""COMPUTED_VALUE"""),45422.66666666667)</f>
        <v>45422.66667</v>
      </c>
      <c r="E20" s="1">
        <f>IFERROR(__xludf.DUMMYFUNCTION("""COMPUTED_VALUE"""),345.49)</f>
        <v>345.49</v>
      </c>
      <c r="G20" s="2">
        <f>IFERROR(__xludf.DUMMYFUNCTION("""COMPUTED_VALUE"""),45422.66666666667)</f>
        <v>45422.66667</v>
      </c>
      <c r="H20" s="1">
        <f>IFERROR(__xludf.DUMMYFUNCTION("""COMPUTED_VALUE"""),336.19)</f>
        <v>336.19</v>
      </c>
      <c r="J20" s="2">
        <f>IFERROR(__xludf.DUMMYFUNCTION("""COMPUTED_VALUE"""),45422.66666666667)</f>
        <v>45422.66667</v>
      </c>
      <c r="K20" s="1">
        <f>IFERROR(__xludf.DUMMYFUNCTION("""COMPUTED_VALUE"""),345.2)</f>
        <v>345.2</v>
      </c>
      <c r="M20" s="2">
        <f>IFERROR(__xludf.DUMMYFUNCTION("""COMPUTED_VALUE"""),45422.66666666667)</f>
        <v>45422.66667</v>
      </c>
      <c r="N20" s="1">
        <f>IFERROR(__xludf.DUMMYFUNCTION("""COMPUTED_VALUE"""),8.9037772E7)</f>
        <v>89037772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IFERROR(__xludf.DUMMYFUNCTION("""COMPUTED_VALUE"""),345.26)</f>
        <v>345.26</v>
      </c>
      <c r="D21" s="2">
        <f>IFERROR(__xludf.DUMMYFUNCTION("""COMPUTED_VALUE"""),45429.66666666667)</f>
        <v>45429.66667</v>
      </c>
      <c r="E21" s="1">
        <f>IFERROR(__xludf.DUMMYFUNCTION("""COMPUTED_VALUE"""),347.95)</f>
        <v>347.95</v>
      </c>
      <c r="G21" s="2">
        <f>IFERROR(__xludf.DUMMYFUNCTION("""COMPUTED_VALUE"""),45429.66666666667)</f>
        <v>45429.66667</v>
      </c>
      <c r="H21" s="1">
        <f>IFERROR(__xludf.DUMMYFUNCTION("""COMPUTED_VALUE"""),341.68)</f>
        <v>341.68</v>
      </c>
      <c r="J21" s="2">
        <f>IFERROR(__xludf.DUMMYFUNCTION("""COMPUTED_VALUE"""),45429.66666666667)</f>
        <v>45429.66667</v>
      </c>
      <c r="K21" s="1">
        <f>IFERROR(__xludf.DUMMYFUNCTION("""COMPUTED_VALUE"""),343.13)</f>
        <v>343.13</v>
      </c>
      <c r="M21" s="2">
        <f>IFERROR(__xludf.DUMMYFUNCTION("""COMPUTED_VALUE"""),45429.66666666667)</f>
        <v>45429.66667</v>
      </c>
      <c r="N21" s="1">
        <f>IFERROR(__xludf.DUMMYFUNCTION("""COMPUTED_VALUE"""),1.00649021E8)</f>
        <v>100649021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IFERROR(__xludf.DUMMYFUNCTION("""COMPUTED_VALUE"""),343.05)</f>
        <v>343.05</v>
      </c>
      <c r="D22" s="2">
        <f>IFERROR(__xludf.DUMMYFUNCTION("""COMPUTED_VALUE"""),45436.66666666667)</f>
        <v>45436.66667</v>
      </c>
      <c r="E22" s="1">
        <f>IFERROR(__xludf.DUMMYFUNCTION("""COMPUTED_VALUE"""),344.67)</f>
        <v>344.67</v>
      </c>
      <c r="G22" s="2">
        <f>IFERROR(__xludf.DUMMYFUNCTION("""COMPUTED_VALUE"""),45436.66666666667)</f>
        <v>45436.66667</v>
      </c>
      <c r="H22" s="1">
        <f>IFERROR(__xludf.DUMMYFUNCTION("""COMPUTED_VALUE"""),338.25)</f>
        <v>338.25</v>
      </c>
      <c r="J22" s="2">
        <f>IFERROR(__xludf.DUMMYFUNCTION("""COMPUTED_VALUE"""),45436.66666666667)</f>
        <v>45436.66667</v>
      </c>
      <c r="K22" s="1">
        <f>IFERROR(__xludf.DUMMYFUNCTION("""COMPUTED_VALUE"""),342.72)</f>
        <v>342.72</v>
      </c>
      <c r="M22" s="2">
        <f>IFERROR(__xludf.DUMMYFUNCTION("""COMPUTED_VALUE"""),45436.66666666667)</f>
        <v>45436.66667</v>
      </c>
      <c r="N22" s="1">
        <f>IFERROR(__xludf.DUMMYFUNCTION("""COMPUTED_VALUE"""),8.1620144E7)</f>
        <v>81620144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IFERROR(__xludf.DUMMYFUNCTION("""COMPUTED_VALUE"""),342.39)</f>
        <v>342.39</v>
      </c>
      <c r="D23" s="2">
        <f>IFERROR(__xludf.DUMMYFUNCTION("""COMPUTED_VALUE"""),45443.66666666667)</f>
        <v>45443.66667</v>
      </c>
      <c r="E23" s="1">
        <f>IFERROR(__xludf.DUMMYFUNCTION("""COMPUTED_VALUE"""),357.81)</f>
        <v>357.81</v>
      </c>
      <c r="G23" s="2">
        <f>IFERROR(__xludf.DUMMYFUNCTION("""COMPUTED_VALUE"""),45443.66666666667)</f>
        <v>45443.66667</v>
      </c>
      <c r="H23" s="1">
        <f>IFERROR(__xludf.DUMMYFUNCTION("""COMPUTED_VALUE"""),339.7)</f>
        <v>339.7</v>
      </c>
      <c r="J23" s="2">
        <f>IFERROR(__xludf.DUMMYFUNCTION("""COMPUTED_VALUE"""),45443.66666666667)</f>
        <v>45443.66667</v>
      </c>
      <c r="K23" s="1">
        <f>IFERROR(__xludf.DUMMYFUNCTION("""COMPUTED_VALUE"""),357.04)</f>
        <v>357.04</v>
      </c>
      <c r="M23" s="2">
        <f>IFERROR(__xludf.DUMMYFUNCTION("""COMPUTED_VALUE"""),45443.66666666667)</f>
        <v>45443.66667</v>
      </c>
      <c r="N23" s="1">
        <f>IFERROR(__xludf.DUMMYFUNCTION("""COMPUTED_VALUE"""),1.17619732E8)</f>
        <v>117619732</v>
      </c>
    </row>
    <row r="24">
      <c r="A24" s="2">
        <f>IFERROR(__xludf.DUMMYFUNCTION("""COMPUTED_VALUE"""),45450.66666666667)</f>
        <v>45450.66667</v>
      </c>
      <c r="B24" s="1">
        <f>IFERROR(__xludf.DUMMYFUNCTION("""COMPUTED_VALUE"""),356.98)</f>
        <v>356.98</v>
      </c>
      <c r="D24" s="2">
        <f>IFERROR(__xludf.DUMMYFUNCTION("""COMPUTED_VALUE"""),45450.66666666667)</f>
        <v>45450.66667</v>
      </c>
      <c r="E24" s="1">
        <f>IFERROR(__xludf.DUMMYFUNCTION("""COMPUTED_VALUE"""),365.63)</f>
        <v>365.63</v>
      </c>
      <c r="G24" s="2">
        <f>IFERROR(__xludf.DUMMYFUNCTION("""COMPUTED_VALUE"""),45450.66666666667)</f>
        <v>45450.66667</v>
      </c>
      <c r="H24" s="1">
        <f>IFERROR(__xludf.DUMMYFUNCTION("""COMPUTED_VALUE"""),353.38)</f>
        <v>353.38</v>
      </c>
      <c r="J24" s="2">
        <f>IFERROR(__xludf.DUMMYFUNCTION("""COMPUTED_VALUE"""),45450.66666666667)</f>
        <v>45450.66667</v>
      </c>
      <c r="K24" s="1">
        <f>IFERROR(__xludf.DUMMYFUNCTION("""COMPUTED_VALUE"""),359.28)</f>
        <v>359.28</v>
      </c>
      <c r="M24" s="2">
        <f>IFERROR(__xludf.DUMMYFUNCTION("""COMPUTED_VALUE"""),45450.66666666667)</f>
        <v>45450.66667</v>
      </c>
      <c r="N24" s="1">
        <f>IFERROR(__xludf.DUMMYFUNCTION("""COMPUTED_VALUE"""),1.0670148E8)</f>
        <v>106701480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IFERROR(__xludf.DUMMYFUNCTION("""COMPUTED_VALUE"""),359.04)</f>
        <v>359.04</v>
      </c>
      <c r="D25" s="2">
        <f>IFERROR(__xludf.DUMMYFUNCTION("""COMPUTED_VALUE"""),45457.66666666667)</f>
        <v>45457.66667</v>
      </c>
      <c r="E25" s="1">
        <f>IFERROR(__xludf.DUMMYFUNCTION("""COMPUTED_VALUE"""),360.7)</f>
        <v>360.7</v>
      </c>
      <c r="G25" s="2">
        <f>IFERROR(__xludf.DUMMYFUNCTION("""COMPUTED_VALUE"""),45457.66666666667)</f>
        <v>45457.66667</v>
      </c>
      <c r="H25" s="1">
        <f>IFERROR(__xludf.DUMMYFUNCTION("""COMPUTED_VALUE"""),345.34)</f>
        <v>345.34</v>
      </c>
      <c r="J25" s="2">
        <f>IFERROR(__xludf.DUMMYFUNCTION("""COMPUTED_VALUE"""),45457.66666666667)</f>
        <v>45457.66667</v>
      </c>
      <c r="K25" s="1">
        <f>IFERROR(__xludf.DUMMYFUNCTION("""COMPUTED_VALUE"""),349.37)</f>
        <v>349.37</v>
      </c>
      <c r="M25" s="2">
        <f>IFERROR(__xludf.DUMMYFUNCTION("""COMPUTED_VALUE"""),45457.66666666667)</f>
        <v>45457.66667</v>
      </c>
      <c r="N25" s="1">
        <f>IFERROR(__xludf.DUMMYFUNCTION("""COMPUTED_VALUE"""),9.959097E7)</f>
        <v>99590970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IFERROR(__xludf.DUMMYFUNCTION("""COMPUTED_VALUE"""),348.43)</f>
        <v>348.43</v>
      </c>
      <c r="D26" s="2">
        <f>IFERROR(__xludf.DUMMYFUNCTION("""COMPUTED_VALUE"""),45464.66666666667)</f>
        <v>45464.66667</v>
      </c>
      <c r="E26" s="1">
        <f>IFERROR(__xludf.DUMMYFUNCTION("""COMPUTED_VALUE"""),355.05)</f>
        <v>355.05</v>
      </c>
      <c r="G26" s="2">
        <f>IFERROR(__xludf.DUMMYFUNCTION("""COMPUTED_VALUE"""),45464.66666666667)</f>
        <v>45464.66667</v>
      </c>
      <c r="H26" s="1">
        <f>IFERROR(__xludf.DUMMYFUNCTION("""COMPUTED_VALUE"""),344.82)</f>
        <v>344.82</v>
      </c>
      <c r="J26" s="2">
        <f>IFERROR(__xludf.DUMMYFUNCTION("""COMPUTED_VALUE"""),45464.66666666667)</f>
        <v>45464.66667</v>
      </c>
      <c r="K26" s="1">
        <f>IFERROR(__xludf.DUMMYFUNCTION("""COMPUTED_VALUE"""),353.13)</f>
        <v>353.13</v>
      </c>
      <c r="M26" s="2">
        <f>IFERROR(__xludf.DUMMYFUNCTION("""COMPUTED_VALUE"""),45464.66666666667)</f>
        <v>45464.66667</v>
      </c>
      <c r="N26" s="1">
        <f>IFERROR(__xludf.DUMMYFUNCTION("""COMPUTED_VALUE"""),1.20004845E8)</f>
        <v>120004845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IFERROR(__xludf.DUMMYFUNCTION("""COMPUTED_VALUE"""),354.32)</f>
        <v>354.32</v>
      </c>
      <c r="D27" s="2">
        <f>IFERROR(__xludf.DUMMYFUNCTION("""COMPUTED_VALUE"""),45471.66666666667)</f>
        <v>45471.66667</v>
      </c>
      <c r="E27" s="1">
        <f>IFERROR(__xludf.DUMMYFUNCTION("""COMPUTED_VALUE"""),362.26)</f>
        <v>362.26</v>
      </c>
      <c r="G27" s="2">
        <f>IFERROR(__xludf.DUMMYFUNCTION("""COMPUTED_VALUE"""),45471.66666666667)</f>
        <v>45471.66667</v>
      </c>
      <c r="H27" s="1">
        <f>IFERROR(__xludf.DUMMYFUNCTION("""COMPUTED_VALUE"""),353.98)</f>
        <v>353.98</v>
      </c>
      <c r="J27" s="2">
        <f>IFERROR(__xludf.DUMMYFUNCTION("""COMPUTED_VALUE"""),45471.66666666667)</f>
        <v>45471.66667</v>
      </c>
      <c r="K27" s="1">
        <f>IFERROR(__xludf.DUMMYFUNCTION("""COMPUTED_VALUE"""),358.45)</f>
        <v>358.45</v>
      </c>
      <c r="M27" s="2">
        <f>IFERROR(__xludf.DUMMYFUNCTION("""COMPUTED_VALUE"""),45471.66666666667)</f>
        <v>45471.66667</v>
      </c>
      <c r="N27" s="1">
        <f>IFERROR(__xludf.DUMMYFUNCTION("""COMPUTED_VALUE"""),1.27818728E8)</f>
        <v>127818728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IFERROR(__xludf.DUMMYFUNCTION("""COMPUTED_VALUE"""),360.22)</f>
        <v>360.22</v>
      </c>
      <c r="D28" s="2">
        <f>IFERROR(__xludf.DUMMYFUNCTION("""COMPUTED_VALUE"""),45478.66666666667)</f>
        <v>45478.66667</v>
      </c>
      <c r="E28" s="1">
        <f>IFERROR(__xludf.DUMMYFUNCTION("""COMPUTED_VALUE"""),364.25)</f>
        <v>364.25</v>
      </c>
      <c r="G28" s="2">
        <f>IFERROR(__xludf.DUMMYFUNCTION("""COMPUTED_VALUE"""),45478.66666666667)</f>
        <v>45478.66667</v>
      </c>
      <c r="H28" s="1">
        <f>IFERROR(__xludf.DUMMYFUNCTION("""COMPUTED_VALUE"""),356.97)</f>
        <v>356.97</v>
      </c>
      <c r="J28" s="2">
        <f>IFERROR(__xludf.DUMMYFUNCTION("""COMPUTED_VALUE"""),45478.66666666667)</f>
        <v>45478.66667</v>
      </c>
      <c r="K28" s="1">
        <f>IFERROR(__xludf.DUMMYFUNCTION("""COMPUTED_VALUE"""),360.76)</f>
        <v>360.76</v>
      </c>
      <c r="M28" s="2">
        <f>IFERROR(__xludf.DUMMYFUNCTION("""COMPUTED_VALUE"""),45478.66666666667)</f>
        <v>45478.66667</v>
      </c>
      <c r="N28" s="1">
        <f>IFERROR(__xludf.DUMMYFUNCTION("""COMPUTED_VALUE"""),7.2339192E7)</f>
        <v>72339192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IFERROR(__xludf.DUMMYFUNCTION("""COMPUTED_VALUE"""),360.86)</f>
        <v>360.86</v>
      </c>
      <c r="D29" s="2">
        <f>IFERROR(__xludf.DUMMYFUNCTION("""COMPUTED_VALUE"""),45485.66666666667)</f>
        <v>45485.66667</v>
      </c>
      <c r="E29" s="1">
        <f>IFERROR(__xludf.DUMMYFUNCTION("""COMPUTED_VALUE"""),364.14)</f>
        <v>364.14</v>
      </c>
      <c r="G29" s="2">
        <f>IFERROR(__xludf.DUMMYFUNCTION("""COMPUTED_VALUE"""),45485.66666666667)</f>
        <v>45485.66667</v>
      </c>
      <c r="H29" s="1">
        <f>IFERROR(__xludf.DUMMYFUNCTION("""COMPUTED_VALUE"""),357.68)</f>
        <v>357.68</v>
      </c>
      <c r="J29" s="2">
        <f>IFERROR(__xludf.DUMMYFUNCTION("""COMPUTED_VALUE"""),45485.66666666667)</f>
        <v>45485.66667</v>
      </c>
      <c r="K29" s="1">
        <f>IFERROR(__xludf.DUMMYFUNCTION("""COMPUTED_VALUE"""),361.88)</f>
        <v>361.88</v>
      </c>
      <c r="M29" s="2">
        <f>IFERROR(__xludf.DUMMYFUNCTION("""COMPUTED_VALUE"""),45485.66666666667)</f>
        <v>45485.66667</v>
      </c>
      <c r="N29" s="1">
        <f>IFERROR(__xludf.DUMMYFUNCTION("""COMPUTED_VALUE"""),8.9683694E7)</f>
        <v>89683694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IFERROR(__xludf.DUMMYFUNCTION("""COMPUTED_VALUE"""),361.28)</f>
        <v>361.28</v>
      </c>
      <c r="D30" s="2">
        <f>IFERROR(__xludf.DUMMYFUNCTION("""COMPUTED_VALUE"""),45492.66666666667)</f>
        <v>45492.66667</v>
      </c>
      <c r="E30" s="1">
        <f>IFERROR(__xludf.DUMMYFUNCTION("""COMPUTED_VALUE"""),370.71)</f>
        <v>370.71</v>
      </c>
      <c r="G30" s="2">
        <f>IFERROR(__xludf.DUMMYFUNCTION("""COMPUTED_VALUE"""),45492.66666666667)</f>
        <v>45492.66667</v>
      </c>
      <c r="H30" s="1">
        <f>IFERROR(__xludf.DUMMYFUNCTION("""COMPUTED_VALUE"""),359.1)</f>
        <v>359.1</v>
      </c>
      <c r="J30" s="2">
        <f>IFERROR(__xludf.DUMMYFUNCTION("""COMPUTED_VALUE"""),45492.66666666667)</f>
        <v>45492.66667</v>
      </c>
      <c r="K30" s="1">
        <f>IFERROR(__xludf.DUMMYFUNCTION("""COMPUTED_VALUE"""),364.72)</f>
        <v>364.72</v>
      </c>
      <c r="M30" s="2">
        <f>IFERROR(__xludf.DUMMYFUNCTION("""COMPUTED_VALUE"""),45492.66666666667)</f>
        <v>45492.66667</v>
      </c>
      <c r="N30" s="1">
        <f>IFERROR(__xludf.DUMMYFUNCTION("""COMPUTED_VALUE"""),1.07018686E8)</f>
        <v>107018686</v>
      </c>
    </row>
    <row r="31">
      <c r="A31" s="2">
        <f>IFERROR(__xludf.DUMMYFUNCTION("""COMPUTED_VALUE"""),45499.66666666667)</f>
        <v>45499.66667</v>
      </c>
      <c r="B31" s="1">
        <f>IFERROR(__xludf.DUMMYFUNCTION("""COMPUTED_VALUE"""),364.31)</f>
        <v>364.31</v>
      </c>
      <c r="D31" s="2">
        <f>IFERROR(__xludf.DUMMYFUNCTION("""COMPUTED_VALUE"""),45499.66666666667)</f>
        <v>45499.66667</v>
      </c>
      <c r="E31" s="1">
        <f>IFERROR(__xludf.DUMMYFUNCTION("""COMPUTED_VALUE"""),364.31)</f>
        <v>364.31</v>
      </c>
      <c r="G31" s="2">
        <f>IFERROR(__xludf.DUMMYFUNCTION("""COMPUTED_VALUE"""),45499.66666666667)</f>
        <v>45499.66667</v>
      </c>
      <c r="H31" s="1">
        <f>IFERROR(__xludf.DUMMYFUNCTION("""COMPUTED_VALUE"""),344.98)</f>
        <v>344.98</v>
      </c>
      <c r="J31" s="2">
        <f>IFERROR(__xludf.DUMMYFUNCTION("""COMPUTED_VALUE"""),45499.66666666667)</f>
        <v>45499.66667</v>
      </c>
      <c r="K31" s="1">
        <f>IFERROR(__xludf.DUMMYFUNCTION("""COMPUTED_VALUE"""),351.43)</f>
        <v>351.43</v>
      </c>
      <c r="M31" s="2">
        <f>IFERROR(__xludf.DUMMYFUNCTION("""COMPUTED_VALUE"""),45499.66666666667)</f>
        <v>45499.66667</v>
      </c>
      <c r="N31" s="1">
        <f>IFERROR(__xludf.DUMMYFUNCTION("""COMPUTED_VALUE"""),1.58464191E8)</f>
        <v>158464191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IFERROR(__xludf.DUMMYFUNCTION("""COMPUTED_VALUE"""),351.44)</f>
        <v>351.44</v>
      </c>
      <c r="D32" s="2">
        <f>IFERROR(__xludf.DUMMYFUNCTION("""COMPUTED_VALUE"""),45506.66666666667)</f>
        <v>45506.66667</v>
      </c>
      <c r="E32" s="1">
        <f>IFERROR(__xludf.DUMMYFUNCTION("""COMPUTED_VALUE"""),374.06)</f>
        <v>374.06</v>
      </c>
      <c r="G32" s="2">
        <f>IFERROR(__xludf.DUMMYFUNCTION("""COMPUTED_VALUE"""),45506.66666666667)</f>
        <v>45506.66667</v>
      </c>
      <c r="H32" s="1">
        <f>IFERROR(__xludf.DUMMYFUNCTION("""COMPUTED_VALUE"""),349.12)</f>
        <v>349.12</v>
      </c>
      <c r="J32" s="2">
        <f>IFERROR(__xludf.DUMMYFUNCTION("""COMPUTED_VALUE"""),45506.66666666667)</f>
        <v>45506.66667</v>
      </c>
      <c r="K32" s="1">
        <f>IFERROR(__xludf.DUMMYFUNCTION("""COMPUTED_VALUE"""),365.7)</f>
        <v>365.7</v>
      </c>
      <c r="M32" s="2">
        <f>IFERROR(__xludf.DUMMYFUNCTION("""COMPUTED_VALUE"""),45506.66666666667)</f>
        <v>45506.66667</v>
      </c>
      <c r="N32" s="1">
        <f>IFERROR(__xludf.DUMMYFUNCTION("""COMPUTED_VALUE"""),1.25238534E8)</f>
        <v>125238534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IFERROR(__xludf.DUMMYFUNCTION("""COMPUTED_VALUE"""),362.35)</f>
        <v>362.35</v>
      </c>
      <c r="D33" s="2">
        <f>IFERROR(__xludf.DUMMYFUNCTION("""COMPUTED_VALUE"""),45513.66666666667)</f>
        <v>45513.66667</v>
      </c>
      <c r="E33" s="1">
        <f>IFERROR(__xludf.DUMMYFUNCTION("""COMPUTED_VALUE"""),368.64)</f>
        <v>368.64</v>
      </c>
      <c r="G33" s="2">
        <f>IFERROR(__xludf.DUMMYFUNCTION("""COMPUTED_VALUE"""),45513.66666666667)</f>
        <v>45513.66667</v>
      </c>
      <c r="H33" s="1">
        <f>IFERROR(__xludf.DUMMYFUNCTION("""COMPUTED_VALUE"""),356.42)</f>
        <v>356.42</v>
      </c>
      <c r="J33" s="2">
        <f>IFERROR(__xludf.DUMMYFUNCTION("""COMPUTED_VALUE"""),45513.66666666667)</f>
        <v>45513.66667</v>
      </c>
      <c r="K33" s="1">
        <f>IFERROR(__xludf.DUMMYFUNCTION("""COMPUTED_VALUE"""),368.25)</f>
        <v>368.25</v>
      </c>
      <c r="M33" s="2">
        <f>IFERROR(__xludf.DUMMYFUNCTION("""COMPUTED_VALUE"""),45513.66666666667)</f>
        <v>45513.66667</v>
      </c>
      <c r="N33" s="1">
        <f>IFERROR(__xludf.DUMMYFUNCTION("""COMPUTED_VALUE"""),1.06082447E8)</f>
        <v>106082447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IFERROR(__xludf.DUMMYFUNCTION("""COMPUTED_VALUE"""),368.28)</f>
        <v>368.28</v>
      </c>
      <c r="D34" s="2">
        <f>IFERROR(__xludf.DUMMYFUNCTION("""COMPUTED_VALUE"""),45520.66666666667)</f>
        <v>45520.66667</v>
      </c>
      <c r="E34" s="1">
        <f>IFERROR(__xludf.DUMMYFUNCTION("""COMPUTED_VALUE"""),371.74)</f>
        <v>371.74</v>
      </c>
      <c r="G34" s="2">
        <f>IFERROR(__xludf.DUMMYFUNCTION("""COMPUTED_VALUE"""),45520.66666666667)</f>
        <v>45520.66667</v>
      </c>
      <c r="H34" s="1">
        <f>IFERROR(__xludf.DUMMYFUNCTION("""COMPUTED_VALUE"""),363.84)</f>
        <v>363.84</v>
      </c>
      <c r="J34" s="2">
        <f>IFERROR(__xludf.DUMMYFUNCTION("""COMPUTED_VALUE"""),45520.66666666667)</f>
        <v>45520.66667</v>
      </c>
      <c r="K34" s="1">
        <f>IFERROR(__xludf.DUMMYFUNCTION("""COMPUTED_VALUE"""),369.1)</f>
        <v>369.1</v>
      </c>
      <c r="M34" s="2">
        <f>IFERROR(__xludf.DUMMYFUNCTION("""COMPUTED_VALUE"""),45520.66666666667)</f>
        <v>45520.66667</v>
      </c>
      <c r="N34" s="1">
        <f>IFERROR(__xludf.DUMMYFUNCTION("""COMPUTED_VALUE"""),8.5554767E7)</f>
        <v>85554767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IFERROR(__xludf.DUMMYFUNCTION("""COMPUTED_VALUE"""),369.62)</f>
        <v>369.62</v>
      </c>
      <c r="D35" s="2">
        <f>IFERROR(__xludf.DUMMYFUNCTION("""COMPUTED_VALUE"""),45527.66666666667)</f>
        <v>45527.66667</v>
      </c>
      <c r="E35" s="1">
        <f>IFERROR(__xludf.DUMMYFUNCTION("""COMPUTED_VALUE"""),374.2)</f>
        <v>374.2</v>
      </c>
      <c r="G35" s="2">
        <f>IFERROR(__xludf.DUMMYFUNCTION("""COMPUTED_VALUE"""),45527.66666666667)</f>
        <v>45527.66667</v>
      </c>
      <c r="H35" s="1">
        <f>IFERROR(__xludf.DUMMYFUNCTION("""COMPUTED_VALUE"""),368.16)</f>
        <v>368.16</v>
      </c>
      <c r="J35" s="2">
        <f>IFERROR(__xludf.DUMMYFUNCTION("""COMPUTED_VALUE"""),45527.66666666667)</f>
        <v>45527.66667</v>
      </c>
      <c r="K35" s="1">
        <f>IFERROR(__xludf.DUMMYFUNCTION("""COMPUTED_VALUE"""),373.93)</f>
        <v>373.93</v>
      </c>
      <c r="M35" s="2">
        <f>IFERROR(__xludf.DUMMYFUNCTION("""COMPUTED_VALUE"""),45527.66666666667)</f>
        <v>45527.66667</v>
      </c>
      <c r="N35" s="1">
        <f>IFERROR(__xludf.DUMMYFUNCTION("""COMPUTED_VALUE"""),7.154964E7)</f>
        <v>71549640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IFERROR(__xludf.DUMMYFUNCTION("""COMPUTED_VALUE"""),375.32)</f>
        <v>375.32</v>
      </c>
      <c r="D36" s="2">
        <f>IFERROR(__xludf.DUMMYFUNCTION("""COMPUTED_VALUE"""),45534.66666666667)</f>
        <v>45534.66667</v>
      </c>
      <c r="E36" s="1">
        <f>IFERROR(__xludf.DUMMYFUNCTION("""COMPUTED_VALUE"""),380.72)</f>
        <v>380.72</v>
      </c>
      <c r="G36" s="2">
        <f>IFERROR(__xludf.DUMMYFUNCTION("""COMPUTED_VALUE"""),45534.66666666667)</f>
        <v>45534.66667</v>
      </c>
      <c r="H36" s="1">
        <f>IFERROR(__xludf.DUMMYFUNCTION("""COMPUTED_VALUE"""),373.12)</f>
        <v>373.12</v>
      </c>
      <c r="J36" s="2">
        <f>IFERROR(__xludf.DUMMYFUNCTION("""COMPUTED_VALUE"""),45534.66666666667)</f>
        <v>45534.66667</v>
      </c>
      <c r="K36" s="1">
        <f>IFERROR(__xludf.DUMMYFUNCTION("""COMPUTED_VALUE"""),377.28)</f>
        <v>377.28</v>
      </c>
      <c r="M36" s="2">
        <f>IFERROR(__xludf.DUMMYFUNCTION("""COMPUTED_VALUE"""),45534.66666666667)</f>
        <v>45534.66667</v>
      </c>
      <c r="N36" s="1">
        <f>IFERROR(__xludf.DUMMYFUNCTION("""COMPUTED_VALUE"""),8.7689221E7)</f>
        <v>87689221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IFERROR(__xludf.DUMMYFUNCTION("""COMPUTED_VALUE"""),378.94)</f>
        <v>378.94</v>
      </c>
      <c r="D37" s="2">
        <f>IFERROR(__xludf.DUMMYFUNCTION("""COMPUTED_VALUE"""),45541.66666666667)</f>
        <v>45541.66667</v>
      </c>
      <c r="E37" s="1">
        <f>IFERROR(__xludf.DUMMYFUNCTION("""COMPUTED_VALUE"""),388.0)</f>
        <v>388</v>
      </c>
      <c r="G37" s="2">
        <f>IFERROR(__xludf.DUMMYFUNCTION("""COMPUTED_VALUE"""),45541.66666666667)</f>
        <v>45541.66667</v>
      </c>
      <c r="H37" s="1">
        <f>IFERROR(__xludf.DUMMYFUNCTION("""COMPUTED_VALUE"""),369.59)</f>
        <v>369.59</v>
      </c>
      <c r="J37" s="2">
        <f>IFERROR(__xludf.DUMMYFUNCTION("""COMPUTED_VALUE"""),45541.66666666667)</f>
        <v>45541.66667</v>
      </c>
      <c r="K37" s="1">
        <f>IFERROR(__xludf.DUMMYFUNCTION("""COMPUTED_VALUE"""),369.69)</f>
        <v>369.69</v>
      </c>
      <c r="M37" s="2">
        <f>IFERROR(__xludf.DUMMYFUNCTION("""COMPUTED_VALUE"""),45541.66666666667)</f>
        <v>45541.66667</v>
      </c>
      <c r="N37" s="1">
        <f>IFERROR(__xludf.DUMMYFUNCTION("""COMPUTED_VALUE"""),1.1654093E8)</f>
        <v>116540930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IFERROR(__xludf.DUMMYFUNCTION("""COMPUTED_VALUE"""),370.96)</f>
        <v>370.96</v>
      </c>
      <c r="D38" s="2">
        <f>IFERROR(__xludf.DUMMYFUNCTION("""COMPUTED_VALUE"""),45548.66666666667)</f>
        <v>45548.66667</v>
      </c>
      <c r="E38" s="1">
        <f>IFERROR(__xludf.DUMMYFUNCTION("""COMPUTED_VALUE"""),395.45)</f>
        <v>395.45</v>
      </c>
      <c r="G38" s="2">
        <f>IFERROR(__xludf.DUMMYFUNCTION("""COMPUTED_VALUE"""),45548.66666666667)</f>
        <v>45548.66667</v>
      </c>
      <c r="H38" s="1">
        <f>IFERROR(__xludf.DUMMYFUNCTION("""COMPUTED_VALUE"""),370.76)</f>
        <v>370.76</v>
      </c>
      <c r="J38" s="2">
        <f>IFERROR(__xludf.DUMMYFUNCTION("""COMPUTED_VALUE"""),45548.66666666667)</f>
        <v>45548.66667</v>
      </c>
      <c r="K38" s="1">
        <f>IFERROR(__xludf.DUMMYFUNCTION("""COMPUTED_VALUE"""),395.28)</f>
        <v>395.28</v>
      </c>
      <c r="M38" s="2">
        <f>IFERROR(__xludf.DUMMYFUNCTION("""COMPUTED_VALUE"""),45548.66666666667)</f>
        <v>45548.66667</v>
      </c>
      <c r="N38" s="1">
        <f>IFERROR(__xludf.DUMMYFUNCTION("""COMPUTED_VALUE"""),1.42157399E8)</f>
        <v>142157399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IFERROR(__xludf.DUMMYFUNCTION("""COMPUTED_VALUE"""),397.68)</f>
        <v>397.68</v>
      </c>
      <c r="D39" s="2">
        <f>IFERROR(__xludf.DUMMYFUNCTION("""COMPUTED_VALUE"""),45555.66666666667)</f>
        <v>45555.66667</v>
      </c>
      <c r="E39" s="1">
        <f>IFERROR(__xludf.DUMMYFUNCTION("""COMPUTED_VALUE"""),401.15)</f>
        <v>401.15</v>
      </c>
      <c r="G39" s="2">
        <f>IFERROR(__xludf.DUMMYFUNCTION("""COMPUTED_VALUE"""),45555.66666666667)</f>
        <v>45555.66667</v>
      </c>
      <c r="H39" s="1">
        <f>IFERROR(__xludf.DUMMYFUNCTION("""COMPUTED_VALUE"""),385.79)</f>
        <v>385.79</v>
      </c>
      <c r="J39" s="2">
        <f>IFERROR(__xludf.DUMMYFUNCTION("""COMPUTED_VALUE"""),45555.66666666667)</f>
        <v>45555.66667</v>
      </c>
      <c r="K39" s="1">
        <f>IFERROR(__xludf.DUMMYFUNCTION("""COMPUTED_VALUE"""),392.34)</f>
        <v>392.34</v>
      </c>
      <c r="M39" s="2">
        <f>IFERROR(__xludf.DUMMYFUNCTION("""COMPUTED_VALUE"""),45555.66666666667)</f>
        <v>45555.66667</v>
      </c>
      <c r="N39" s="1">
        <f>IFERROR(__xludf.DUMMYFUNCTION("""COMPUTED_VALUE"""),1.68351077E8)</f>
        <v>168351077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IFERROR(__xludf.DUMMYFUNCTION("""COMPUTED_VALUE"""),392.29)</f>
        <v>392.29</v>
      </c>
      <c r="D40" s="2">
        <f>IFERROR(__xludf.DUMMYFUNCTION("""COMPUTED_VALUE"""),45562.66666666667)</f>
        <v>45562.66667</v>
      </c>
      <c r="E40" s="1">
        <f>IFERROR(__xludf.DUMMYFUNCTION("""COMPUTED_VALUE"""),400.26)</f>
        <v>400.26</v>
      </c>
      <c r="G40" s="2">
        <f>IFERROR(__xludf.DUMMYFUNCTION("""COMPUTED_VALUE"""),45562.66666666667)</f>
        <v>45562.66667</v>
      </c>
      <c r="H40" s="1">
        <f>IFERROR(__xludf.DUMMYFUNCTION("""COMPUTED_VALUE"""),389.8)</f>
        <v>389.8</v>
      </c>
      <c r="J40" s="2">
        <f>IFERROR(__xludf.DUMMYFUNCTION("""COMPUTED_VALUE"""),45562.66666666667)</f>
        <v>45562.66667</v>
      </c>
      <c r="K40" s="1">
        <f>IFERROR(__xludf.DUMMYFUNCTION("""COMPUTED_VALUE"""),399.47)</f>
        <v>399.47</v>
      </c>
      <c r="M40" s="2">
        <f>IFERROR(__xludf.DUMMYFUNCTION("""COMPUTED_VALUE"""),45562.66666666667)</f>
        <v>45562.66667</v>
      </c>
      <c r="N40" s="1">
        <f>IFERROR(__xludf.DUMMYFUNCTION("""COMPUTED_VALUE"""),1.04023742E8)</f>
        <v>104023742</v>
      </c>
    </row>
    <row r="41">
      <c r="A41" s="2">
        <f>IFERROR(__xludf.DUMMYFUNCTION("""COMPUTED_VALUE"""),45569.66666666667)</f>
        <v>45569.66667</v>
      </c>
      <c r="B41" s="1">
        <f>IFERROR(__xludf.DUMMYFUNCTION("""COMPUTED_VALUE"""),401.87)</f>
        <v>401.87</v>
      </c>
      <c r="D41" s="2">
        <f>IFERROR(__xludf.DUMMYFUNCTION("""COMPUTED_VALUE"""),45569.66666666667)</f>
        <v>45569.66667</v>
      </c>
      <c r="E41" s="1">
        <f>IFERROR(__xludf.DUMMYFUNCTION("""COMPUTED_VALUE"""),403.26)</f>
        <v>403.26</v>
      </c>
      <c r="G41" s="2">
        <f>IFERROR(__xludf.DUMMYFUNCTION("""COMPUTED_VALUE"""),45569.66666666667)</f>
        <v>45569.66667</v>
      </c>
      <c r="H41" s="1">
        <f>IFERROR(__xludf.DUMMYFUNCTION("""COMPUTED_VALUE"""),393.18)</f>
        <v>393.18</v>
      </c>
      <c r="J41" s="2">
        <f>IFERROR(__xludf.DUMMYFUNCTION("""COMPUTED_VALUE"""),45569.66666666667)</f>
        <v>45569.66667</v>
      </c>
      <c r="K41" s="1">
        <f>IFERROR(__xludf.DUMMYFUNCTION("""COMPUTED_VALUE"""),397.44)</f>
        <v>397.44</v>
      </c>
      <c r="M41" s="2">
        <f>IFERROR(__xludf.DUMMYFUNCTION("""COMPUTED_VALUE"""),45569.66666666667)</f>
        <v>45569.66667</v>
      </c>
      <c r="N41" s="1">
        <f>IFERROR(__xludf.DUMMYFUNCTION("""COMPUTED_VALUE"""),8.4585005E7)</f>
        <v>84585005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IFERROR(__xludf.DUMMYFUNCTION("""COMPUTED_VALUE"""),396.47)</f>
        <v>396.47</v>
      </c>
      <c r="D42" s="2">
        <f>IFERROR(__xludf.DUMMYFUNCTION("""COMPUTED_VALUE"""),45576.66666666667)</f>
        <v>45576.66667</v>
      </c>
      <c r="E42" s="1">
        <f>IFERROR(__xludf.DUMMYFUNCTION("""COMPUTED_VALUE"""),401.13)</f>
        <v>401.13</v>
      </c>
      <c r="G42" s="2">
        <f>IFERROR(__xludf.DUMMYFUNCTION("""COMPUTED_VALUE"""),45576.66666666667)</f>
        <v>45576.66667</v>
      </c>
      <c r="H42" s="1">
        <f>IFERROR(__xludf.DUMMYFUNCTION("""COMPUTED_VALUE"""),391.58)</f>
        <v>391.58</v>
      </c>
      <c r="J42" s="2">
        <f>IFERROR(__xludf.DUMMYFUNCTION("""COMPUTED_VALUE"""),45576.66666666667)</f>
        <v>45576.66667</v>
      </c>
      <c r="K42" s="1">
        <f>IFERROR(__xludf.DUMMYFUNCTION("""COMPUTED_VALUE"""),393.81)</f>
        <v>393.81</v>
      </c>
      <c r="M42" s="2">
        <f>IFERROR(__xludf.DUMMYFUNCTION("""COMPUTED_VALUE"""),45576.66666666667)</f>
        <v>45576.66667</v>
      </c>
      <c r="N42" s="1">
        <f>IFERROR(__xludf.DUMMYFUNCTION("""COMPUTED_VALUE"""),7.1879034E7)</f>
        <v>71879034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IFERROR(__xludf.DUMMYFUNCTION("""COMPUTED_VALUE"""),394.37)</f>
        <v>394.37</v>
      </c>
      <c r="D43" s="2">
        <f>IFERROR(__xludf.DUMMYFUNCTION("""COMPUTED_VALUE"""),45583.66666666667)</f>
        <v>45583.66667</v>
      </c>
      <c r="E43" s="1">
        <f>IFERROR(__xludf.DUMMYFUNCTION("""COMPUTED_VALUE"""),407.2)</f>
        <v>407.2</v>
      </c>
      <c r="G43" s="2">
        <f>IFERROR(__xludf.DUMMYFUNCTION("""COMPUTED_VALUE"""),45583.66666666667)</f>
        <v>45583.66667</v>
      </c>
      <c r="H43" s="1">
        <f>IFERROR(__xludf.DUMMYFUNCTION("""COMPUTED_VALUE"""),393.94)</f>
        <v>393.94</v>
      </c>
      <c r="J43" s="2">
        <f>IFERROR(__xludf.DUMMYFUNCTION("""COMPUTED_VALUE"""),45583.66666666667)</f>
        <v>45583.66667</v>
      </c>
      <c r="K43" s="1">
        <f>IFERROR(__xludf.DUMMYFUNCTION("""COMPUTED_VALUE"""),406.43)</f>
        <v>406.43</v>
      </c>
      <c r="M43" s="2">
        <f>IFERROR(__xludf.DUMMYFUNCTION("""COMPUTED_VALUE"""),45583.66666666667)</f>
        <v>45583.66667</v>
      </c>
      <c r="N43" s="1">
        <f>IFERROR(__xludf.DUMMYFUNCTION("""COMPUTED_VALUE"""),7.3659123E7)</f>
        <v>73659123</v>
      </c>
    </row>
    <row r="44">
      <c r="A44" s="2">
        <f>IFERROR(__xludf.DUMMYFUNCTION("""COMPUTED_VALUE"""),45590.66666666667)</f>
        <v>45590.66667</v>
      </c>
      <c r="B44" s="1">
        <f>IFERROR(__xludf.DUMMYFUNCTION("""COMPUTED_VALUE"""),406.39)</f>
        <v>406.39</v>
      </c>
      <c r="D44" s="2">
        <f>IFERROR(__xludf.DUMMYFUNCTION("""COMPUTED_VALUE"""),45590.66666666667)</f>
        <v>45590.66667</v>
      </c>
      <c r="E44" s="1">
        <f>IFERROR(__xludf.DUMMYFUNCTION("""COMPUTED_VALUE"""),407.91)</f>
        <v>407.91</v>
      </c>
      <c r="G44" s="2">
        <f>IFERROR(__xludf.DUMMYFUNCTION("""COMPUTED_VALUE"""),45590.66666666667)</f>
        <v>45590.66667</v>
      </c>
      <c r="H44" s="1">
        <f>IFERROR(__xludf.DUMMYFUNCTION("""COMPUTED_VALUE"""),385.75)</f>
        <v>385.75</v>
      </c>
      <c r="J44" s="2">
        <f>IFERROR(__xludf.DUMMYFUNCTION("""COMPUTED_VALUE"""),45590.66666666667)</f>
        <v>45590.66667</v>
      </c>
      <c r="K44" s="1">
        <f>IFERROR(__xludf.DUMMYFUNCTION("""COMPUTED_VALUE"""),393.4)</f>
        <v>393.4</v>
      </c>
      <c r="M44" s="2">
        <f>IFERROR(__xludf.DUMMYFUNCTION("""COMPUTED_VALUE"""),45590.66666666667)</f>
        <v>45590.66667</v>
      </c>
      <c r="N44" s="1">
        <f>IFERROR(__xludf.DUMMYFUNCTION("""COMPUTED_VALUE"""),1.60775973E8)</f>
        <v>160775973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IFERROR(__xludf.DUMMYFUNCTION("""COMPUTED_VALUE"""),394.88)</f>
        <v>394.88</v>
      </c>
      <c r="D45" s="2">
        <f>IFERROR(__xludf.DUMMYFUNCTION("""COMPUTED_VALUE"""),45597.66666666667)</f>
        <v>45597.66667</v>
      </c>
      <c r="E45" s="1">
        <f>IFERROR(__xludf.DUMMYFUNCTION("""COMPUTED_VALUE"""),400.12)</f>
        <v>400.12</v>
      </c>
      <c r="G45" s="2">
        <f>IFERROR(__xludf.DUMMYFUNCTION("""COMPUTED_VALUE"""),45597.66666666667)</f>
        <v>45597.66667</v>
      </c>
      <c r="H45" s="1">
        <f>IFERROR(__xludf.DUMMYFUNCTION("""COMPUTED_VALUE"""),389.61)</f>
        <v>389.61</v>
      </c>
      <c r="J45" s="2">
        <f>IFERROR(__xludf.DUMMYFUNCTION("""COMPUTED_VALUE"""),45597.66666666667)</f>
        <v>45597.66667</v>
      </c>
      <c r="K45" s="1">
        <f>IFERROR(__xludf.DUMMYFUNCTION("""COMPUTED_VALUE"""),391.2)</f>
        <v>391.2</v>
      </c>
      <c r="M45" s="2">
        <f>IFERROR(__xludf.DUMMYFUNCTION("""COMPUTED_VALUE"""),45597.66666666667)</f>
        <v>45597.66667</v>
      </c>
      <c r="N45" s="1">
        <f>IFERROR(__xludf.DUMMYFUNCTION("""COMPUTED_VALUE"""),1.09800241E8)</f>
        <v>109800241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IFERROR(__xludf.DUMMYFUNCTION("""COMPUTED_VALUE"""),392.89)</f>
        <v>392.89</v>
      </c>
      <c r="D46" s="2">
        <f>IFERROR(__xludf.DUMMYFUNCTION("""COMPUTED_VALUE"""),45604.66666666667)</f>
        <v>45604.66667</v>
      </c>
      <c r="E46" s="1">
        <f>IFERROR(__xludf.DUMMYFUNCTION("""COMPUTED_VALUE"""),398.44)</f>
        <v>398.44</v>
      </c>
      <c r="G46" s="2">
        <f>IFERROR(__xludf.DUMMYFUNCTION("""COMPUTED_VALUE"""),45604.66666666667)</f>
        <v>45604.66667</v>
      </c>
      <c r="H46" s="1">
        <f>IFERROR(__xludf.DUMMYFUNCTION("""COMPUTED_VALUE"""),388.62)</f>
        <v>388.62</v>
      </c>
      <c r="J46" s="2">
        <f>IFERROR(__xludf.DUMMYFUNCTION("""COMPUTED_VALUE"""),45604.66666666667)</f>
        <v>45604.66667</v>
      </c>
      <c r="K46" s="1">
        <f>IFERROR(__xludf.DUMMYFUNCTION("""COMPUTED_VALUE"""),394.23)</f>
        <v>394.23</v>
      </c>
      <c r="M46" s="2">
        <f>IFERROR(__xludf.DUMMYFUNCTION("""COMPUTED_VALUE"""),45604.66666666667)</f>
        <v>45604.66667</v>
      </c>
      <c r="N46" s="1">
        <f>IFERROR(__xludf.DUMMYFUNCTION("""COMPUTED_VALUE"""),1.09951984E8)</f>
        <v>109951984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IFERROR(__xludf.DUMMYFUNCTION("""COMPUTED_VALUE"""),394.25)</f>
        <v>394.25</v>
      </c>
      <c r="D47" s="2">
        <f>IFERROR(__xludf.DUMMYFUNCTION("""COMPUTED_VALUE"""),45611.66666666667)</f>
        <v>45611.66667</v>
      </c>
      <c r="E47" s="1">
        <f>IFERROR(__xludf.DUMMYFUNCTION("""COMPUTED_VALUE"""),403.32)</f>
        <v>403.32</v>
      </c>
      <c r="G47" s="2">
        <f>IFERROR(__xludf.DUMMYFUNCTION("""COMPUTED_VALUE"""),45611.66666666667)</f>
        <v>45611.66667</v>
      </c>
      <c r="H47" s="1">
        <f>IFERROR(__xludf.DUMMYFUNCTION("""COMPUTED_VALUE"""),393.06)</f>
        <v>393.06</v>
      </c>
      <c r="J47" s="2">
        <f>IFERROR(__xludf.DUMMYFUNCTION("""COMPUTED_VALUE"""),45611.66666666667)</f>
        <v>45611.66667</v>
      </c>
      <c r="K47" s="1">
        <f>IFERROR(__xludf.DUMMYFUNCTION("""COMPUTED_VALUE"""),401.23)</f>
        <v>401.23</v>
      </c>
      <c r="M47" s="2">
        <f>IFERROR(__xludf.DUMMYFUNCTION("""COMPUTED_VALUE"""),45611.66666666667)</f>
        <v>45611.66667</v>
      </c>
      <c r="N47" s="1">
        <f>IFERROR(__xludf.DUMMYFUNCTION("""COMPUTED_VALUE"""),1.08391345E8)</f>
        <v>108391345</v>
      </c>
    </row>
    <row r="48">
      <c r="A48" s="2">
        <f>IFERROR(__xludf.DUMMYFUNCTION("""COMPUTED_VALUE"""),45618.66666666667)</f>
        <v>45618.66667</v>
      </c>
      <c r="B48" s="1">
        <f>IFERROR(__xludf.DUMMYFUNCTION("""COMPUTED_VALUE"""),402.42)</f>
        <v>402.42</v>
      </c>
      <c r="D48" s="2">
        <f>IFERROR(__xludf.DUMMYFUNCTION("""COMPUTED_VALUE"""),45618.66666666667)</f>
        <v>45618.66667</v>
      </c>
      <c r="E48" s="1">
        <f>IFERROR(__xludf.DUMMYFUNCTION("""COMPUTED_VALUE"""),413.53)</f>
        <v>413.53</v>
      </c>
      <c r="G48" s="2">
        <f>IFERROR(__xludf.DUMMYFUNCTION("""COMPUTED_VALUE"""),45618.66666666667)</f>
        <v>45618.66667</v>
      </c>
      <c r="H48" s="1">
        <f>IFERROR(__xludf.DUMMYFUNCTION("""COMPUTED_VALUE"""),400.83)</f>
        <v>400.83</v>
      </c>
      <c r="J48" s="2">
        <f>IFERROR(__xludf.DUMMYFUNCTION("""COMPUTED_VALUE"""),45618.66666666667)</f>
        <v>45618.66667</v>
      </c>
      <c r="K48" s="1">
        <f>IFERROR(__xludf.DUMMYFUNCTION("""COMPUTED_VALUE"""),411.74)</f>
        <v>411.74</v>
      </c>
      <c r="M48" s="2">
        <f>IFERROR(__xludf.DUMMYFUNCTION("""COMPUTED_VALUE"""),45618.66666666667)</f>
        <v>45618.66667</v>
      </c>
      <c r="N48" s="1">
        <f>IFERROR(__xludf.DUMMYFUNCTION("""COMPUTED_VALUE"""),8.5326662E7)</f>
        <v>85326662</v>
      </c>
    </row>
    <row r="49">
      <c r="A49" s="2">
        <f>IFERROR(__xludf.DUMMYFUNCTION("""COMPUTED_VALUE"""),45625.54166666667)</f>
        <v>45625.54167</v>
      </c>
      <c r="B49" s="1">
        <f>IFERROR(__xludf.DUMMYFUNCTION("""COMPUTED_VALUE"""),414.2)</f>
        <v>414.2</v>
      </c>
      <c r="D49" s="2">
        <f>IFERROR(__xludf.DUMMYFUNCTION("""COMPUTED_VALUE"""),45625.54166666667)</f>
        <v>45625.54167</v>
      </c>
      <c r="E49" s="1">
        <f>IFERROR(__xludf.DUMMYFUNCTION("""COMPUTED_VALUE"""),427.42)</f>
        <v>427.42</v>
      </c>
      <c r="G49" s="2">
        <f>IFERROR(__xludf.DUMMYFUNCTION("""COMPUTED_VALUE"""),45625.54166666667)</f>
        <v>45625.54167</v>
      </c>
      <c r="H49" s="1">
        <f>IFERROR(__xludf.DUMMYFUNCTION("""COMPUTED_VALUE"""),413.45)</f>
        <v>413.45</v>
      </c>
      <c r="J49" s="2">
        <f>IFERROR(__xludf.DUMMYFUNCTION("""COMPUTED_VALUE"""),45625.54166666667)</f>
        <v>45625.54167</v>
      </c>
      <c r="K49" s="1">
        <f>IFERROR(__xludf.DUMMYFUNCTION("""COMPUTED_VALUE"""),424.51)</f>
        <v>424.51</v>
      </c>
      <c r="M49" s="2">
        <f>IFERROR(__xludf.DUMMYFUNCTION("""COMPUTED_VALUE"""),45625.54166666667)</f>
        <v>45625.54167</v>
      </c>
      <c r="N49" s="1">
        <f>IFERROR(__xludf.DUMMYFUNCTION("""COMPUTED_VALUE"""),8.0874814E7)</f>
        <v>80874814</v>
      </c>
    </row>
    <row r="50">
      <c r="A50" s="2">
        <f>IFERROR(__xludf.DUMMYFUNCTION("""COMPUTED_VALUE"""),45632.66666666667)</f>
        <v>45632.66667</v>
      </c>
      <c r="B50" s="1">
        <f>IFERROR(__xludf.DUMMYFUNCTION("""COMPUTED_VALUE"""),424.2)</f>
        <v>424.2</v>
      </c>
      <c r="D50" s="2">
        <f>IFERROR(__xludf.DUMMYFUNCTION("""COMPUTED_VALUE"""),45632.66666666667)</f>
        <v>45632.66667</v>
      </c>
      <c r="E50" s="1">
        <f>IFERROR(__xludf.DUMMYFUNCTION("""COMPUTED_VALUE"""),424.48)</f>
        <v>424.48</v>
      </c>
      <c r="G50" s="2">
        <f>IFERROR(__xludf.DUMMYFUNCTION("""COMPUTED_VALUE"""),45632.66666666667)</f>
        <v>45632.66667</v>
      </c>
      <c r="H50" s="1">
        <f>IFERROR(__xludf.DUMMYFUNCTION("""COMPUTED_VALUE"""),409.05)</f>
        <v>409.05</v>
      </c>
      <c r="J50" s="2">
        <f>IFERROR(__xludf.DUMMYFUNCTION("""COMPUTED_VALUE"""),45632.66666666667)</f>
        <v>45632.66667</v>
      </c>
      <c r="K50" s="1">
        <f>IFERROR(__xludf.DUMMYFUNCTION("""COMPUTED_VALUE"""),410.93)</f>
        <v>410.93</v>
      </c>
      <c r="M50" s="2">
        <f>IFERROR(__xludf.DUMMYFUNCTION("""COMPUTED_VALUE"""),45632.66666666667)</f>
        <v>45632.66667</v>
      </c>
      <c r="N50" s="1">
        <f>IFERROR(__xludf.DUMMYFUNCTION("""COMPUTED_VALUE"""),9.4722596E7)</f>
        <v>94722596</v>
      </c>
    </row>
    <row r="51">
      <c r="A51" s="2">
        <f>IFERROR(__xludf.DUMMYFUNCTION("""COMPUTED_VALUE"""),45639.66666666667)</f>
        <v>45639.66667</v>
      </c>
      <c r="B51" s="1">
        <f>IFERROR(__xludf.DUMMYFUNCTION("""COMPUTED_VALUE"""),410.65)</f>
        <v>410.65</v>
      </c>
      <c r="D51" s="2">
        <f>IFERROR(__xludf.DUMMYFUNCTION("""COMPUTED_VALUE"""),45639.66666666667)</f>
        <v>45639.66667</v>
      </c>
      <c r="E51" s="1">
        <f>IFERROR(__xludf.DUMMYFUNCTION("""COMPUTED_VALUE"""),412.86)</f>
        <v>412.86</v>
      </c>
      <c r="G51" s="2">
        <f>IFERROR(__xludf.DUMMYFUNCTION("""COMPUTED_VALUE"""),45639.66666666667)</f>
        <v>45639.66667</v>
      </c>
      <c r="H51" s="1">
        <f>IFERROR(__xludf.DUMMYFUNCTION("""COMPUTED_VALUE"""),398.86)</f>
        <v>398.86</v>
      </c>
      <c r="J51" s="2">
        <f>IFERROR(__xludf.DUMMYFUNCTION("""COMPUTED_VALUE"""),45639.66666666667)</f>
        <v>45639.66667</v>
      </c>
      <c r="K51" s="1">
        <f>IFERROR(__xludf.DUMMYFUNCTION("""COMPUTED_VALUE"""),402.4)</f>
        <v>402.4</v>
      </c>
      <c r="M51" s="2">
        <f>IFERROR(__xludf.DUMMYFUNCTION("""COMPUTED_VALUE"""),45639.66666666667)</f>
        <v>45639.66667</v>
      </c>
      <c r="N51" s="1">
        <f>IFERROR(__xludf.DUMMYFUNCTION("""COMPUTED_VALUE"""),9.2319013E7)</f>
        <v>92319013</v>
      </c>
    </row>
    <row r="52">
      <c r="A52" s="2">
        <f>IFERROR(__xludf.DUMMYFUNCTION("""COMPUTED_VALUE"""),45646.66666666667)</f>
        <v>45646.66667</v>
      </c>
      <c r="B52" s="1">
        <f>IFERROR(__xludf.DUMMYFUNCTION("""COMPUTED_VALUE"""),402.32)</f>
        <v>402.32</v>
      </c>
      <c r="D52" s="2">
        <f>IFERROR(__xludf.DUMMYFUNCTION("""COMPUTED_VALUE"""),45646.66666666667)</f>
        <v>45646.66667</v>
      </c>
      <c r="E52" s="1">
        <f>IFERROR(__xludf.DUMMYFUNCTION("""COMPUTED_VALUE"""),402.81)</f>
        <v>402.81</v>
      </c>
      <c r="G52" s="2">
        <f>IFERROR(__xludf.DUMMYFUNCTION("""COMPUTED_VALUE"""),45646.66666666667)</f>
        <v>45646.66667</v>
      </c>
      <c r="H52" s="1">
        <f>IFERROR(__xludf.DUMMYFUNCTION("""COMPUTED_VALUE"""),379.33)</f>
        <v>379.33</v>
      </c>
      <c r="J52" s="2">
        <f>IFERROR(__xludf.DUMMYFUNCTION("""COMPUTED_VALUE"""),45646.66666666667)</f>
        <v>45646.66667</v>
      </c>
      <c r="K52" s="1">
        <f>IFERROR(__xludf.DUMMYFUNCTION("""COMPUTED_VALUE"""),380.89)</f>
        <v>380.89</v>
      </c>
      <c r="M52" s="2">
        <f>IFERROR(__xludf.DUMMYFUNCTION("""COMPUTED_VALUE"""),45646.66666666667)</f>
        <v>45646.66667</v>
      </c>
      <c r="N52" s="1">
        <f>IFERROR(__xludf.DUMMYFUNCTION("""COMPUTED_VALUE"""),1.60072365E8)</f>
        <v>160072365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IFERROR(__xludf.DUMMYFUNCTION("""COMPUTED_VALUE"""),379.64)</f>
        <v>379.64</v>
      </c>
      <c r="D53" s="2">
        <f>IFERROR(__xludf.DUMMYFUNCTION("""COMPUTED_VALUE"""),45653.66666666667)</f>
        <v>45653.66667</v>
      </c>
      <c r="E53" s="1">
        <f>IFERROR(__xludf.DUMMYFUNCTION("""COMPUTED_VALUE"""),384.92)</f>
        <v>384.92</v>
      </c>
      <c r="G53" s="2">
        <f>IFERROR(__xludf.DUMMYFUNCTION("""COMPUTED_VALUE"""),45653.66666666667)</f>
        <v>45653.66667</v>
      </c>
      <c r="H53" s="1">
        <f>IFERROR(__xludf.DUMMYFUNCTION("""COMPUTED_VALUE"""),378.97)</f>
        <v>378.97</v>
      </c>
      <c r="J53" s="2">
        <f>IFERROR(__xludf.DUMMYFUNCTION("""COMPUTED_VALUE"""),45653.66666666667)</f>
        <v>45653.66667</v>
      </c>
      <c r="K53" s="1">
        <f>IFERROR(__xludf.DUMMYFUNCTION("""COMPUTED_VALUE"""),382.66)</f>
        <v>382.66</v>
      </c>
      <c r="M53" s="2">
        <f>IFERROR(__xludf.DUMMYFUNCTION("""COMPUTED_VALUE"""),45653.66666666667)</f>
        <v>45653.66667</v>
      </c>
      <c r="N53" s="1">
        <f>IFERROR(__xludf.DUMMYFUNCTION("""COMPUTED_VALUE"""),6.9579629E7)</f>
        <v>69579629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IFERROR(__xludf.DUMMYFUNCTION("""COMPUTED_VALUE"""),381.05)</f>
        <v>381.05</v>
      </c>
      <c r="D54" s="2">
        <f>IFERROR(__xludf.DUMMYFUNCTION("""COMPUTED_VALUE"""),45660.66666666667)</f>
        <v>45660.66667</v>
      </c>
      <c r="E54" s="1">
        <f>IFERROR(__xludf.DUMMYFUNCTION("""COMPUTED_VALUE"""),385.53)</f>
        <v>385.53</v>
      </c>
      <c r="G54" s="2">
        <f>IFERROR(__xludf.DUMMYFUNCTION("""COMPUTED_VALUE"""),45660.66666666667)</f>
        <v>45660.66667</v>
      </c>
      <c r="H54" s="1">
        <f>IFERROR(__xludf.DUMMYFUNCTION("""COMPUTED_VALUE"""),377.35)</f>
        <v>377.35</v>
      </c>
      <c r="J54" s="2">
        <f>IFERROR(__xludf.DUMMYFUNCTION("""COMPUTED_VALUE"""),45660.66666666667)</f>
        <v>45660.66667</v>
      </c>
      <c r="K54" s="1">
        <f>IFERROR(__xludf.DUMMYFUNCTION("""COMPUTED_VALUE"""),382.0)</f>
        <v>382</v>
      </c>
      <c r="M54" s="2">
        <f>IFERROR(__xludf.DUMMYFUNCTION("""COMPUTED_VALUE"""),45660.66666666667)</f>
        <v>45660.66667</v>
      </c>
      <c r="N54" s="1">
        <f>IFERROR(__xludf.DUMMYFUNCTION("""COMPUTED_VALUE"""),7.6736351E7)</f>
        <v>76736351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IFERROR(__xludf.DUMMYFUNCTION("""COMPUTED_VALUE"""),377.97)</f>
        <v>377.97</v>
      </c>
      <c r="D55" s="2">
        <f>IFERROR(__xludf.DUMMYFUNCTION("""COMPUTED_VALUE"""),45667.66666666667)</f>
        <v>45667.66667</v>
      </c>
      <c r="E55" s="1">
        <f>IFERROR(__xludf.DUMMYFUNCTION("""COMPUTED_VALUE"""),378.06)</f>
        <v>378.06</v>
      </c>
      <c r="G55" s="2">
        <f>IFERROR(__xludf.DUMMYFUNCTION("""COMPUTED_VALUE"""),45667.66666666667)</f>
        <v>45667.66667</v>
      </c>
      <c r="H55" s="1">
        <f>IFERROR(__xludf.DUMMYFUNCTION("""COMPUTED_VALUE"""),360.57)</f>
        <v>360.57</v>
      </c>
      <c r="J55" s="2">
        <f>IFERROR(__xludf.DUMMYFUNCTION("""COMPUTED_VALUE"""),45667.66666666667)</f>
        <v>45667.66667</v>
      </c>
      <c r="K55" s="1">
        <f>IFERROR(__xludf.DUMMYFUNCTION("""COMPUTED_VALUE"""),362.48)</f>
        <v>362.48</v>
      </c>
      <c r="M55" s="2">
        <f>IFERROR(__xludf.DUMMYFUNCTION("""COMPUTED_VALUE"""),45667.66666666667)</f>
        <v>45667.66667</v>
      </c>
      <c r="N55" s="1">
        <f>IFERROR(__xludf.DUMMYFUNCTION("""COMPUTED_VALUE"""),1.26798157E8)</f>
        <v>126798157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IFERROR(__xludf.DUMMYFUNCTION("""COMPUTED_VALUE"""),363.24)</f>
        <v>363.24</v>
      </c>
      <c r="D56" s="2">
        <f>IFERROR(__xludf.DUMMYFUNCTION("""COMPUTED_VALUE"""),45674.66666666667)</f>
        <v>45674.66667</v>
      </c>
      <c r="E56" s="1">
        <f>IFERROR(__xludf.DUMMYFUNCTION("""COMPUTED_VALUE"""),374.26)</f>
        <v>374.26</v>
      </c>
      <c r="G56" s="2">
        <f>IFERROR(__xludf.DUMMYFUNCTION("""COMPUTED_VALUE"""),45674.66666666667)</f>
        <v>45674.66667</v>
      </c>
      <c r="H56" s="1">
        <f>IFERROR(__xludf.DUMMYFUNCTION("""COMPUTED_VALUE"""),361.84)</f>
        <v>361.84</v>
      </c>
      <c r="J56" s="2">
        <f>IFERROR(__xludf.DUMMYFUNCTION("""COMPUTED_VALUE"""),45674.66666666667)</f>
        <v>45674.66667</v>
      </c>
      <c r="K56" s="1">
        <f>IFERROR(__xludf.DUMMYFUNCTION("""COMPUTED_VALUE"""),373.29)</f>
        <v>373.29</v>
      </c>
      <c r="M56" s="2">
        <f>IFERROR(__xludf.DUMMYFUNCTION("""COMPUTED_VALUE"""),45674.66666666667)</f>
        <v>45674.66667</v>
      </c>
      <c r="N56" s="1">
        <f>IFERROR(__xludf.DUMMYFUNCTION("""COMPUTED_VALUE"""),1.28743811E8)</f>
        <v>128743811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IFERROR(__xludf.DUMMYFUNCTION("""COMPUTED_VALUE"""),373.14)</f>
        <v>373.14</v>
      </c>
      <c r="D57" s="2">
        <f>IFERROR(__xludf.DUMMYFUNCTION("""COMPUTED_VALUE"""),45681.66666666667)</f>
        <v>45681.66667</v>
      </c>
      <c r="E57" s="1">
        <f>IFERROR(__xludf.DUMMYFUNCTION("""COMPUTED_VALUE"""),382.85)</f>
        <v>382.85</v>
      </c>
      <c r="G57" s="2">
        <f>IFERROR(__xludf.DUMMYFUNCTION("""COMPUTED_VALUE"""),45681.66666666667)</f>
        <v>45681.66667</v>
      </c>
      <c r="H57" s="1">
        <f>IFERROR(__xludf.DUMMYFUNCTION("""COMPUTED_VALUE"""),371.99)</f>
        <v>371.99</v>
      </c>
      <c r="J57" s="2">
        <f>IFERROR(__xludf.DUMMYFUNCTION("""COMPUTED_VALUE"""),45681.66666666667)</f>
        <v>45681.66667</v>
      </c>
      <c r="K57" s="1">
        <f>IFERROR(__xludf.DUMMYFUNCTION("""COMPUTED_VALUE"""),377.45)</f>
        <v>377.45</v>
      </c>
      <c r="M57" s="2">
        <f>IFERROR(__xludf.DUMMYFUNCTION("""COMPUTED_VALUE"""),45681.66666666667)</f>
        <v>45681.66667</v>
      </c>
      <c r="N57" s="1">
        <f>IFERROR(__xludf.DUMMYFUNCTION("""COMPUTED_VALUE"""),1.29560854E8)</f>
        <v>129560854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IFERROR(__xludf.DUMMYFUNCTION("""COMPUTED_VALUE"""),380.21)</f>
        <v>380.21</v>
      </c>
      <c r="D58" s="2">
        <f>IFERROR(__xludf.DUMMYFUNCTION("""COMPUTED_VALUE"""),45688.66666666667)</f>
        <v>45688.66667</v>
      </c>
      <c r="E58" s="1">
        <f>IFERROR(__xludf.DUMMYFUNCTION("""COMPUTED_VALUE"""),398.71)</f>
        <v>398.71</v>
      </c>
      <c r="G58" s="2">
        <f>IFERROR(__xludf.DUMMYFUNCTION("""COMPUTED_VALUE"""),45688.66666666667)</f>
        <v>45688.66667</v>
      </c>
      <c r="H58" s="1">
        <f>IFERROR(__xludf.DUMMYFUNCTION("""COMPUTED_VALUE"""),380.21)</f>
        <v>380.21</v>
      </c>
      <c r="J58" s="2">
        <f>IFERROR(__xludf.DUMMYFUNCTION("""COMPUTED_VALUE"""),45688.66666666667)</f>
        <v>45688.66667</v>
      </c>
      <c r="K58" s="1">
        <f>IFERROR(__xludf.DUMMYFUNCTION("""COMPUTED_VALUE"""),386.28)</f>
        <v>386.28</v>
      </c>
      <c r="M58" s="2">
        <f>IFERROR(__xludf.DUMMYFUNCTION("""COMPUTED_VALUE"""),45688.66666666667)</f>
        <v>45688.66667</v>
      </c>
      <c r="N58" s="1">
        <f>IFERROR(__xludf.DUMMYFUNCTION("""COMPUTED_VALUE"""),1.68718734E8)</f>
        <v>168718734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IFERROR(__xludf.DUMMYFUNCTION("""COMPUTED_VALUE"""),386.76)</f>
        <v>386.76</v>
      </c>
      <c r="D59" s="2">
        <f>IFERROR(__xludf.DUMMYFUNCTION("""COMPUTED_VALUE"""),45695.66666666667)</f>
        <v>45695.66667</v>
      </c>
      <c r="E59" s="1">
        <f>IFERROR(__xludf.DUMMYFUNCTION("""COMPUTED_VALUE"""),402.19)</f>
        <v>402.19</v>
      </c>
      <c r="G59" s="2">
        <f>IFERROR(__xludf.DUMMYFUNCTION("""COMPUTED_VALUE"""),45695.66666666667)</f>
        <v>45695.66667</v>
      </c>
      <c r="H59" s="1">
        <f>IFERROR(__xludf.DUMMYFUNCTION("""COMPUTED_VALUE"""),386.68)</f>
        <v>386.68</v>
      </c>
      <c r="J59" s="2">
        <f>IFERROR(__xludf.DUMMYFUNCTION("""COMPUTED_VALUE"""),45695.66666666667)</f>
        <v>45695.66667</v>
      </c>
      <c r="K59" s="1">
        <f>IFERROR(__xludf.DUMMYFUNCTION("""COMPUTED_VALUE"""),398.07)</f>
        <v>398.07</v>
      </c>
      <c r="M59" s="2">
        <f>IFERROR(__xludf.DUMMYFUNCTION("""COMPUTED_VALUE"""),45695.66666666667)</f>
        <v>45695.66667</v>
      </c>
      <c r="N59" s="1">
        <f>IFERROR(__xludf.DUMMYFUNCTION("""COMPUTED_VALUE"""),1.11668552E8)</f>
        <v>111668552</v>
      </c>
    </row>
    <row r="60">
      <c r="A60" s="2">
        <f>IFERROR(__xludf.DUMMYFUNCTION("""COMPUTED_VALUE"""),45702.66666666667)</f>
        <v>45702.66667</v>
      </c>
      <c r="B60" s="1">
        <f>IFERROR(__xludf.DUMMYFUNCTION("""COMPUTED_VALUE"""),404.95)</f>
        <v>404.95</v>
      </c>
      <c r="D60" s="2">
        <f>IFERROR(__xludf.DUMMYFUNCTION("""COMPUTED_VALUE"""),45702.66666666667)</f>
        <v>45702.66667</v>
      </c>
      <c r="E60" s="1">
        <f>IFERROR(__xludf.DUMMYFUNCTION("""COMPUTED_VALUE"""),421.56)</f>
        <v>421.56</v>
      </c>
      <c r="G60" s="2">
        <f>IFERROR(__xludf.DUMMYFUNCTION("""COMPUTED_VALUE"""),45702.66666666667)</f>
        <v>45702.66667</v>
      </c>
      <c r="H60" s="1">
        <f>IFERROR(__xludf.DUMMYFUNCTION("""COMPUTED_VALUE"""),401.61)</f>
        <v>401.61</v>
      </c>
      <c r="J60" s="2">
        <f>IFERROR(__xludf.DUMMYFUNCTION("""COMPUTED_VALUE"""),45702.66666666667)</f>
        <v>45702.66667</v>
      </c>
      <c r="K60" s="1">
        <f>IFERROR(__xludf.DUMMYFUNCTION("""COMPUTED_VALUE"""),421.1)</f>
        <v>421.1</v>
      </c>
      <c r="M60" s="2">
        <f>IFERROR(__xludf.DUMMYFUNCTION("""COMPUTED_VALUE"""),45702.66666666667)</f>
        <v>45702.66667</v>
      </c>
      <c r="N60" s="1">
        <f>IFERROR(__xludf.DUMMYFUNCTION("""COMPUTED_VALUE"""),9.4683081E7)</f>
        <v>94683081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IFERROR(__xludf.DUMMYFUNCTION("""COMPUTED_VALUE"""),419.92)</f>
        <v>419.92</v>
      </c>
      <c r="D61" s="2">
        <f>IFERROR(__xludf.DUMMYFUNCTION("""COMPUTED_VALUE"""),45709.66666666667)</f>
        <v>45709.66667</v>
      </c>
      <c r="E61" s="1">
        <f>IFERROR(__xludf.DUMMYFUNCTION("""COMPUTED_VALUE"""),431.44)</f>
        <v>431.44</v>
      </c>
      <c r="G61" s="2">
        <f>IFERROR(__xludf.DUMMYFUNCTION("""COMPUTED_VALUE"""),45709.66666666667)</f>
        <v>45709.66667</v>
      </c>
      <c r="H61" s="1">
        <f>IFERROR(__xludf.DUMMYFUNCTION("""COMPUTED_VALUE"""),416.46)</f>
        <v>416.46</v>
      </c>
      <c r="J61" s="2">
        <f>IFERROR(__xludf.DUMMYFUNCTION("""COMPUTED_VALUE"""),45709.66666666667)</f>
        <v>45709.66667</v>
      </c>
      <c r="K61" s="1">
        <f>IFERROR(__xludf.DUMMYFUNCTION("""COMPUTED_VALUE"""),427.6)</f>
        <v>427.6</v>
      </c>
      <c r="M61" s="2">
        <f>IFERROR(__xludf.DUMMYFUNCTION("""COMPUTED_VALUE"""),45709.66666666667)</f>
        <v>45709.66667</v>
      </c>
      <c r="N61" s="1">
        <f>IFERROR(__xludf.DUMMYFUNCTION("""COMPUTED_VALUE"""),9.6583712E7)</f>
        <v>96583712</v>
      </c>
    </row>
    <row r="62">
      <c r="A62" s="2">
        <f>IFERROR(__xludf.DUMMYFUNCTION("""COMPUTED_VALUE"""),45716.66666666667)</f>
        <v>45716.66667</v>
      </c>
      <c r="B62" s="1">
        <f>IFERROR(__xludf.DUMMYFUNCTION("""COMPUTED_VALUE"""),428.31)</f>
        <v>428.31</v>
      </c>
      <c r="D62" s="2">
        <f>IFERROR(__xludf.DUMMYFUNCTION("""COMPUTED_VALUE"""),45716.66666666667)</f>
        <v>45716.66667</v>
      </c>
      <c r="E62" s="1">
        <f>IFERROR(__xludf.DUMMYFUNCTION("""COMPUTED_VALUE"""),438.49)</f>
        <v>438.49</v>
      </c>
      <c r="G62" s="2">
        <f>IFERROR(__xludf.DUMMYFUNCTION("""COMPUTED_VALUE"""),45716.66666666667)</f>
        <v>45716.66667</v>
      </c>
      <c r="H62" s="1">
        <f>IFERROR(__xludf.DUMMYFUNCTION("""COMPUTED_VALUE"""),426.3)</f>
        <v>426.3</v>
      </c>
      <c r="J62" s="2">
        <f>IFERROR(__xludf.DUMMYFUNCTION("""COMPUTED_VALUE"""),45716.66666666667)</f>
        <v>45716.66667</v>
      </c>
      <c r="K62" s="1">
        <f>IFERROR(__xludf.DUMMYFUNCTION("""COMPUTED_VALUE"""),432.62)</f>
        <v>432.62</v>
      </c>
      <c r="M62" s="2">
        <f>IFERROR(__xludf.DUMMYFUNCTION("""COMPUTED_VALUE"""),45716.66666666667)</f>
        <v>45716.66667</v>
      </c>
      <c r="N62" s="1">
        <f>IFERROR(__xludf.DUMMYFUNCTION("""COMPUTED_VALUE"""),1.35286428E8)</f>
        <v>135286428</v>
      </c>
    </row>
    <row r="63">
      <c r="A63" s="2">
        <f>IFERROR(__xludf.DUMMYFUNCTION("""COMPUTED_VALUE"""),45723.66666666667)</f>
        <v>45723.66667</v>
      </c>
      <c r="B63" s="1">
        <f>IFERROR(__xludf.DUMMYFUNCTION("""COMPUTED_VALUE"""),432.82)</f>
        <v>432.82</v>
      </c>
      <c r="D63" s="2">
        <f>IFERROR(__xludf.DUMMYFUNCTION("""COMPUTED_VALUE"""),45723.66666666667)</f>
        <v>45723.66667</v>
      </c>
      <c r="E63" s="1">
        <f>IFERROR(__xludf.DUMMYFUNCTION("""COMPUTED_VALUE"""),448.11)</f>
        <v>448.11</v>
      </c>
      <c r="G63" s="2">
        <f>IFERROR(__xludf.DUMMYFUNCTION("""COMPUTED_VALUE"""),45723.66666666667)</f>
        <v>45723.66667</v>
      </c>
      <c r="H63" s="1">
        <f>IFERROR(__xludf.DUMMYFUNCTION("""COMPUTED_VALUE"""),420.33)</f>
        <v>420.33</v>
      </c>
      <c r="J63" s="2">
        <f>IFERROR(__xludf.DUMMYFUNCTION("""COMPUTED_VALUE"""),45723.66666666667)</f>
        <v>45723.66667</v>
      </c>
      <c r="K63" s="1">
        <f>IFERROR(__xludf.DUMMYFUNCTION("""COMPUTED_VALUE"""),446.85)</f>
        <v>446.85</v>
      </c>
      <c r="M63" s="2">
        <f>IFERROR(__xludf.DUMMYFUNCTION("""COMPUTED_VALUE"""),45723.66666666667)</f>
        <v>45723.66667</v>
      </c>
      <c r="N63" s="1">
        <f>IFERROR(__xludf.DUMMYFUNCTION("""COMPUTED_VALUE"""),1.61144162E8)</f>
        <v>161144162</v>
      </c>
    </row>
    <row r="64">
      <c r="A64" s="2">
        <f>IFERROR(__xludf.DUMMYFUNCTION("""COMPUTED_VALUE"""),45730.66666666667)</f>
        <v>45730.66667</v>
      </c>
      <c r="B64" s="1">
        <f>IFERROR(__xludf.DUMMYFUNCTION("""COMPUTED_VALUE"""),446.62)</f>
        <v>446.62</v>
      </c>
      <c r="D64" s="2">
        <f>IFERROR(__xludf.DUMMYFUNCTION("""COMPUTED_VALUE"""),45730.66666666667)</f>
        <v>45730.66667</v>
      </c>
      <c r="E64" s="1">
        <f>IFERROR(__xludf.DUMMYFUNCTION("""COMPUTED_VALUE"""),458.56)</f>
        <v>458.56</v>
      </c>
      <c r="G64" s="2">
        <f>IFERROR(__xludf.DUMMYFUNCTION("""COMPUTED_VALUE"""),45730.66666666667)</f>
        <v>45730.66667</v>
      </c>
      <c r="H64" s="1">
        <f>IFERROR(__xludf.DUMMYFUNCTION("""COMPUTED_VALUE"""),407.36)</f>
        <v>407.36</v>
      </c>
      <c r="J64" s="2">
        <f>IFERROR(__xludf.DUMMYFUNCTION("""COMPUTED_VALUE"""),45730.66666666667)</f>
        <v>45730.66667</v>
      </c>
      <c r="K64" s="1">
        <f>IFERROR(__xludf.DUMMYFUNCTION("""COMPUTED_VALUE"""),426.12)</f>
        <v>426.12</v>
      </c>
      <c r="M64" s="2">
        <f>IFERROR(__xludf.DUMMYFUNCTION("""COMPUTED_VALUE"""),45730.66666666667)</f>
        <v>45730.66667</v>
      </c>
      <c r="N64" s="1">
        <f>IFERROR(__xludf.DUMMYFUNCTION("""COMPUTED_VALUE"""),2.23704724E8)</f>
        <v>223704724</v>
      </c>
    </row>
    <row r="65">
      <c r="A65" s="2">
        <f>IFERROR(__xludf.DUMMYFUNCTION("""COMPUTED_VALUE"""),45737.66666666667)</f>
        <v>45737.66667</v>
      </c>
      <c r="B65" s="1">
        <f>IFERROR(__xludf.DUMMYFUNCTION("""COMPUTED_VALUE"""),425.56)</f>
        <v>425.56</v>
      </c>
      <c r="D65" s="2">
        <f>IFERROR(__xludf.DUMMYFUNCTION("""COMPUTED_VALUE"""),45737.66666666667)</f>
        <v>45737.66667</v>
      </c>
      <c r="E65" s="1">
        <f>IFERROR(__xludf.DUMMYFUNCTION("""COMPUTED_VALUE"""),434.83)</f>
        <v>434.83</v>
      </c>
      <c r="G65" s="2">
        <f>IFERROR(__xludf.DUMMYFUNCTION("""COMPUTED_VALUE"""),45737.66666666667)</f>
        <v>45737.66667</v>
      </c>
      <c r="H65" s="1">
        <f>IFERROR(__xludf.DUMMYFUNCTION("""COMPUTED_VALUE"""),421.69)</f>
        <v>421.69</v>
      </c>
      <c r="J65" s="2">
        <f>IFERROR(__xludf.DUMMYFUNCTION("""COMPUTED_VALUE"""),45737.66666666667)</f>
        <v>45737.66667</v>
      </c>
      <c r="K65" s="1">
        <f>IFERROR(__xludf.DUMMYFUNCTION("""COMPUTED_VALUE"""),428.47)</f>
        <v>428.47</v>
      </c>
      <c r="M65" s="2">
        <f>IFERROR(__xludf.DUMMYFUNCTION("""COMPUTED_VALUE"""),45737.66666666667)</f>
        <v>45737.66667</v>
      </c>
      <c r="N65" s="1">
        <f>IFERROR(__xludf.DUMMYFUNCTION("""COMPUTED_VALUE"""),1.55923182E8)</f>
        <v>155923182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IFERROR(__xludf.DUMMYFUNCTION("""COMPUTED_VALUE"""),428.55)</f>
        <v>428.55</v>
      </c>
      <c r="D66" s="2">
        <f>IFERROR(__xludf.DUMMYFUNCTION("""COMPUTED_VALUE"""),45744.66666666667)</f>
        <v>45744.66667</v>
      </c>
      <c r="E66" s="1">
        <f>IFERROR(__xludf.DUMMYFUNCTION("""COMPUTED_VALUE"""),445.44)</f>
        <v>445.44</v>
      </c>
      <c r="G66" s="2">
        <f>IFERROR(__xludf.DUMMYFUNCTION("""COMPUTED_VALUE"""),45744.66666666667)</f>
        <v>45744.66667</v>
      </c>
      <c r="H66" s="1">
        <f>IFERROR(__xludf.DUMMYFUNCTION("""COMPUTED_VALUE"""),424.22)</f>
        <v>424.22</v>
      </c>
      <c r="J66" s="2">
        <f>IFERROR(__xludf.DUMMYFUNCTION("""COMPUTED_VALUE"""),45744.66666666667)</f>
        <v>45744.66667</v>
      </c>
      <c r="K66" s="1">
        <f>IFERROR(__xludf.DUMMYFUNCTION("""COMPUTED_VALUE"""),440.04)</f>
        <v>440.04</v>
      </c>
      <c r="M66" s="2">
        <f>IFERROR(__xludf.DUMMYFUNCTION("""COMPUTED_VALUE"""),45744.66666666667)</f>
        <v>45744.66667</v>
      </c>
      <c r="N66" s="1">
        <f>IFERROR(__xludf.DUMMYFUNCTION("""COMPUTED_VALUE"""),1.20742176E8)</f>
        <v>120742176</v>
      </c>
    </row>
    <row r="67">
      <c r="A67" s="2">
        <f>IFERROR(__xludf.DUMMYFUNCTION("""COMPUTED_VALUE"""),45751.66666666667)</f>
        <v>45751.66667</v>
      </c>
      <c r="B67" s="1">
        <f>IFERROR(__xludf.DUMMYFUNCTION("""COMPUTED_VALUE"""),442.05)</f>
        <v>442.05</v>
      </c>
      <c r="D67" s="2">
        <f>IFERROR(__xludf.DUMMYFUNCTION("""COMPUTED_VALUE"""),45751.66666666667)</f>
        <v>45751.66667</v>
      </c>
      <c r="E67" s="1">
        <f>IFERROR(__xludf.DUMMYFUNCTION("""COMPUTED_VALUE"""),451.05)</f>
        <v>451.05</v>
      </c>
      <c r="G67" s="2">
        <f>IFERROR(__xludf.DUMMYFUNCTION("""COMPUTED_VALUE"""),45751.66666666667)</f>
        <v>45751.66667</v>
      </c>
      <c r="H67" s="1">
        <f>IFERROR(__xludf.DUMMYFUNCTION("""COMPUTED_VALUE"""),416.36)</f>
        <v>416.36</v>
      </c>
      <c r="J67" s="2">
        <f>IFERROR(__xludf.DUMMYFUNCTION("""COMPUTED_VALUE"""),45751.66666666667)</f>
        <v>45751.66667</v>
      </c>
      <c r="K67" s="1">
        <f>IFERROR(__xludf.DUMMYFUNCTION("""COMPUTED_VALUE"""),417.68)</f>
        <v>417.68</v>
      </c>
      <c r="M67" s="2">
        <f>IFERROR(__xludf.DUMMYFUNCTION("""COMPUTED_VALUE"""),45751.66666666667)</f>
        <v>45751.66667</v>
      </c>
      <c r="N67" s="1">
        <f>IFERROR(__xludf.DUMMYFUNCTION("""COMPUTED_VALUE"""),1.62021733E8)</f>
        <v>162021733</v>
      </c>
    </row>
    <row r="68">
      <c r="A68" s="2">
        <f>IFERROR(__xludf.DUMMYFUNCTION("""COMPUTED_VALUE"""),45758.66666666667)</f>
        <v>45758.66667</v>
      </c>
      <c r="B68" s="1">
        <f>IFERROR(__xludf.DUMMYFUNCTION("""COMPUTED_VALUE"""),405.29)</f>
        <v>405.29</v>
      </c>
      <c r="D68" s="2">
        <f>IFERROR(__xludf.DUMMYFUNCTION("""COMPUTED_VALUE"""),45758.66666666667)</f>
        <v>45758.66667</v>
      </c>
      <c r="E68" s="1">
        <f>IFERROR(__xludf.DUMMYFUNCTION("""COMPUTED_VALUE"""),430.68)</f>
        <v>430.68</v>
      </c>
      <c r="G68" s="2">
        <f>IFERROR(__xludf.DUMMYFUNCTION("""COMPUTED_VALUE"""),45758.66666666667)</f>
        <v>45758.66667</v>
      </c>
      <c r="H68" s="1">
        <f>IFERROR(__xludf.DUMMYFUNCTION("""COMPUTED_VALUE"""),400.95)</f>
        <v>400.95</v>
      </c>
      <c r="J68" s="2">
        <f>IFERROR(__xludf.DUMMYFUNCTION("""COMPUTED_VALUE"""),45758.66666666667)</f>
        <v>45758.66667</v>
      </c>
      <c r="K68" s="1">
        <f>IFERROR(__xludf.DUMMYFUNCTION("""COMPUTED_VALUE"""),428.83)</f>
        <v>428.83</v>
      </c>
      <c r="M68" s="2">
        <f>IFERROR(__xludf.DUMMYFUNCTION("""COMPUTED_VALUE"""),45758.66666666667)</f>
        <v>45758.66667</v>
      </c>
      <c r="N68" s="1">
        <f>IFERROR(__xludf.DUMMYFUNCTION("""COMPUTED_VALUE"""),2.16530878E8)</f>
        <v>216530878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IFERROR(__xludf.DUMMYFUNCTION("""COMPUTED_VALUE"""),430.33)</f>
        <v>430.33</v>
      </c>
      <c r="D69" s="2">
        <f>IFERROR(__xludf.DUMMYFUNCTION("""COMPUTED_VALUE"""),45764.66666666667)</f>
        <v>45764.66667</v>
      </c>
      <c r="E69" s="1">
        <f>IFERROR(__xludf.DUMMYFUNCTION("""COMPUTED_VALUE"""),441.16)</f>
        <v>441.16</v>
      </c>
      <c r="G69" s="2">
        <f>IFERROR(__xludf.DUMMYFUNCTION("""COMPUTED_VALUE"""),45764.66666666667)</f>
        <v>45764.66667</v>
      </c>
      <c r="H69" s="1">
        <f>IFERROR(__xludf.DUMMYFUNCTION("""COMPUTED_VALUE"""),427.88)</f>
        <v>427.88</v>
      </c>
      <c r="J69" s="2">
        <f>IFERROR(__xludf.DUMMYFUNCTION("""COMPUTED_VALUE"""),45764.66666666667)</f>
        <v>45764.66667</v>
      </c>
      <c r="K69" s="1">
        <f>IFERROR(__xludf.DUMMYFUNCTION("""COMPUTED_VALUE"""),432.9)</f>
        <v>432.9</v>
      </c>
      <c r="M69" s="2">
        <f>IFERROR(__xludf.DUMMYFUNCTION("""COMPUTED_VALUE"""),45764.66666666667)</f>
        <v>45764.66667</v>
      </c>
      <c r="N69" s="1">
        <f>IFERROR(__xludf.DUMMYFUNCTION("""COMPUTED_VALUE"""),9.3667181E7)</f>
        <v>93667181</v>
      </c>
    </row>
    <row r="70">
      <c r="A70" s="2">
        <f>IFERROR(__xludf.DUMMYFUNCTION("""COMPUTED_VALUE"""),45772.66666666667)</f>
        <v>45772.66667</v>
      </c>
      <c r="B70" s="1">
        <f>IFERROR(__xludf.DUMMYFUNCTION("""COMPUTED_VALUE"""),432.73)</f>
        <v>432.73</v>
      </c>
      <c r="D70" s="2">
        <f>IFERROR(__xludf.DUMMYFUNCTION("""COMPUTED_VALUE"""),45772.66666666667)</f>
        <v>45772.66667</v>
      </c>
      <c r="E70" s="1">
        <f>IFERROR(__xludf.DUMMYFUNCTION("""COMPUTED_VALUE"""),433.62)</f>
        <v>433.62</v>
      </c>
      <c r="G70" s="2">
        <f>IFERROR(__xludf.DUMMYFUNCTION("""COMPUTED_VALUE"""),45772.66666666667)</f>
        <v>45772.66667</v>
      </c>
      <c r="H70" s="1">
        <f>IFERROR(__xludf.DUMMYFUNCTION("""COMPUTED_VALUE"""),397.3)</f>
        <v>397.3</v>
      </c>
      <c r="J70" s="2">
        <f>IFERROR(__xludf.DUMMYFUNCTION("""COMPUTED_VALUE"""),45772.66666666667)</f>
        <v>45772.66667</v>
      </c>
      <c r="K70" s="1">
        <f>IFERROR(__xludf.DUMMYFUNCTION("""COMPUTED_VALUE"""),400.88)</f>
        <v>400.88</v>
      </c>
      <c r="M70" s="2">
        <f>IFERROR(__xludf.DUMMYFUNCTION("""COMPUTED_VALUE"""),45772.66666666667)</f>
        <v>45772.66667</v>
      </c>
      <c r="N70" s="1">
        <f>IFERROR(__xludf.DUMMYFUNCTION("""COMPUTED_VALUE"""),1.62176827E8)</f>
        <v>162176827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IFERROR(__xludf.DUMMYFUNCTION("""COMPUTED_VALUE"""),400.71)</f>
        <v>400.71</v>
      </c>
      <c r="D71" s="2">
        <f>IFERROR(__xludf.DUMMYFUNCTION("""COMPUTED_VALUE"""),45779.66666666667)</f>
        <v>45779.66667</v>
      </c>
      <c r="E71" s="1">
        <f>IFERROR(__xludf.DUMMYFUNCTION("""COMPUTED_VALUE"""),423.97)</f>
        <v>423.97</v>
      </c>
      <c r="G71" s="2">
        <f>IFERROR(__xludf.DUMMYFUNCTION("""COMPUTED_VALUE"""),45779.66666666667)</f>
        <v>45779.66667</v>
      </c>
      <c r="H71" s="1">
        <f>IFERROR(__xludf.DUMMYFUNCTION("""COMPUTED_VALUE"""),400.71)</f>
        <v>400.71</v>
      </c>
      <c r="J71" s="2">
        <f>IFERROR(__xludf.DUMMYFUNCTION("""COMPUTED_VALUE"""),45779.66666666667)</f>
        <v>45779.66667</v>
      </c>
      <c r="K71" s="1">
        <f>IFERROR(__xludf.DUMMYFUNCTION("""COMPUTED_VALUE"""),422.36)</f>
        <v>422.36</v>
      </c>
      <c r="M71" s="2">
        <f>IFERROR(__xludf.DUMMYFUNCTION("""COMPUTED_VALUE"""),45779.66666666667)</f>
        <v>45779.66667</v>
      </c>
      <c r="N71" s="1">
        <f>IFERROR(__xludf.DUMMYFUNCTION("""COMPUTED_VALUE"""),1.15256586E8)</f>
        <v>115256586</v>
      </c>
    </row>
    <row r="72">
      <c r="A72" s="2">
        <f>IFERROR(__xludf.DUMMYFUNCTION("""COMPUTED_VALUE"""),45786.66666666667)</f>
        <v>45786.66667</v>
      </c>
      <c r="B72" s="1">
        <f>IFERROR(__xludf.DUMMYFUNCTION("""COMPUTED_VALUE"""),423.72)</f>
        <v>423.72</v>
      </c>
      <c r="D72" s="2">
        <f>IFERROR(__xludf.DUMMYFUNCTION("""COMPUTED_VALUE"""),45786.66666666667)</f>
        <v>45786.66667</v>
      </c>
      <c r="E72" s="1">
        <f>IFERROR(__xludf.DUMMYFUNCTION("""COMPUTED_VALUE"""),428.71)</f>
        <v>428.71</v>
      </c>
      <c r="G72" s="2">
        <f>IFERROR(__xludf.DUMMYFUNCTION("""COMPUTED_VALUE"""),45786.66666666667)</f>
        <v>45786.66667</v>
      </c>
      <c r="H72" s="1">
        <f>IFERROR(__xludf.DUMMYFUNCTION("""COMPUTED_VALUE"""),417.87)</f>
        <v>417.87</v>
      </c>
      <c r="J72" s="2">
        <f>IFERROR(__xludf.DUMMYFUNCTION("""COMPUTED_VALUE"""),45786.66666666667)</f>
        <v>45786.66667</v>
      </c>
      <c r="K72" s="1">
        <f>IFERROR(__xludf.DUMMYFUNCTION("""COMPUTED_VALUE"""),418.21)</f>
        <v>418.21</v>
      </c>
      <c r="M72" s="2">
        <f>IFERROR(__xludf.DUMMYFUNCTION("""COMPUTED_VALUE"""),45786.66666666667)</f>
        <v>45786.66667</v>
      </c>
      <c r="N72" s="1">
        <f>IFERROR(__xludf.DUMMYFUNCTION("""COMPUTED_VALUE"""),7.6025539E7)</f>
        <v>76025539</v>
      </c>
    </row>
    <row r="73">
      <c r="A73" s="2">
        <f>IFERROR(__xludf.DUMMYFUNCTION("""COMPUTED_VALUE"""),45793.66666666667)</f>
        <v>45793.66667</v>
      </c>
      <c r="B73" s="1">
        <f>IFERROR(__xludf.DUMMYFUNCTION("""COMPUTED_VALUE"""),411.58)</f>
        <v>411.58</v>
      </c>
      <c r="D73" s="2">
        <f>IFERROR(__xludf.DUMMYFUNCTION("""COMPUTED_VALUE"""),45793.66666666667)</f>
        <v>45793.66667</v>
      </c>
      <c r="E73" s="1">
        <f>IFERROR(__xludf.DUMMYFUNCTION("""COMPUTED_VALUE"""),419.91)</f>
        <v>419.91</v>
      </c>
      <c r="G73" s="2">
        <f>IFERROR(__xludf.DUMMYFUNCTION("""COMPUTED_VALUE"""),45793.66666666667)</f>
        <v>45793.66667</v>
      </c>
      <c r="H73" s="1">
        <f>IFERROR(__xludf.DUMMYFUNCTION("""COMPUTED_VALUE"""),402.91)</f>
        <v>402.91</v>
      </c>
      <c r="J73" s="2">
        <f>IFERROR(__xludf.DUMMYFUNCTION("""COMPUTED_VALUE"""),45793.66666666667)</f>
        <v>45793.66667</v>
      </c>
      <c r="K73" s="1">
        <f>IFERROR(__xludf.DUMMYFUNCTION("""COMPUTED_VALUE"""),419.67)</f>
        <v>419.67</v>
      </c>
      <c r="M73" s="2">
        <f>IFERROR(__xludf.DUMMYFUNCTION("""COMPUTED_VALUE"""),45793.66666666667)</f>
        <v>45793.66667</v>
      </c>
      <c r="N73" s="1">
        <f>IFERROR(__xludf.DUMMYFUNCTION("""COMPUTED_VALUE"""),1.12485849E8)</f>
        <v>112485849</v>
      </c>
    </row>
    <row r="74">
      <c r="A74" s="2">
        <f>IFERROR(__xludf.DUMMYFUNCTION("""COMPUTED_VALUE"""),45800.66666666667)</f>
        <v>45800.66667</v>
      </c>
      <c r="B74" s="1">
        <f>IFERROR(__xludf.DUMMYFUNCTION("""COMPUTED_VALUE"""),420.82)</f>
        <v>420.82</v>
      </c>
      <c r="D74" s="2">
        <f>IFERROR(__xludf.DUMMYFUNCTION("""COMPUTED_VALUE"""),45800.66666666667)</f>
        <v>45800.66667</v>
      </c>
      <c r="E74" s="1">
        <f>IFERROR(__xludf.DUMMYFUNCTION("""COMPUTED_VALUE"""),424.0)</f>
        <v>424</v>
      </c>
      <c r="G74" s="2">
        <f>IFERROR(__xludf.DUMMYFUNCTION("""COMPUTED_VALUE"""),45800.66666666667)</f>
        <v>45800.66667</v>
      </c>
      <c r="H74" s="1">
        <f>IFERROR(__xludf.DUMMYFUNCTION("""COMPUTED_VALUE"""),410.63)</f>
        <v>410.63</v>
      </c>
      <c r="J74" s="2">
        <f>IFERROR(__xludf.DUMMYFUNCTION("""COMPUTED_VALUE"""),45800.66666666667)</f>
        <v>45800.66667</v>
      </c>
      <c r="K74" s="1">
        <f>IFERROR(__xludf.DUMMYFUNCTION("""COMPUTED_VALUE"""),415.89)</f>
        <v>415.89</v>
      </c>
      <c r="M74" s="2">
        <f>IFERROR(__xludf.DUMMYFUNCTION("""COMPUTED_VALUE"""),45800.66666666667)</f>
        <v>45800.66667</v>
      </c>
      <c r="N74" s="1">
        <f>IFERROR(__xludf.DUMMYFUNCTION("""COMPUTED_VALUE"""),9.0776473E7)</f>
        <v>90776473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IFERROR(__xludf.DUMMYFUNCTION("""COMPUTED_VALUE"""),416.25)</f>
        <v>416.25</v>
      </c>
      <c r="D75" s="2">
        <f>IFERROR(__xludf.DUMMYFUNCTION("""COMPUTED_VALUE"""),45807.66666666667)</f>
        <v>45807.66667</v>
      </c>
      <c r="E75" s="1">
        <f>IFERROR(__xludf.DUMMYFUNCTION("""COMPUTED_VALUE"""),420.44)</f>
        <v>420.44</v>
      </c>
      <c r="G75" s="2">
        <f>IFERROR(__xludf.DUMMYFUNCTION("""COMPUTED_VALUE"""),45807.66666666667)</f>
        <v>45807.66667</v>
      </c>
      <c r="H75" s="1">
        <f>IFERROR(__xludf.DUMMYFUNCTION("""COMPUTED_VALUE"""),409.87)</f>
        <v>409.87</v>
      </c>
      <c r="J75" s="2">
        <f>IFERROR(__xludf.DUMMYFUNCTION("""COMPUTED_VALUE"""),45807.66666666667)</f>
        <v>45807.66667</v>
      </c>
      <c r="K75" s="1">
        <f>IFERROR(__xludf.DUMMYFUNCTION("""COMPUTED_VALUE"""),419.19)</f>
        <v>419.19</v>
      </c>
      <c r="M75" s="2">
        <f>IFERROR(__xludf.DUMMYFUNCTION("""COMPUTED_VALUE"""),45807.66666666667)</f>
        <v>45807.66667</v>
      </c>
      <c r="N75" s="1">
        <f>IFERROR(__xludf.DUMMYFUNCTION("""COMPUTED_VALUE"""),7.9742136E7)</f>
        <v>79742136</v>
      </c>
    </row>
    <row r="76">
      <c r="A76" s="2">
        <f>IFERROR(__xludf.DUMMYFUNCTION("""COMPUTED_VALUE"""),45814.66666666667)</f>
        <v>45814.66667</v>
      </c>
      <c r="B76" s="1">
        <f>IFERROR(__xludf.DUMMYFUNCTION("""COMPUTED_VALUE"""),416.41)</f>
        <v>416.41</v>
      </c>
      <c r="D76" s="2">
        <f>IFERROR(__xludf.DUMMYFUNCTION("""COMPUTED_VALUE"""),45814.66666666667)</f>
        <v>45814.66667</v>
      </c>
      <c r="E76" s="1">
        <f>IFERROR(__xludf.DUMMYFUNCTION("""COMPUTED_VALUE"""),422.26)</f>
        <v>422.26</v>
      </c>
      <c r="G76" s="2">
        <f>IFERROR(__xludf.DUMMYFUNCTION("""COMPUTED_VALUE"""),45814.66666666667)</f>
        <v>45814.66667</v>
      </c>
      <c r="H76" s="1">
        <f>IFERROR(__xludf.DUMMYFUNCTION("""COMPUTED_VALUE"""),413.38)</f>
        <v>413.38</v>
      </c>
      <c r="J76" s="2">
        <f>IFERROR(__xludf.DUMMYFUNCTION("""COMPUTED_VALUE"""),45814.66666666667)</f>
        <v>45814.66667</v>
      </c>
      <c r="K76" s="1">
        <f>IFERROR(__xludf.DUMMYFUNCTION("""COMPUTED_VALUE"""),420.69)</f>
        <v>420.69</v>
      </c>
      <c r="M76" s="2">
        <f>IFERROR(__xludf.DUMMYFUNCTION("""COMPUTED_VALUE"""),45814.66666666667)</f>
        <v>45814.66667</v>
      </c>
      <c r="N76" s="1">
        <f>IFERROR(__xludf.DUMMYFUNCTION("""COMPUTED_VALUE"""),7.6059442E7)</f>
        <v>76059442</v>
      </c>
    </row>
    <row r="77">
      <c r="A77" s="2">
        <f>IFERROR(__xludf.DUMMYFUNCTION("""COMPUTED_VALUE"""),45821.66666666667)</f>
        <v>45821.66667</v>
      </c>
      <c r="B77" s="1">
        <f>IFERROR(__xludf.DUMMYFUNCTION("""COMPUTED_VALUE"""),418.51)</f>
        <v>418.51</v>
      </c>
      <c r="D77" s="2">
        <f>IFERROR(__xludf.DUMMYFUNCTION("""COMPUTED_VALUE"""),45821.66666666667)</f>
        <v>45821.66667</v>
      </c>
      <c r="E77" s="1">
        <f>IFERROR(__xludf.DUMMYFUNCTION("""COMPUTED_VALUE"""),419.64)</f>
        <v>419.64</v>
      </c>
      <c r="G77" s="2">
        <f>IFERROR(__xludf.DUMMYFUNCTION("""COMPUTED_VALUE"""),45821.66666666667)</f>
        <v>45821.66667</v>
      </c>
      <c r="H77" s="1">
        <f>IFERROR(__xludf.DUMMYFUNCTION("""COMPUTED_VALUE"""),403.06)</f>
        <v>403.06</v>
      </c>
      <c r="J77" s="2">
        <f>IFERROR(__xludf.DUMMYFUNCTION("""COMPUTED_VALUE"""),45821.66666666667)</f>
        <v>45821.66667</v>
      </c>
      <c r="K77" s="1">
        <f>IFERROR(__xludf.DUMMYFUNCTION("""COMPUTED_VALUE"""),404.15)</f>
        <v>404.15</v>
      </c>
      <c r="M77" s="2">
        <f>IFERROR(__xludf.DUMMYFUNCTION("""COMPUTED_VALUE"""),45821.66666666667)</f>
        <v>45821.66667</v>
      </c>
      <c r="N77" s="1">
        <f>IFERROR(__xludf.DUMMYFUNCTION("""COMPUTED_VALUE"""),1.02323447E8)</f>
        <v>102323447</v>
      </c>
    </row>
    <row r="78">
      <c r="A78" s="2">
        <f>IFERROR(__xludf.DUMMYFUNCTION("""COMPUTED_VALUE"""),45828.66666666667)</f>
        <v>45828.66667</v>
      </c>
      <c r="B78" s="1">
        <f>IFERROR(__xludf.DUMMYFUNCTION("""COMPUTED_VALUE"""),403.69)</f>
        <v>403.69</v>
      </c>
      <c r="D78" s="2">
        <f>IFERROR(__xludf.DUMMYFUNCTION("""COMPUTED_VALUE"""),45828.66666666667)</f>
        <v>45828.66667</v>
      </c>
      <c r="E78" s="1">
        <f>IFERROR(__xludf.DUMMYFUNCTION("""COMPUTED_VALUE"""),406.42)</f>
        <v>406.42</v>
      </c>
      <c r="G78" s="2">
        <f>IFERROR(__xludf.DUMMYFUNCTION("""COMPUTED_VALUE"""),45828.66666666667)</f>
        <v>45828.66667</v>
      </c>
      <c r="H78" s="1">
        <f>IFERROR(__xludf.DUMMYFUNCTION("""COMPUTED_VALUE"""),391.03)</f>
        <v>391.03</v>
      </c>
      <c r="J78" s="2">
        <f>IFERROR(__xludf.DUMMYFUNCTION("""COMPUTED_VALUE"""),45828.66666666667)</f>
        <v>45828.66667</v>
      </c>
      <c r="K78" s="1">
        <f>IFERROR(__xludf.DUMMYFUNCTION("""COMPUTED_VALUE"""),392.15)</f>
        <v>392.15</v>
      </c>
      <c r="M78" s="2">
        <f>IFERROR(__xludf.DUMMYFUNCTION("""COMPUTED_VALUE"""),45828.66666666667)</f>
        <v>45828.66667</v>
      </c>
      <c r="N78" s="1">
        <f>IFERROR(__xludf.DUMMYFUNCTION("""COMPUTED_VALUE"""),1.29625415E8)</f>
        <v>129625415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IFERROR(__xludf.DUMMYFUNCTION("""COMPUTED_VALUE"""),393.81)</f>
        <v>393.81</v>
      </c>
      <c r="D79" s="2">
        <f>IFERROR(__xludf.DUMMYFUNCTION("""COMPUTED_VALUE"""),45835.66666666667)</f>
        <v>45835.66667</v>
      </c>
      <c r="E79" s="1">
        <f>IFERROR(__xludf.DUMMYFUNCTION("""COMPUTED_VALUE"""),405.09)</f>
        <v>405.09</v>
      </c>
      <c r="G79" s="2">
        <f>IFERROR(__xludf.DUMMYFUNCTION("""COMPUTED_VALUE"""),45835.66666666667)</f>
        <v>45835.66667</v>
      </c>
      <c r="H79" s="1">
        <f>IFERROR(__xludf.DUMMYFUNCTION("""COMPUTED_VALUE"""),392.92)</f>
        <v>392.92</v>
      </c>
      <c r="J79" s="2">
        <f>IFERROR(__xludf.DUMMYFUNCTION("""COMPUTED_VALUE"""),45835.66666666667)</f>
        <v>45835.66667</v>
      </c>
      <c r="K79" s="1">
        <f>IFERROR(__xludf.DUMMYFUNCTION("""COMPUTED_VALUE"""),404.85)</f>
        <v>404.85</v>
      </c>
      <c r="M79" s="2">
        <f>IFERROR(__xludf.DUMMYFUNCTION("""COMPUTED_VALUE"""),45835.66666666667)</f>
        <v>45835.66667</v>
      </c>
      <c r="N79" s="1">
        <f>IFERROR(__xludf.DUMMYFUNCTION("""COMPUTED_VALUE"""),1.1439478E8)</f>
        <v>114394780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IFERROR(__xludf.DUMMYFUNCTION("""COMPUTED_VALUE"""),404.31)</f>
        <v>404.31</v>
      </c>
      <c r="D80" s="2">
        <f>IFERROR(__xludf.DUMMYFUNCTION("""COMPUTED_VALUE"""),45841.54166666667)</f>
        <v>45841.54167</v>
      </c>
      <c r="E80" s="1">
        <f>IFERROR(__xludf.DUMMYFUNCTION("""COMPUTED_VALUE"""),419.12)</f>
        <v>419.12</v>
      </c>
      <c r="G80" s="2">
        <f>IFERROR(__xludf.DUMMYFUNCTION("""COMPUTED_VALUE"""),45841.54166666667)</f>
        <v>45841.54167</v>
      </c>
      <c r="H80" s="1">
        <f>IFERROR(__xludf.DUMMYFUNCTION("""COMPUTED_VALUE"""),404.31)</f>
        <v>404.31</v>
      </c>
      <c r="J80" s="2">
        <f>IFERROR(__xludf.DUMMYFUNCTION("""COMPUTED_VALUE"""),45841.54166666667)</f>
        <v>45841.54167</v>
      </c>
      <c r="K80" s="1">
        <f>IFERROR(__xludf.DUMMYFUNCTION("""COMPUTED_VALUE"""),415.79)</f>
        <v>415.79</v>
      </c>
      <c r="M80" s="2">
        <f>IFERROR(__xludf.DUMMYFUNCTION("""COMPUTED_VALUE"""),45841.54166666667)</f>
        <v>45841.54167</v>
      </c>
      <c r="N80" s="1">
        <f>IFERROR(__xludf.DUMMYFUNCTION("""COMPUTED_VALUE"""),8.5666391E7)</f>
        <v>85666391</v>
      </c>
    </row>
    <row r="81">
      <c r="A81" s="2">
        <f>IFERROR(__xludf.DUMMYFUNCTION("""COMPUTED_VALUE"""),45849.66666666667)</f>
        <v>45849.66667</v>
      </c>
      <c r="B81" s="1">
        <f>IFERROR(__xludf.DUMMYFUNCTION("""COMPUTED_VALUE"""),415.15)</f>
        <v>415.15</v>
      </c>
      <c r="D81" s="2">
        <f>IFERROR(__xludf.DUMMYFUNCTION("""COMPUTED_VALUE"""),45849.66666666667)</f>
        <v>45849.66667</v>
      </c>
      <c r="E81" s="1">
        <f>IFERROR(__xludf.DUMMYFUNCTION("""COMPUTED_VALUE"""),415.15)</f>
        <v>415.15</v>
      </c>
      <c r="G81" s="2">
        <f>IFERROR(__xludf.DUMMYFUNCTION("""COMPUTED_VALUE"""),45849.66666666667)</f>
        <v>45849.66667</v>
      </c>
      <c r="H81" s="1">
        <f>IFERROR(__xludf.DUMMYFUNCTION("""COMPUTED_VALUE"""),394.21)</f>
        <v>394.21</v>
      </c>
      <c r="J81" s="2">
        <f>IFERROR(__xludf.DUMMYFUNCTION("""COMPUTED_VALUE"""),45849.66666666667)</f>
        <v>45849.66667</v>
      </c>
      <c r="K81" s="1">
        <f>IFERROR(__xludf.DUMMYFUNCTION("""COMPUTED_VALUE"""),395.82)</f>
        <v>395.82</v>
      </c>
      <c r="M81" s="2">
        <f>IFERROR(__xludf.DUMMYFUNCTION("""COMPUTED_VALUE"""),45849.66666666667)</f>
        <v>45849.66667</v>
      </c>
      <c r="N81" s="1">
        <f>IFERROR(__xludf.DUMMYFUNCTION("""COMPUTED_VALUE"""),1.20088908E8)</f>
        <v>120088908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IFERROR(__xludf.DUMMYFUNCTION("""COMPUTED_VALUE"""),395.34)</f>
        <v>395.34</v>
      </c>
      <c r="D82" s="2">
        <f>IFERROR(__xludf.DUMMYFUNCTION("""COMPUTED_VALUE"""),45856.66666666667)</f>
        <v>45856.66667</v>
      </c>
      <c r="E82" s="1">
        <f>IFERROR(__xludf.DUMMYFUNCTION("""COMPUTED_VALUE"""),398.05)</f>
        <v>398.05</v>
      </c>
      <c r="G82" s="2">
        <f>IFERROR(__xludf.DUMMYFUNCTION("""COMPUTED_VALUE"""),45856.66666666667)</f>
        <v>45856.66667</v>
      </c>
      <c r="H82" s="1">
        <f>IFERROR(__xludf.DUMMYFUNCTION("""COMPUTED_VALUE"""),389.53)</f>
        <v>389.53</v>
      </c>
      <c r="J82" s="2">
        <f>IFERROR(__xludf.DUMMYFUNCTION("""COMPUTED_VALUE"""),45856.66666666667)</f>
        <v>45856.66667</v>
      </c>
      <c r="K82" s="1">
        <f>IFERROR(__xludf.DUMMYFUNCTION("""COMPUTED_VALUE"""),390.88)</f>
        <v>390.88</v>
      </c>
      <c r="M82" s="2">
        <f>IFERROR(__xludf.DUMMYFUNCTION("""COMPUTED_VALUE"""),45856.66666666667)</f>
        <v>45856.66667</v>
      </c>
      <c r="N82" s="1">
        <f>IFERROR(__xludf.DUMMYFUNCTION("""COMPUTED_VALUE"""),1.08316927E8)</f>
        <v>108316927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IFERROR(__xludf.DUMMYFUNCTION("""COMPUTED_VALUE"""),399.09)</f>
        <v>399.09</v>
      </c>
      <c r="D83" s="2">
        <f>IFERROR(__xludf.DUMMYFUNCTION("""COMPUTED_VALUE"""),45863.66666666667)</f>
        <v>45863.66667</v>
      </c>
      <c r="E83" s="1">
        <f>IFERROR(__xludf.DUMMYFUNCTION("""COMPUTED_VALUE"""),421.75)</f>
        <v>421.75</v>
      </c>
      <c r="G83" s="2">
        <f>IFERROR(__xludf.DUMMYFUNCTION("""COMPUTED_VALUE"""),45863.66666666667)</f>
        <v>45863.66667</v>
      </c>
      <c r="H83" s="1">
        <f>IFERROR(__xludf.DUMMYFUNCTION("""COMPUTED_VALUE"""),397.88)</f>
        <v>397.88</v>
      </c>
      <c r="J83" s="2">
        <f>IFERROR(__xludf.DUMMYFUNCTION("""COMPUTED_VALUE"""),45863.66666666667)</f>
        <v>45863.66667</v>
      </c>
      <c r="K83" s="1">
        <f>IFERROR(__xludf.DUMMYFUNCTION("""COMPUTED_VALUE"""),414.89)</f>
        <v>414.89</v>
      </c>
      <c r="M83" s="2">
        <f>IFERROR(__xludf.DUMMYFUNCTION("""COMPUTED_VALUE"""),45863.66666666667)</f>
        <v>45863.66667</v>
      </c>
      <c r="N83" s="1">
        <f>IFERROR(__xludf.DUMMYFUNCTION("""COMPUTED_VALUE"""),1.58824064E8)</f>
        <v>158824064</v>
      </c>
    </row>
    <row r="84">
      <c r="A84" s="2">
        <f>IFERROR(__xludf.DUMMYFUNCTION("""COMPUTED_VALUE"""),45870.66666666667)</f>
        <v>45870.66667</v>
      </c>
      <c r="B84" s="1">
        <f>IFERROR(__xludf.DUMMYFUNCTION("""COMPUTED_VALUE"""),412.97)</f>
        <v>412.97</v>
      </c>
      <c r="D84" s="2">
        <f>IFERROR(__xludf.DUMMYFUNCTION("""COMPUTED_VALUE"""),45870.66666666667)</f>
        <v>45870.66667</v>
      </c>
      <c r="E84" s="1">
        <f>IFERROR(__xludf.DUMMYFUNCTION("""COMPUTED_VALUE"""),415.82)</f>
        <v>415.82</v>
      </c>
      <c r="G84" s="2">
        <f>IFERROR(__xludf.DUMMYFUNCTION("""COMPUTED_VALUE"""),45870.66666666667)</f>
        <v>45870.66667</v>
      </c>
      <c r="H84" s="1">
        <f>IFERROR(__xludf.DUMMYFUNCTION("""COMPUTED_VALUE"""),405.89)</f>
        <v>405.89</v>
      </c>
      <c r="J84" s="2">
        <f>IFERROR(__xludf.DUMMYFUNCTION("""COMPUTED_VALUE"""),45870.66666666667)</f>
        <v>45870.66667</v>
      </c>
      <c r="K84" s="1">
        <f>IFERROR(__xludf.DUMMYFUNCTION("""COMPUTED_VALUE"""),409.5)</f>
        <v>409.5</v>
      </c>
      <c r="M84" s="2">
        <f>IFERROR(__xludf.DUMMYFUNCTION("""COMPUTED_VALUE"""),45870.66666666667)</f>
        <v>45870.66667</v>
      </c>
      <c r="N84" s="1">
        <f>IFERROR(__xludf.DUMMYFUNCTION("""COMPUTED_VALUE"""),1.09980145E8)</f>
        <v>109980145</v>
      </c>
    </row>
    <row r="85">
      <c r="A85" s="2">
        <f>IFERROR(__xludf.DUMMYFUNCTION("""COMPUTED_VALUE"""),45877.66666666667)</f>
        <v>45877.66667</v>
      </c>
      <c r="B85" s="1">
        <f>IFERROR(__xludf.DUMMYFUNCTION("""COMPUTED_VALUE"""),409.65)</f>
        <v>409.65</v>
      </c>
      <c r="D85" s="2">
        <f>IFERROR(__xludf.DUMMYFUNCTION("""COMPUTED_VALUE"""),45877.66666666667)</f>
        <v>45877.66667</v>
      </c>
      <c r="E85" s="1">
        <f>IFERROR(__xludf.DUMMYFUNCTION("""COMPUTED_VALUE"""),418.07)</f>
        <v>418.07</v>
      </c>
      <c r="G85" s="2">
        <f>IFERROR(__xludf.DUMMYFUNCTION("""COMPUTED_VALUE"""),45877.66666666667)</f>
        <v>45877.66667</v>
      </c>
      <c r="H85" s="1">
        <f>IFERROR(__xludf.DUMMYFUNCTION("""COMPUTED_VALUE"""),406.28)</f>
        <v>406.28</v>
      </c>
      <c r="J85" s="2">
        <f>IFERROR(__xludf.DUMMYFUNCTION("""COMPUTED_VALUE"""),45877.66666666667)</f>
        <v>45877.66667</v>
      </c>
      <c r="K85" s="1">
        <f>IFERROR(__xludf.DUMMYFUNCTION("""COMPUTED_VALUE"""),416.25)</f>
        <v>416.25</v>
      </c>
      <c r="M85" s="2">
        <f>IFERROR(__xludf.DUMMYFUNCTION("""COMPUTED_VALUE"""),45877.66666666667)</f>
        <v>45877.66667</v>
      </c>
      <c r="N85" s="1">
        <f>IFERROR(__xludf.DUMMYFUNCTION("""COMPUTED_VALUE"""),9.5835338E7)</f>
        <v>95835338</v>
      </c>
    </row>
    <row r="86">
      <c r="A86" s="2">
        <f>IFERROR(__xludf.DUMMYFUNCTION("""COMPUTED_VALUE"""),45884.66666666667)</f>
        <v>45884.66667</v>
      </c>
      <c r="B86" s="1">
        <f>IFERROR(__xludf.DUMMYFUNCTION("""COMPUTED_VALUE"""),417.58)</f>
        <v>417.58</v>
      </c>
      <c r="D86" s="2">
        <f>IFERROR(__xludf.DUMMYFUNCTION("""COMPUTED_VALUE"""),45884.66666666667)</f>
        <v>45884.66667</v>
      </c>
      <c r="E86" s="1">
        <f>IFERROR(__xludf.DUMMYFUNCTION("""COMPUTED_VALUE"""),431.14)</f>
        <v>431.14</v>
      </c>
      <c r="G86" s="2">
        <f>IFERROR(__xludf.DUMMYFUNCTION("""COMPUTED_VALUE"""),45884.66666666667)</f>
        <v>45884.66667</v>
      </c>
      <c r="H86" s="1">
        <f>IFERROR(__xludf.DUMMYFUNCTION("""COMPUTED_VALUE"""),416.0)</f>
        <v>416</v>
      </c>
      <c r="J86" s="2">
        <f>IFERROR(__xludf.DUMMYFUNCTION("""COMPUTED_VALUE"""),45884.66666666667)</f>
        <v>45884.66667</v>
      </c>
      <c r="K86" s="1">
        <f>IFERROR(__xludf.DUMMYFUNCTION("""COMPUTED_VALUE"""),429.07)</f>
        <v>429.07</v>
      </c>
      <c r="M86" s="2">
        <f>IFERROR(__xludf.DUMMYFUNCTION("""COMPUTED_VALUE"""),45884.66666666667)</f>
        <v>45884.66667</v>
      </c>
      <c r="N86" s="1">
        <f>IFERROR(__xludf.DUMMYFUNCTION("""COMPUTED_VALUE"""),9.0118588E7)</f>
        <v>90118588</v>
      </c>
    </row>
    <row r="87">
      <c r="A87" s="2">
        <f>IFERROR(__xludf.DUMMYFUNCTION("""COMPUTED_VALUE"""),45891.66666666667)</f>
        <v>45891.66667</v>
      </c>
      <c r="B87" s="1">
        <f>IFERROR(__xludf.DUMMYFUNCTION("""COMPUTED_VALUE"""),430.83)</f>
        <v>430.83</v>
      </c>
      <c r="D87" s="2">
        <f>IFERROR(__xludf.DUMMYFUNCTION("""COMPUTED_VALUE"""),45891.66666666667)</f>
        <v>45891.66667</v>
      </c>
      <c r="E87" s="1">
        <f>IFERROR(__xludf.DUMMYFUNCTION("""COMPUTED_VALUE"""),442.46)</f>
        <v>442.46</v>
      </c>
      <c r="G87" s="2">
        <f>IFERROR(__xludf.DUMMYFUNCTION("""COMPUTED_VALUE"""),45891.66666666667)</f>
        <v>45891.66667</v>
      </c>
      <c r="H87" s="1">
        <f>IFERROR(__xludf.DUMMYFUNCTION("""COMPUTED_VALUE"""),427.32)</f>
        <v>427.32</v>
      </c>
      <c r="J87" s="2">
        <f>IFERROR(__xludf.DUMMYFUNCTION("""COMPUTED_VALUE"""),45891.66666666667)</f>
        <v>45891.66667</v>
      </c>
      <c r="K87" s="1">
        <f>IFERROR(__xludf.DUMMYFUNCTION("""COMPUTED_VALUE"""),428.46)</f>
        <v>428.46</v>
      </c>
      <c r="M87" s="2">
        <f>IFERROR(__xludf.DUMMYFUNCTION("""COMPUTED_VALUE"""),45891.66666666667)</f>
        <v>45891.66667</v>
      </c>
      <c r="N87" s="1">
        <f>IFERROR(__xludf.DUMMYFUNCTION("""COMPUTED_VALUE"""),1.00644445E8)</f>
        <v>100644445</v>
      </c>
    </row>
    <row r="88">
      <c r="A88" s="2">
        <f>IFERROR(__xludf.DUMMYFUNCTION("""COMPUTED_VALUE"""),45898.66666666667)</f>
        <v>45898.66667</v>
      </c>
      <c r="B88" s="1">
        <f>IFERROR(__xludf.DUMMYFUNCTION("""COMPUTED_VALUE"""),429.06)</f>
        <v>429.06</v>
      </c>
      <c r="D88" s="2">
        <f>IFERROR(__xludf.DUMMYFUNCTION("""COMPUTED_VALUE"""),45898.66666666667)</f>
        <v>45898.66667</v>
      </c>
      <c r="E88" s="1">
        <f>IFERROR(__xludf.DUMMYFUNCTION("""COMPUTED_VALUE"""),429.51)</f>
        <v>429.51</v>
      </c>
      <c r="G88" s="2">
        <f>IFERROR(__xludf.DUMMYFUNCTION("""COMPUTED_VALUE"""),45898.66666666667)</f>
        <v>45898.66667</v>
      </c>
      <c r="H88" s="1">
        <f>IFERROR(__xludf.DUMMYFUNCTION("""COMPUTED_VALUE"""),422.38)</f>
        <v>422.38</v>
      </c>
      <c r="J88" s="2">
        <f>IFERROR(__xludf.DUMMYFUNCTION("""COMPUTED_VALUE"""),45898.66666666667)</f>
        <v>45898.66667</v>
      </c>
      <c r="K88" s="1">
        <f>IFERROR(__xludf.DUMMYFUNCTION("""COMPUTED_VALUE"""),427.25)</f>
        <v>427.25</v>
      </c>
      <c r="M88" s="2">
        <f>IFERROR(__xludf.DUMMYFUNCTION("""COMPUTED_VALUE"""),45898.66666666667)</f>
        <v>45898.66667</v>
      </c>
      <c r="N88" s="1">
        <f>IFERROR(__xludf.DUMMYFUNCTION("""COMPUTED_VALUE"""),9.6527088E7)</f>
        <v>96527088</v>
      </c>
    </row>
    <row r="89">
      <c r="A89" s="2">
        <f>IFERROR(__xludf.DUMMYFUNCTION("""COMPUTED_VALUE"""),45905.66666666667)</f>
        <v>45905.66667</v>
      </c>
      <c r="B89" s="1">
        <f>IFERROR(__xludf.DUMMYFUNCTION("""COMPUTED_VALUE"""),427.06)</f>
        <v>427.06</v>
      </c>
      <c r="D89" s="2">
        <f>IFERROR(__xludf.DUMMYFUNCTION("""COMPUTED_VALUE"""),45905.66666666667)</f>
        <v>45905.66667</v>
      </c>
      <c r="E89" s="1">
        <f>IFERROR(__xludf.DUMMYFUNCTION("""COMPUTED_VALUE"""),432.56)</f>
        <v>432.56</v>
      </c>
      <c r="G89" s="2">
        <f>IFERROR(__xludf.DUMMYFUNCTION("""COMPUTED_VALUE"""),45905.66666666667)</f>
        <v>45905.66667</v>
      </c>
      <c r="H89" s="1">
        <f>IFERROR(__xludf.DUMMYFUNCTION("""COMPUTED_VALUE"""),419.03)</f>
        <v>419.03</v>
      </c>
      <c r="J89" s="2">
        <f>IFERROR(__xludf.DUMMYFUNCTION("""COMPUTED_VALUE"""),45905.66666666667)</f>
        <v>45905.66667</v>
      </c>
      <c r="K89" s="1">
        <f>IFERROR(__xludf.DUMMYFUNCTION("""COMPUTED_VALUE"""),428.65)</f>
        <v>428.65</v>
      </c>
      <c r="M89" s="2">
        <f>IFERROR(__xludf.DUMMYFUNCTION("""COMPUTED_VALUE"""),45905.66666666667)</f>
        <v>45905.66667</v>
      </c>
      <c r="N89" s="1">
        <f>IFERROR(__xludf.DUMMYFUNCTION("""COMPUTED_VALUE"""),8.5330243E7)</f>
        <v>85330243</v>
      </c>
    </row>
    <row r="90">
      <c r="A90" s="2">
        <f>IFERROR(__xludf.DUMMYFUNCTION("""COMPUTED_VALUE"""),45912.66666666667)</f>
        <v>45912.66667</v>
      </c>
      <c r="B90" s="1">
        <f>IFERROR(__xludf.DUMMYFUNCTION("""COMPUTED_VALUE"""),413.01)</f>
        <v>413.01</v>
      </c>
      <c r="D90" s="2">
        <f>IFERROR(__xludf.DUMMYFUNCTION("""COMPUTED_VALUE"""),45912.66666666667)</f>
        <v>45912.66667</v>
      </c>
      <c r="E90" s="1">
        <f>IFERROR(__xludf.DUMMYFUNCTION("""COMPUTED_VALUE"""),420.34)</f>
        <v>420.34</v>
      </c>
      <c r="G90" s="2">
        <f>IFERROR(__xludf.DUMMYFUNCTION("""COMPUTED_VALUE"""),45912.66666666667)</f>
        <v>45912.66667</v>
      </c>
      <c r="H90" s="1">
        <f>IFERROR(__xludf.DUMMYFUNCTION("""COMPUTED_VALUE"""),411.15)</f>
        <v>411.15</v>
      </c>
      <c r="J90" s="2">
        <f>IFERROR(__xludf.DUMMYFUNCTION("""COMPUTED_VALUE"""),45912.66666666667)</f>
        <v>45912.66667</v>
      </c>
      <c r="K90" s="1">
        <f>IFERROR(__xludf.DUMMYFUNCTION("""COMPUTED_VALUE"""),418.9)</f>
        <v>418.9</v>
      </c>
      <c r="M90" s="2">
        <f>IFERROR(__xludf.DUMMYFUNCTION("""COMPUTED_VALUE"""),45912.66666666667)</f>
        <v>45912.66667</v>
      </c>
      <c r="N90" s="1">
        <f>IFERROR(__xludf.DUMMYFUNCTION("""COMPUTED_VALUE"""),1.1122031E8)</f>
        <v>111220310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IFERROR(__xludf.DUMMYFUNCTION("""COMPUTED_VALUE"""),419.26)</f>
        <v>419.26</v>
      </c>
      <c r="D91" s="2">
        <f>IFERROR(__xludf.DUMMYFUNCTION("""COMPUTED_VALUE"""),45919.66666666667)</f>
        <v>45919.66667</v>
      </c>
      <c r="E91" s="1">
        <f>IFERROR(__xludf.DUMMYFUNCTION("""COMPUTED_VALUE"""),421.37)</f>
        <v>421.37</v>
      </c>
      <c r="G91" s="2">
        <f>IFERROR(__xludf.DUMMYFUNCTION("""COMPUTED_VALUE"""),45919.66666666667)</f>
        <v>45919.66667</v>
      </c>
      <c r="H91" s="1">
        <f>IFERROR(__xludf.DUMMYFUNCTION("""COMPUTED_VALUE"""),411.78)</f>
        <v>411.78</v>
      </c>
      <c r="J91" s="2">
        <f>IFERROR(__xludf.DUMMYFUNCTION("""COMPUTED_VALUE"""),45919.66666666667)</f>
        <v>45919.66667</v>
      </c>
      <c r="K91" s="1">
        <f>IFERROR(__xludf.DUMMYFUNCTION("""COMPUTED_VALUE"""),413.67)</f>
        <v>413.67</v>
      </c>
      <c r="M91" s="2">
        <f>IFERROR(__xludf.DUMMYFUNCTION("""COMPUTED_VALUE"""),45919.66666666667)</f>
        <v>45919.66667</v>
      </c>
      <c r="N91" s="1">
        <f>IFERROR(__xludf.DUMMYFUNCTION("""COMPUTED_VALUE"""),1.12333904E8)</f>
        <v>112333904</v>
      </c>
    </row>
  </sheetData>
  <drawing r:id="rId1"/>
</worksheet>
</file>