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IFERROR(__xludf.DUMMYFUNCTION("GOOGLEFINANCE(""DJUSWU"",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IFERROR(__xludf.DUMMYFUNCTION("GOOGLEFINANCE(""DJUSWU"",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IFERROR(__xludf.DUMMYFUNCTION("GOOGLEFINANCE(""DJUSWU"",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IFERROR(__xludf.DUMMYFUNCTION("GOOGLEFINANCE(""DJUSWU"",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IFERROR(__xludf.DUMMYFUNCTION("GOOGLEFINANCE(""DJUSWU"",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IFERROR(__xludf.DUMMYFUNCTION("""COMPUTED_VALUE"""),2697.17)</f>
        <v>2697.17</v>
      </c>
      <c r="D2" s="2">
        <f>IFERROR(__xludf.DUMMYFUNCTION("""COMPUTED_VALUE"""),45296.66666666667)</f>
        <v>45296.66667</v>
      </c>
      <c r="E2" s="1">
        <f>IFERROR(__xludf.DUMMYFUNCTION("""COMPUTED_VALUE"""),2756.06)</f>
        <v>2756.06</v>
      </c>
      <c r="G2" s="2">
        <f>IFERROR(__xludf.DUMMYFUNCTION("""COMPUTED_VALUE"""),45296.66666666667)</f>
        <v>45296.66667</v>
      </c>
      <c r="H2" s="1">
        <f>IFERROR(__xludf.DUMMYFUNCTION("""COMPUTED_VALUE"""),2685.82)</f>
        <v>2685.82</v>
      </c>
      <c r="J2" s="2">
        <f>IFERROR(__xludf.DUMMYFUNCTION("""COMPUTED_VALUE"""),45296.66666666667)</f>
        <v>45296.66667</v>
      </c>
      <c r="K2" s="1">
        <f>IFERROR(__xludf.DUMMYFUNCTION("""COMPUTED_VALUE"""),2717.22)</f>
        <v>2717.22</v>
      </c>
      <c r="M2" s="2">
        <f>IFERROR(__xludf.DUMMYFUNCTION("""COMPUTED_VALUE"""),45296.66666666667)</f>
        <v>45296.66667</v>
      </c>
      <c r="N2" s="1">
        <f>IFERROR(__xludf.DUMMYFUNCTION("""COMPUTED_VALUE"""),1.1155447E7)</f>
        <v>11155447</v>
      </c>
    </row>
    <row r="3">
      <c r="A3" s="2">
        <f>IFERROR(__xludf.DUMMYFUNCTION("""COMPUTED_VALUE"""),45303.66666666667)</f>
        <v>45303.66667</v>
      </c>
      <c r="B3" s="1">
        <f>IFERROR(__xludf.DUMMYFUNCTION("""COMPUTED_VALUE"""),2711.05)</f>
        <v>2711.05</v>
      </c>
      <c r="D3" s="2">
        <f>IFERROR(__xludf.DUMMYFUNCTION("""COMPUTED_VALUE"""),45303.66666666667)</f>
        <v>45303.66667</v>
      </c>
      <c r="E3" s="1">
        <f>IFERROR(__xludf.DUMMYFUNCTION("""COMPUTED_VALUE"""),2778.16)</f>
        <v>2778.16</v>
      </c>
      <c r="G3" s="2">
        <f>IFERROR(__xludf.DUMMYFUNCTION("""COMPUTED_VALUE"""),45303.66666666667)</f>
        <v>45303.66667</v>
      </c>
      <c r="H3" s="1">
        <f>IFERROR(__xludf.DUMMYFUNCTION("""COMPUTED_VALUE"""),2694.48)</f>
        <v>2694.48</v>
      </c>
      <c r="J3" s="2">
        <f>IFERROR(__xludf.DUMMYFUNCTION("""COMPUTED_VALUE"""),45303.66666666667)</f>
        <v>45303.66667</v>
      </c>
      <c r="K3" s="1">
        <f>IFERROR(__xludf.DUMMYFUNCTION("""COMPUTED_VALUE"""),2735.25)</f>
        <v>2735.25</v>
      </c>
      <c r="M3" s="2">
        <f>IFERROR(__xludf.DUMMYFUNCTION("""COMPUTED_VALUE"""),45303.66666666667)</f>
        <v>45303.66667</v>
      </c>
      <c r="N3" s="1">
        <f>IFERROR(__xludf.DUMMYFUNCTION("""COMPUTED_VALUE"""),1.3349793E7)</f>
        <v>13349793</v>
      </c>
    </row>
    <row r="4">
      <c r="A4" s="2">
        <f>IFERROR(__xludf.DUMMYFUNCTION("""COMPUTED_VALUE"""),45310.66666666667)</f>
        <v>45310.66667</v>
      </c>
      <c r="B4" s="1">
        <f>IFERROR(__xludf.DUMMYFUNCTION("""COMPUTED_VALUE"""),2718.16)</f>
        <v>2718.16</v>
      </c>
      <c r="D4" s="2">
        <f>IFERROR(__xludf.DUMMYFUNCTION("""COMPUTED_VALUE"""),45310.66666666667)</f>
        <v>45310.66667</v>
      </c>
      <c r="E4" s="1">
        <f>IFERROR(__xludf.DUMMYFUNCTION("""COMPUTED_VALUE"""),2743.03)</f>
        <v>2743.03</v>
      </c>
      <c r="G4" s="2">
        <f>IFERROR(__xludf.DUMMYFUNCTION("""COMPUTED_VALUE"""),45310.66666666667)</f>
        <v>45310.66667</v>
      </c>
      <c r="H4" s="1">
        <f>IFERROR(__xludf.DUMMYFUNCTION("""COMPUTED_VALUE"""),2580.32)</f>
        <v>2580.32</v>
      </c>
      <c r="J4" s="2">
        <f>IFERROR(__xludf.DUMMYFUNCTION("""COMPUTED_VALUE"""),45310.66666666667)</f>
        <v>45310.66667</v>
      </c>
      <c r="K4" s="1">
        <f>IFERROR(__xludf.DUMMYFUNCTION("""COMPUTED_VALUE"""),2601.33)</f>
        <v>2601.33</v>
      </c>
      <c r="M4" s="2">
        <f>IFERROR(__xludf.DUMMYFUNCTION("""COMPUTED_VALUE"""),45310.66666666667)</f>
        <v>45310.66667</v>
      </c>
      <c r="N4" s="1">
        <f>IFERROR(__xludf.DUMMYFUNCTION("""COMPUTED_VALUE"""),1.4821246E7)</f>
        <v>14821246</v>
      </c>
    </row>
    <row r="5">
      <c r="A5" s="2">
        <f>IFERROR(__xludf.DUMMYFUNCTION("""COMPUTED_VALUE"""),45317.66666666667)</f>
        <v>45317.66667</v>
      </c>
      <c r="B5" s="1">
        <f>IFERROR(__xludf.DUMMYFUNCTION("""COMPUTED_VALUE"""),2606.34)</f>
        <v>2606.34</v>
      </c>
      <c r="D5" s="2">
        <f>IFERROR(__xludf.DUMMYFUNCTION("""COMPUTED_VALUE"""),45317.66666666667)</f>
        <v>45317.66667</v>
      </c>
      <c r="E5" s="1">
        <f>IFERROR(__xludf.DUMMYFUNCTION("""COMPUTED_VALUE"""),2663.96)</f>
        <v>2663.96</v>
      </c>
      <c r="G5" s="2">
        <f>IFERROR(__xludf.DUMMYFUNCTION("""COMPUTED_VALUE"""),45317.66666666667)</f>
        <v>45317.66667</v>
      </c>
      <c r="H5" s="1">
        <f>IFERROR(__xludf.DUMMYFUNCTION("""COMPUTED_VALUE"""),2523.1)</f>
        <v>2523.1</v>
      </c>
      <c r="J5" s="2">
        <f>IFERROR(__xludf.DUMMYFUNCTION("""COMPUTED_VALUE"""),45317.66666666667)</f>
        <v>45317.66667</v>
      </c>
      <c r="K5" s="1">
        <f>IFERROR(__xludf.DUMMYFUNCTION("""COMPUTED_VALUE"""),2564.46)</f>
        <v>2564.46</v>
      </c>
      <c r="M5" s="2">
        <f>IFERROR(__xludf.DUMMYFUNCTION("""COMPUTED_VALUE"""),45317.66666666667)</f>
        <v>45317.66667</v>
      </c>
      <c r="N5" s="1">
        <f>IFERROR(__xludf.DUMMYFUNCTION("""COMPUTED_VALUE"""),1.5264179E7)</f>
        <v>15264179</v>
      </c>
    </row>
    <row r="6">
      <c r="A6" s="2">
        <f>IFERROR(__xludf.DUMMYFUNCTION("""COMPUTED_VALUE"""),45324.66666666667)</f>
        <v>45324.66667</v>
      </c>
      <c r="B6" s="1">
        <f>IFERROR(__xludf.DUMMYFUNCTION("""COMPUTED_VALUE"""),2579.96)</f>
        <v>2579.96</v>
      </c>
      <c r="D6" s="2">
        <f>IFERROR(__xludf.DUMMYFUNCTION("""COMPUTED_VALUE"""),45324.66666666667)</f>
        <v>45324.66667</v>
      </c>
      <c r="E6" s="1">
        <f>IFERROR(__xludf.DUMMYFUNCTION("""COMPUTED_VALUE"""),2620.46)</f>
        <v>2620.46</v>
      </c>
      <c r="G6" s="2">
        <f>IFERROR(__xludf.DUMMYFUNCTION("""COMPUTED_VALUE"""),45324.66666666667)</f>
        <v>45324.66667</v>
      </c>
      <c r="H6" s="1">
        <f>IFERROR(__xludf.DUMMYFUNCTION("""COMPUTED_VALUE"""),2532.98)</f>
        <v>2532.98</v>
      </c>
      <c r="J6" s="2">
        <f>IFERROR(__xludf.DUMMYFUNCTION("""COMPUTED_VALUE"""),45324.66666666667)</f>
        <v>45324.66667</v>
      </c>
      <c r="K6" s="1">
        <f>IFERROR(__xludf.DUMMYFUNCTION("""COMPUTED_VALUE"""),2559.31)</f>
        <v>2559.31</v>
      </c>
      <c r="M6" s="2">
        <f>IFERROR(__xludf.DUMMYFUNCTION("""COMPUTED_VALUE"""),45324.66666666667)</f>
        <v>45324.66667</v>
      </c>
      <c r="N6" s="1">
        <f>IFERROR(__xludf.DUMMYFUNCTION("""COMPUTED_VALUE"""),1.6583534E7)</f>
        <v>16583534</v>
      </c>
    </row>
    <row r="7">
      <c r="A7" s="2">
        <f>IFERROR(__xludf.DUMMYFUNCTION("""COMPUTED_VALUE"""),45331.66666666667)</f>
        <v>45331.66667</v>
      </c>
      <c r="B7" s="1">
        <f>IFERROR(__xludf.DUMMYFUNCTION("""COMPUTED_VALUE"""),2536.68)</f>
        <v>2536.68</v>
      </c>
      <c r="D7" s="2">
        <f>IFERROR(__xludf.DUMMYFUNCTION("""COMPUTED_VALUE"""),45331.66666666667)</f>
        <v>45331.66667</v>
      </c>
      <c r="E7" s="1">
        <f>IFERROR(__xludf.DUMMYFUNCTION("""COMPUTED_VALUE"""),2545.54)</f>
        <v>2545.54</v>
      </c>
      <c r="G7" s="2">
        <f>IFERROR(__xludf.DUMMYFUNCTION("""COMPUTED_VALUE"""),45331.66666666667)</f>
        <v>45331.66667</v>
      </c>
      <c r="H7" s="1">
        <f>IFERROR(__xludf.DUMMYFUNCTION("""COMPUTED_VALUE"""),2498.08)</f>
        <v>2498.08</v>
      </c>
      <c r="J7" s="2">
        <f>IFERROR(__xludf.DUMMYFUNCTION("""COMPUTED_VALUE"""),45331.66666666667)</f>
        <v>45331.66667</v>
      </c>
      <c r="K7" s="1">
        <f>IFERROR(__xludf.DUMMYFUNCTION("""COMPUTED_VALUE"""),2524.95)</f>
        <v>2524.95</v>
      </c>
      <c r="M7" s="2">
        <f>IFERROR(__xludf.DUMMYFUNCTION("""COMPUTED_VALUE"""),45331.66666666667)</f>
        <v>45331.66667</v>
      </c>
      <c r="N7" s="1">
        <f>IFERROR(__xludf.DUMMYFUNCTION("""COMPUTED_VALUE"""),1.3879339E7)</f>
        <v>13879339</v>
      </c>
    </row>
    <row r="8">
      <c r="A8" s="2">
        <f>IFERROR(__xludf.DUMMYFUNCTION("""COMPUTED_VALUE"""),45338.66666666667)</f>
        <v>45338.66667</v>
      </c>
      <c r="B8" s="1">
        <f>IFERROR(__xludf.DUMMYFUNCTION("""COMPUTED_VALUE"""),2521.94)</f>
        <v>2521.94</v>
      </c>
      <c r="D8" s="2">
        <f>IFERROR(__xludf.DUMMYFUNCTION("""COMPUTED_VALUE"""),45338.66666666667)</f>
        <v>45338.66667</v>
      </c>
      <c r="E8" s="1">
        <f>IFERROR(__xludf.DUMMYFUNCTION("""COMPUTED_VALUE"""),2574.49)</f>
        <v>2574.49</v>
      </c>
      <c r="G8" s="2">
        <f>IFERROR(__xludf.DUMMYFUNCTION("""COMPUTED_VALUE"""),45338.66666666667)</f>
        <v>45338.66667</v>
      </c>
      <c r="H8" s="1">
        <f>IFERROR(__xludf.DUMMYFUNCTION("""COMPUTED_VALUE"""),2464.5)</f>
        <v>2464.5</v>
      </c>
      <c r="J8" s="2">
        <f>IFERROR(__xludf.DUMMYFUNCTION("""COMPUTED_VALUE"""),45338.66666666667)</f>
        <v>45338.66667</v>
      </c>
      <c r="K8" s="1">
        <f>IFERROR(__xludf.DUMMYFUNCTION("""COMPUTED_VALUE"""),2551.57)</f>
        <v>2551.57</v>
      </c>
      <c r="M8" s="2">
        <f>IFERROR(__xludf.DUMMYFUNCTION("""COMPUTED_VALUE"""),45338.66666666667)</f>
        <v>45338.66667</v>
      </c>
      <c r="N8" s="1">
        <f>IFERROR(__xludf.DUMMYFUNCTION("""COMPUTED_VALUE"""),1.7049695E7)</f>
        <v>17049695</v>
      </c>
    </row>
    <row r="9">
      <c r="A9" s="2">
        <f>IFERROR(__xludf.DUMMYFUNCTION("""COMPUTED_VALUE"""),45345.66666666667)</f>
        <v>45345.66667</v>
      </c>
      <c r="B9" s="1">
        <f>IFERROR(__xludf.DUMMYFUNCTION("""COMPUTED_VALUE"""),2535.35)</f>
        <v>2535.35</v>
      </c>
      <c r="D9" s="2">
        <f>IFERROR(__xludf.DUMMYFUNCTION("""COMPUTED_VALUE"""),45345.66666666667)</f>
        <v>45345.66667</v>
      </c>
      <c r="E9" s="1">
        <f>IFERROR(__xludf.DUMMYFUNCTION("""COMPUTED_VALUE"""),2565.03)</f>
        <v>2565.03</v>
      </c>
      <c r="G9" s="2">
        <f>IFERROR(__xludf.DUMMYFUNCTION("""COMPUTED_VALUE"""),45345.66666666667)</f>
        <v>45345.66667</v>
      </c>
      <c r="H9" s="1">
        <f>IFERROR(__xludf.DUMMYFUNCTION("""COMPUTED_VALUE"""),2462.97)</f>
        <v>2462.97</v>
      </c>
      <c r="J9" s="2">
        <f>IFERROR(__xludf.DUMMYFUNCTION("""COMPUTED_VALUE"""),45345.66666666667)</f>
        <v>45345.66667</v>
      </c>
      <c r="K9" s="1">
        <f>IFERROR(__xludf.DUMMYFUNCTION("""COMPUTED_VALUE"""),2472.89)</f>
        <v>2472.89</v>
      </c>
      <c r="M9" s="2">
        <f>IFERROR(__xludf.DUMMYFUNCTION("""COMPUTED_VALUE"""),45345.66666666667)</f>
        <v>45345.66667</v>
      </c>
      <c r="N9" s="1">
        <f>IFERROR(__xludf.DUMMYFUNCTION("""COMPUTED_VALUE"""),1.5081911E7)</f>
        <v>15081911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IFERROR(__xludf.DUMMYFUNCTION("""COMPUTED_VALUE"""),2466.36)</f>
        <v>2466.36</v>
      </c>
      <c r="D10" s="2">
        <f>IFERROR(__xludf.DUMMYFUNCTION("""COMPUTED_VALUE"""),45352.66666666667)</f>
        <v>45352.66667</v>
      </c>
      <c r="E10" s="1">
        <f>IFERROR(__xludf.DUMMYFUNCTION("""COMPUTED_VALUE"""),2489.74)</f>
        <v>2489.74</v>
      </c>
      <c r="G10" s="2">
        <f>IFERROR(__xludf.DUMMYFUNCTION("""COMPUTED_VALUE"""),45352.66666666667)</f>
        <v>45352.66667</v>
      </c>
      <c r="H10" s="1">
        <f>IFERROR(__xludf.DUMMYFUNCTION("""COMPUTED_VALUE"""),2416.73)</f>
        <v>2416.73</v>
      </c>
      <c r="J10" s="2">
        <f>IFERROR(__xludf.DUMMYFUNCTION("""COMPUTED_VALUE"""),45352.66666666667)</f>
        <v>45352.66667</v>
      </c>
      <c r="K10" s="1">
        <f>IFERROR(__xludf.DUMMYFUNCTION("""COMPUTED_VALUE"""),2478.48)</f>
        <v>2478.48</v>
      </c>
      <c r="M10" s="2">
        <f>IFERROR(__xludf.DUMMYFUNCTION("""COMPUTED_VALUE"""),45352.66666666667)</f>
        <v>45352.66667</v>
      </c>
      <c r="N10" s="1">
        <f>IFERROR(__xludf.DUMMYFUNCTION("""COMPUTED_VALUE"""),1.8225151E7)</f>
        <v>18225151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IFERROR(__xludf.DUMMYFUNCTION("""COMPUTED_VALUE"""),2463.84)</f>
        <v>2463.84</v>
      </c>
      <c r="D11" s="2">
        <f>IFERROR(__xludf.DUMMYFUNCTION("""COMPUTED_VALUE"""),45359.66666666667)</f>
        <v>45359.66667</v>
      </c>
      <c r="E11" s="1">
        <f>IFERROR(__xludf.DUMMYFUNCTION("""COMPUTED_VALUE"""),2535.3)</f>
        <v>2535.3</v>
      </c>
      <c r="G11" s="2">
        <f>IFERROR(__xludf.DUMMYFUNCTION("""COMPUTED_VALUE"""),45359.66666666667)</f>
        <v>45359.66667</v>
      </c>
      <c r="H11" s="1">
        <f>IFERROR(__xludf.DUMMYFUNCTION("""COMPUTED_VALUE"""),2454.97)</f>
        <v>2454.97</v>
      </c>
      <c r="J11" s="2">
        <f>IFERROR(__xludf.DUMMYFUNCTION("""COMPUTED_VALUE"""),45359.66666666667)</f>
        <v>45359.66667</v>
      </c>
      <c r="K11" s="1">
        <f>IFERROR(__xludf.DUMMYFUNCTION("""COMPUTED_VALUE"""),2471.28)</f>
        <v>2471.28</v>
      </c>
      <c r="M11" s="2">
        <f>IFERROR(__xludf.DUMMYFUNCTION("""COMPUTED_VALUE"""),45359.66666666667)</f>
        <v>45359.66667</v>
      </c>
      <c r="N11" s="1">
        <f>IFERROR(__xludf.DUMMYFUNCTION("""COMPUTED_VALUE"""),1.570323E7)</f>
        <v>15703230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IFERROR(__xludf.DUMMYFUNCTION("""COMPUTED_VALUE"""),2466.61)</f>
        <v>2466.61</v>
      </c>
      <c r="D12" s="2">
        <f>IFERROR(__xludf.DUMMYFUNCTION("""COMPUTED_VALUE"""),45366.66666666667)</f>
        <v>45366.66667</v>
      </c>
      <c r="E12" s="1">
        <f>IFERROR(__xludf.DUMMYFUNCTION("""COMPUTED_VALUE"""),2539.0)</f>
        <v>2539</v>
      </c>
      <c r="G12" s="2">
        <f>IFERROR(__xludf.DUMMYFUNCTION("""COMPUTED_VALUE"""),45366.66666666667)</f>
        <v>45366.66667</v>
      </c>
      <c r="H12" s="1">
        <f>IFERROR(__xludf.DUMMYFUNCTION("""COMPUTED_VALUE"""),2454.15)</f>
        <v>2454.15</v>
      </c>
      <c r="J12" s="2">
        <f>IFERROR(__xludf.DUMMYFUNCTION("""COMPUTED_VALUE"""),45366.66666666667)</f>
        <v>45366.66667</v>
      </c>
      <c r="K12" s="1">
        <f>IFERROR(__xludf.DUMMYFUNCTION("""COMPUTED_VALUE"""),2462.4)</f>
        <v>2462.4</v>
      </c>
      <c r="M12" s="2">
        <f>IFERROR(__xludf.DUMMYFUNCTION("""COMPUTED_VALUE"""),45366.66666666667)</f>
        <v>45366.66667</v>
      </c>
      <c r="N12" s="1">
        <f>IFERROR(__xludf.DUMMYFUNCTION("""COMPUTED_VALUE"""),2.5410337E7)</f>
        <v>25410337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IFERROR(__xludf.DUMMYFUNCTION("""COMPUTED_VALUE"""),2462.93)</f>
        <v>2462.93</v>
      </c>
      <c r="D13" s="2">
        <f>IFERROR(__xludf.DUMMYFUNCTION("""COMPUTED_VALUE"""),45373.66666666667)</f>
        <v>45373.66667</v>
      </c>
      <c r="E13" s="1">
        <f>IFERROR(__xludf.DUMMYFUNCTION("""COMPUTED_VALUE"""),2526.94)</f>
        <v>2526.94</v>
      </c>
      <c r="G13" s="2">
        <f>IFERROR(__xludf.DUMMYFUNCTION("""COMPUTED_VALUE"""),45373.66666666667)</f>
        <v>45373.66667</v>
      </c>
      <c r="H13" s="1">
        <f>IFERROR(__xludf.DUMMYFUNCTION("""COMPUTED_VALUE"""),2443.85)</f>
        <v>2443.85</v>
      </c>
      <c r="J13" s="2">
        <f>IFERROR(__xludf.DUMMYFUNCTION("""COMPUTED_VALUE"""),45373.66666666667)</f>
        <v>45373.66667</v>
      </c>
      <c r="K13" s="1">
        <f>IFERROR(__xludf.DUMMYFUNCTION("""COMPUTED_VALUE"""),2483.82)</f>
        <v>2483.82</v>
      </c>
      <c r="M13" s="2">
        <f>IFERROR(__xludf.DUMMYFUNCTION("""COMPUTED_VALUE"""),45373.66666666667)</f>
        <v>45373.66667</v>
      </c>
      <c r="N13" s="1">
        <f>IFERROR(__xludf.DUMMYFUNCTION("""COMPUTED_VALUE"""),1.3381051E7)</f>
        <v>13381051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IFERROR(__xludf.DUMMYFUNCTION("""COMPUTED_VALUE"""),2487.29)</f>
        <v>2487.29</v>
      </c>
      <c r="D14" s="2">
        <f>IFERROR(__xludf.DUMMYFUNCTION("""COMPUTED_VALUE"""),45379.66666666667)</f>
        <v>45379.66667</v>
      </c>
      <c r="E14" s="1">
        <f>IFERROR(__xludf.DUMMYFUNCTION("""COMPUTED_VALUE"""),2562.57)</f>
        <v>2562.57</v>
      </c>
      <c r="G14" s="2">
        <f>IFERROR(__xludf.DUMMYFUNCTION("""COMPUTED_VALUE"""),45379.66666666667)</f>
        <v>45379.66667</v>
      </c>
      <c r="H14" s="1">
        <f>IFERROR(__xludf.DUMMYFUNCTION("""COMPUTED_VALUE"""),2452.47)</f>
        <v>2452.47</v>
      </c>
      <c r="J14" s="2">
        <f>IFERROR(__xludf.DUMMYFUNCTION("""COMPUTED_VALUE"""),45379.66666666667)</f>
        <v>45379.66667</v>
      </c>
      <c r="K14" s="1">
        <f>IFERROR(__xludf.DUMMYFUNCTION("""COMPUTED_VALUE"""),2559.1)</f>
        <v>2559.1</v>
      </c>
      <c r="M14" s="2">
        <f>IFERROR(__xludf.DUMMYFUNCTION("""COMPUTED_VALUE"""),45379.66666666667)</f>
        <v>45379.66667</v>
      </c>
      <c r="N14" s="1">
        <f>IFERROR(__xludf.DUMMYFUNCTION("""COMPUTED_VALUE"""),1.2053742E7)</f>
        <v>12053742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IFERROR(__xludf.DUMMYFUNCTION("""COMPUTED_VALUE"""),2566.41)</f>
        <v>2566.41</v>
      </c>
      <c r="D15" s="2">
        <f>IFERROR(__xludf.DUMMYFUNCTION("""COMPUTED_VALUE"""),45387.66666666667)</f>
        <v>45387.66667</v>
      </c>
      <c r="E15" s="1">
        <f>IFERROR(__xludf.DUMMYFUNCTION("""COMPUTED_VALUE"""),2566.41)</f>
        <v>2566.41</v>
      </c>
      <c r="G15" s="2">
        <f>IFERROR(__xludf.DUMMYFUNCTION("""COMPUTED_VALUE"""),45387.66666666667)</f>
        <v>45387.66667</v>
      </c>
      <c r="H15" s="1">
        <f>IFERROR(__xludf.DUMMYFUNCTION("""COMPUTED_VALUE"""),2467.23)</f>
        <v>2467.23</v>
      </c>
      <c r="J15" s="2">
        <f>IFERROR(__xludf.DUMMYFUNCTION("""COMPUTED_VALUE"""),45387.66666666667)</f>
        <v>45387.66667</v>
      </c>
      <c r="K15" s="1">
        <f>IFERROR(__xludf.DUMMYFUNCTION("""COMPUTED_VALUE"""),2479.86)</f>
        <v>2479.86</v>
      </c>
      <c r="M15" s="2">
        <f>IFERROR(__xludf.DUMMYFUNCTION("""COMPUTED_VALUE"""),45387.66666666667)</f>
        <v>45387.66667</v>
      </c>
      <c r="N15" s="1">
        <f>IFERROR(__xludf.DUMMYFUNCTION("""COMPUTED_VALUE"""),1.123009E7)</f>
        <v>11230090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IFERROR(__xludf.DUMMYFUNCTION("""COMPUTED_VALUE"""),2487.01)</f>
        <v>2487.01</v>
      </c>
      <c r="D16" s="2">
        <f>IFERROR(__xludf.DUMMYFUNCTION("""COMPUTED_VALUE"""),45394.66666666667)</f>
        <v>45394.66667</v>
      </c>
      <c r="E16" s="1">
        <f>IFERROR(__xludf.DUMMYFUNCTION("""COMPUTED_VALUE"""),2548.45)</f>
        <v>2548.45</v>
      </c>
      <c r="G16" s="2">
        <f>IFERROR(__xludf.DUMMYFUNCTION("""COMPUTED_VALUE"""),45394.66666666667)</f>
        <v>45394.66667</v>
      </c>
      <c r="H16" s="1">
        <f>IFERROR(__xludf.DUMMYFUNCTION("""COMPUTED_VALUE"""),2411.65)</f>
        <v>2411.65</v>
      </c>
      <c r="J16" s="2">
        <f>IFERROR(__xludf.DUMMYFUNCTION("""COMPUTED_VALUE"""),45394.66666666667)</f>
        <v>45394.66667</v>
      </c>
      <c r="K16" s="1">
        <f>IFERROR(__xludf.DUMMYFUNCTION("""COMPUTED_VALUE"""),2421.95)</f>
        <v>2421.95</v>
      </c>
      <c r="M16" s="2">
        <f>IFERROR(__xludf.DUMMYFUNCTION("""COMPUTED_VALUE"""),45394.66666666667)</f>
        <v>45394.66667</v>
      </c>
      <c r="N16" s="1">
        <f>IFERROR(__xludf.DUMMYFUNCTION("""COMPUTED_VALUE"""),1.6590547E7)</f>
        <v>16590547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IFERROR(__xludf.DUMMYFUNCTION("""COMPUTED_VALUE"""),2425.76)</f>
        <v>2425.76</v>
      </c>
      <c r="D17" s="2">
        <f>IFERROR(__xludf.DUMMYFUNCTION("""COMPUTED_VALUE"""),45401.66666666667)</f>
        <v>45401.66667</v>
      </c>
      <c r="E17" s="1">
        <f>IFERROR(__xludf.DUMMYFUNCTION("""COMPUTED_VALUE"""),2489.65)</f>
        <v>2489.65</v>
      </c>
      <c r="G17" s="2">
        <f>IFERROR(__xludf.DUMMYFUNCTION("""COMPUTED_VALUE"""),45401.66666666667)</f>
        <v>45401.66667</v>
      </c>
      <c r="H17" s="1">
        <f>IFERROR(__xludf.DUMMYFUNCTION("""COMPUTED_VALUE"""),2357.99)</f>
        <v>2357.99</v>
      </c>
      <c r="J17" s="2">
        <f>IFERROR(__xludf.DUMMYFUNCTION("""COMPUTED_VALUE"""),45401.66666666667)</f>
        <v>45401.66667</v>
      </c>
      <c r="K17" s="1">
        <f>IFERROR(__xludf.DUMMYFUNCTION("""COMPUTED_VALUE"""),2472.28)</f>
        <v>2472.28</v>
      </c>
      <c r="M17" s="2">
        <f>IFERROR(__xludf.DUMMYFUNCTION("""COMPUTED_VALUE"""),45401.66666666667)</f>
        <v>45401.66667</v>
      </c>
      <c r="N17" s="1">
        <f>IFERROR(__xludf.DUMMYFUNCTION("""COMPUTED_VALUE"""),1.8460474E7)</f>
        <v>18460474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IFERROR(__xludf.DUMMYFUNCTION("""COMPUTED_VALUE"""),2473.87)</f>
        <v>2473.87</v>
      </c>
      <c r="D18" s="2">
        <f>IFERROR(__xludf.DUMMYFUNCTION("""COMPUTED_VALUE"""),45408.66666666667)</f>
        <v>45408.66667</v>
      </c>
      <c r="E18" s="1">
        <f>IFERROR(__xludf.DUMMYFUNCTION("""COMPUTED_VALUE"""),2556.06)</f>
        <v>2556.06</v>
      </c>
      <c r="G18" s="2">
        <f>IFERROR(__xludf.DUMMYFUNCTION("""COMPUTED_VALUE"""),45408.66666666667)</f>
        <v>45408.66667</v>
      </c>
      <c r="H18" s="1">
        <f>IFERROR(__xludf.DUMMYFUNCTION("""COMPUTED_VALUE"""),2455.97)</f>
        <v>2455.97</v>
      </c>
      <c r="J18" s="2">
        <f>IFERROR(__xludf.DUMMYFUNCTION("""COMPUTED_VALUE"""),45408.66666666667)</f>
        <v>45408.66667</v>
      </c>
      <c r="K18" s="1">
        <f>IFERROR(__xludf.DUMMYFUNCTION("""COMPUTED_VALUE"""),2518.92)</f>
        <v>2518.92</v>
      </c>
      <c r="M18" s="2">
        <f>IFERROR(__xludf.DUMMYFUNCTION("""COMPUTED_VALUE"""),45408.66666666667)</f>
        <v>45408.66667</v>
      </c>
      <c r="N18" s="1">
        <f>IFERROR(__xludf.DUMMYFUNCTION("""COMPUTED_VALUE"""),1.6690881E7)</f>
        <v>16690881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IFERROR(__xludf.DUMMYFUNCTION("""COMPUTED_VALUE"""),2538.08)</f>
        <v>2538.08</v>
      </c>
      <c r="D19" s="2">
        <f>IFERROR(__xludf.DUMMYFUNCTION("""COMPUTED_VALUE"""),45415.66666666667)</f>
        <v>45415.66667</v>
      </c>
      <c r="E19" s="1">
        <f>IFERROR(__xludf.DUMMYFUNCTION("""COMPUTED_VALUE"""),2682.94)</f>
        <v>2682.94</v>
      </c>
      <c r="G19" s="2">
        <f>IFERROR(__xludf.DUMMYFUNCTION("""COMPUTED_VALUE"""),45415.66666666667)</f>
        <v>45415.66667</v>
      </c>
      <c r="H19" s="1">
        <f>IFERROR(__xludf.DUMMYFUNCTION("""COMPUTED_VALUE"""),2521.76)</f>
        <v>2521.76</v>
      </c>
      <c r="J19" s="2">
        <f>IFERROR(__xludf.DUMMYFUNCTION("""COMPUTED_VALUE"""),45415.66666666667)</f>
        <v>45415.66667</v>
      </c>
      <c r="K19" s="1">
        <f>IFERROR(__xludf.DUMMYFUNCTION("""COMPUTED_VALUE"""),2671.7)</f>
        <v>2671.7</v>
      </c>
      <c r="M19" s="2">
        <f>IFERROR(__xludf.DUMMYFUNCTION("""COMPUTED_VALUE"""),45415.66666666667)</f>
        <v>45415.66667</v>
      </c>
      <c r="N19" s="1">
        <f>IFERROR(__xludf.DUMMYFUNCTION("""COMPUTED_VALUE"""),1.7925652E7)</f>
        <v>17925652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IFERROR(__xludf.DUMMYFUNCTION("""COMPUTED_VALUE"""),2688.1)</f>
        <v>2688.1</v>
      </c>
      <c r="D20" s="2">
        <f>IFERROR(__xludf.DUMMYFUNCTION("""COMPUTED_VALUE"""),45422.66666666667)</f>
        <v>45422.66667</v>
      </c>
      <c r="E20" s="1">
        <f>IFERROR(__xludf.DUMMYFUNCTION("""COMPUTED_VALUE"""),2804.47)</f>
        <v>2804.47</v>
      </c>
      <c r="G20" s="2">
        <f>IFERROR(__xludf.DUMMYFUNCTION("""COMPUTED_VALUE"""),45422.66666666667)</f>
        <v>45422.66667</v>
      </c>
      <c r="H20" s="1">
        <f>IFERROR(__xludf.DUMMYFUNCTION("""COMPUTED_VALUE"""),2659.69)</f>
        <v>2659.69</v>
      </c>
      <c r="J20" s="2">
        <f>IFERROR(__xludf.DUMMYFUNCTION("""COMPUTED_VALUE"""),45422.66666666667)</f>
        <v>45422.66667</v>
      </c>
      <c r="K20" s="1">
        <f>IFERROR(__xludf.DUMMYFUNCTION("""COMPUTED_VALUE"""),2801.65)</f>
        <v>2801.65</v>
      </c>
      <c r="M20" s="2">
        <f>IFERROR(__xludf.DUMMYFUNCTION("""COMPUTED_VALUE"""),45422.66666666667)</f>
        <v>45422.66667</v>
      </c>
      <c r="N20" s="1">
        <f>IFERROR(__xludf.DUMMYFUNCTION("""COMPUTED_VALUE"""),1.4747107E7)</f>
        <v>14747107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IFERROR(__xludf.DUMMYFUNCTION("""COMPUTED_VALUE"""),2792.68)</f>
        <v>2792.68</v>
      </c>
      <c r="D21" s="2">
        <f>IFERROR(__xludf.DUMMYFUNCTION("""COMPUTED_VALUE"""),45429.66666666667)</f>
        <v>45429.66667</v>
      </c>
      <c r="E21" s="1">
        <f>IFERROR(__xludf.DUMMYFUNCTION("""COMPUTED_VALUE"""),2812.6)</f>
        <v>2812.6</v>
      </c>
      <c r="G21" s="2">
        <f>IFERROR(__xludf.DUMMYFUNCTION("""COMPUTED_VALUE"""),45429.66666666667)</f>
        <v>45429.66667</v>
      </c>
      <c r="H21" s="1">
        <f>IFERROR(__xludf.DUMMYFUNCTION("""COMPUTED_VALUE"""),2759.25)</f>
        <v>2759.25</v>
      </c>
      <c r="J21" s="2">
        <f>IFERROR(__xludf.DUMMYFUNCTION("""COMPUTED_VALUE"""),45429.66666666667)</f>
        <v>45429.66667</v>
      </c>
      <c r="K21" s="1">
        <f>IFERROR(__xludf.DUMMYFUNCTION("""COMPUTED_VALUE"""),2783.82)</f>
        <v>2783.82</v>
      </c>
      <c r="M21" s="2">
        <f>IFERROR(__xludf.DUMMYFUNCTION("""COMPUTED_VALUE"""),45429.66666666667)</f>
        <v>45429.66667</v>
      </c>
      <c r="N21" s="1">
        <f>IFERROR(__xludf.DUMMYFUNCTION("""COMPUTED_VALUE"""),1.0876919E7)</f>
        <v>10876919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IFERROR(__xludf.DUMMYFUNCTION("""COMPUTED_VALUE"""),2781.12)</f>
        <v>2781.12</v>
      </c>
      <c r="D22" s="2">
        <f>IFERROR(__xludf.DUMMYFUNCTION("""COMPUTED_VALUE"""),45436.66666666667)</f>
        <v>45436.66667</v>
      </c>
      <c r="E22" s="1">
        <f>IFERROR(__xludf.DUMMYFUNCTION("""COMPUTED_VALUE"""),2788.79)</f>
        <v>2788.79</v>
      </c>
      <c r="G22" s="2">
        <f>IFERROR(__xludf.DUMMYFUNCTION("""COMPUTED_VALUE"""),45436.66666666667)</f>
        <v>45436.66667</v>
      </c>
      <c r="H22" s="1">
        <f>IFERROR(__xludf.DUMMYFUNCTION("""COMPUTED_VALUE"""),2640.16)</f>
        <v>2640.16</v>
      </c>
      <c r="J22" s="2">
        <f>IFERROR(__xludf.DUMMYFUNCTION("""COMPUTED_VALUE"""),45436.66666666667)</f>
        <v>45436.66667</v>
      </c>
      <c r="K22" s="1">
        <f>IFERROR(__xludf.DUMMYFUNCTION("""COMPUTED_VALUE"""),2653.19)</f>
        <v>2653.19</v>
      </c>
      <c r="M22" s="2">
        <f>IFERROR(__xludf.DUMMYFUNCTION("""COMPUTED_VALUE"""),45436.66666666667)</f>
        <v>45436.66667</v>
      </c>
      <c r="N22" s="1">
        <f>IFERROR(__xludf.DUMMYFUNCTION("""COMPUTED_VALUE"""),1.0558666E7)</f>
        <v>10558666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IFERROR(__xludf.DUMMYFUNCTION("""COMPUTED_VALUE"""),2650.48)</f>
        <v>2650.48</v>
      </c>
      <c r="D23" s="2">
        <f>IFERROR(__xludf.DUMMYFUNCTION("""COMPUTED_VALUE"""),45443.66666666667)</f>
        <v>45443.66667</v>
      </c>
      <c r="E23" s="1">
        <f>IFERROR(__xludf.DUMMYFUNCTION("""COMPUTED_VALUE"""),2703.92)</f>
        <v>2703.92</v>
      </c>
      <c r="G23" s="2">
        <f>IFERROR(__xludf.DUMMYFUNCTION("""COMPUTED_VALUE"""),45443.66666666667)</f>
        <v>45443.66667</v>
      </c>
      <c r="H23" s="1">
        <f>IFERROR(__xludf.DUMMYFUNCTION("""COMPUTED_VALUE"""),2559.74)</f>
        <v>2559.74</v>
      </c>
      <c r="J23" s="2">
        <f>IFERROR(__xludf.DUMMYFUNCTION("""COMPUTED_VALUE"""),45443.66666666667)</f>
        <v>45443.66667</v>
      </c>
      <c r="K23" s="1">
        <f>IFERROR(__xludf.DUMMYFUNCTION("""COMPUTED_VALUE"""),2701.13)</f>
        <v>2701.13</v>
      </c>
      <c r="M23" s="2">
        <f>IFERROR(__xludf.DUMMYFUNCTION("""COMPUTED_VALUE"""),45443.66666666667)</f>
        <v>45443.66667</v>
      </c>
      <c r="N23" s="1">
        <f>IFERROR(__xludf.DUMMYFUNCTION("""COMPUTED_VALUE"""),1.201583E7)</f>
        <v>12015830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IFERROR(__xludf.DUMMYFUNCTION("""COMPUTED_VALUE"""),2711.78)</f>
        <v>2711.78</v>
      </c>
      <c r="D24" s="2">
        <f>IFERROR(__xludf.DUMMYFUNCTION("""COMPUTED_VALUE"""),45450.66666666667)</f>
        <v>45450.66667</v>
      </c>
      <c r="E24" s="1">
        <f>IFERROR(__xludf.DUMMYFUNCTION("""COMPUTED_VALUE"""),2746.7)</f>
        <v>2746.7</v>
      </c>
      <c r="G24" s="2">
        <f>IFERROR(__xludf.DUMMYFUNCTION("""COMPUTED_VALUE"""),45450.66666666667)</f>
        <v>45450.66667</v>
      </c>
      <c r="H24" s="1">
        <f>IFERROR(__xludf.DUMMYFUNCTION("""COMPUTED_VALUE"""),2646.87)</f>
        <v>2646.87</v>
      </c>
      <c r="J24" s="2">
        <f>IFERROR(__xludf.DUMMYFUNCTION("""COMPUTED_VALUE"""),45450.66666666667)</f>
        <v>45450.66667</v>
      </c>
      <c r="K24" s="1">
        <f>IFERROR(__xludf.DUMMYFUNCTION("""COMPUTED_VALUE"""),2648.44)</f>
        <v>2648.44</v>
      </c>
      <c r="M24" s="2">
        <f>IFERROR(__xludf.DUMMYFUNCTION("""COMPUTED_VALUE"""),45450.66666666667)</f>
        <v>45450.66667</v>
      </c>
      <c r="N24" s="1">
        <f>IFERROR(__xludf.DUMMYFUNCTION("""COMPUTED_VALUE"""),1.0378679E7)</f>
        <v>10378679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IFERROR(__xludf.DUMMYFUNCTION("""COMPUTED_VALUE"""),2640.13)</f>
        <v>2640.13</v>
      </c>
      <c r="D25" s="2">
        <f>IFERROR(__xludf.DUMMYFUNCTION("""COMPUTED_VALUE"""),45457.66666666667)</f>
        <v>45457.66667</v>
      </c>
      <c r="E25" s="1">
        <f>IFERROR(__xludf.DUMMYFUNCTION("""COMPUTED_VALUE"""),2703.95)</f>
        <v>2703.95</v>
      </c>
      <c r="G25" s="2">
        <f>IFERROR(__xludf.DUMMYFUNCTION("""COMPUTED_VALUE"""),45457.66666666667)</f>
        <v>45457.66667</v>
      </c>
      <c r="H25" s="1">
        <f>IFERROR(__xludf.DUMMYFUNCTION("""COMPUTED_VALUE"""),2621.28)</f>
        <v>2621.28</v>
      </c>
      <c r="J25" s="2">
        <f>IFERROR(__xludf.DUMMYFUNCTION("""COMPUTED_VALUE"""),45457.66666666667)</f>
        <v>45457.66667</v>
      </c>
      <c r="K25" s="1">
        <f>IFERROR(__xludf.DUMMYFUNCTION("""COMPUTED_VALUE"""),2667.35)</f>
        <v>2667.35</v>
      </c>
      <c r="M25" s="2">
        <f>IFERROR(__xludf.DUMMYFUNCTION("""COMPUTED_VALUE"""),45457.66666666667)</f>
        <v>45457.66667</v>
      </c>
      <c r="N25" s="1">
        <f>IFERROR(__xludf.DUMMYFUNCTION("""COMPUTED_VALUE"""),1.074854E7)</f>
        <v>10748540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IFERROR(__xludf.DUMMYFUNCTION("""COMPUTED_VALUE"""),2645.58)</f>
        <v>2645.58</v>
      </c>
      <c r="D26" s="2">
        <f>IFERROR(__xludf.DUMMYFUNCTION("""COMPUTED_VALUE"""),45464.66666666667)</f>
        <v>45464.66667</v>
      </c>
      <c r="E26" s="1">
        <f>IFERROR(__xludf.DUMMYFUNCTION("""COMPUTED_VALUE"""),2707.23)</f>
        <v>2707.23</v>
      </c>
      <c r="G26" s="2">
        <f>IFERROR(__xludf.DUMMYFUNCTION("""COMPUTED_VALUE"""),45464.66666666667)</f>
        <v>45464.66667</v>
      </c>
      <c r="H26" s="1">
        <f>IFERROR(__xludf.DUMMYFUNCTION("""COMPUTED_VALUE"""),2627.91)</f>
        <v>2627.91</v>
      </c>
      <c r="J26" s="2">
        <f>IFERROR(__xludf.DUMMYFUNCTION("""COMPUTED_VALUE"""),45464.66666666667)</f>
        <v>45464.66667</v>
      </c>
      <c r="K26" s="1">
        <f>IFERROR(__xludf.DUMMYFUNCTION("""COMPUTED_VALUE"""),2687.95)</f>
        <v>2687.95</v>
      </c>
      <c r="M26" s="2">
        <f>IFERROR(__xludf.DUMMYFUNCTION("""COMPUTED_VALUE"""),45464.66666666667)</f>
        <v>45464.66667</v>
      </c>
      <c r="N26" s="1">
        <f>IFERROR(__xludf.DUMMYFUNCTION("""COMPUTED_VALUE"""),1.0987991E7)</f>
        <v>10987991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IFERROR(__xludf.DUMMYFUNCTION("""COMPUTED_VALUE"""),2699.97)</f>
        <v>2699.97</v>
      </c>
      <c r="D27" s="2">
        <f>IFERROR(__xludf.DUMMYFUNCTION("""COMPUTED_VALUE"""),45471.66666666667)</f>
        <v>45471.66667</v>
      </c>
      <c r="E27" s="1">
        <f>IFERROR(__xludf.DUMMYFUNCTION("""COMPUTED_VALUE"""),2745.85)</f>
        <v>2745.85</v>
      </c>
      <c r="G27" s="2">
        <f>IFERROR(__xludf.DUMMYFUNCTION("""COMPUTED_VALUE"""),45471.66666666667)</f>
        <v>45471.66667</v>
      </c>
      <c r="H27" s="1">
        <f>IFERROR(__xludf.DUMMYFUNCTION("""COMPUTED_VALUE"""),2647.41)</f>
        <v>2647.41</v>
      </c>
      <c r="J27" s="2">
        <f>IFERROR(__xludf.DUMMYFUNCTION("""COMPUTED_VALUE"""),45471.66666666667)</f>
        <v>45471.66667</v>
      </c>
      <c r="K27" s="1">
        <f>IFERROR(__xludf.DUMMYFUNCTION("""COMPUTED_VALUE"""),2669.13)</f>
        <v>2669.13</v>
      </c>
      <c r="M27" s="2">
        <f>IFERROR(__xludf.DUMMYFUNCTION("""COMPUTED_VALUE"""),45471.66666666667)</f>
        <v>45471.66667</v>
      </c>
      <c r="N27" s="1">
        <f>IFERROR(__xludf.DUMMYFUNCTION("""COMPUTED_VALUE"""),9907726.0)</f>
        <v>9907726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IFERROR(__xludf.DUMMYFUNCTION("""COMPUTED_VALUE"""),2677.44)</f>
        <v>2677.44</v>
      </c>
      <c r="D28" s="2">
        <f>IFERROR(__xludf.DUMMYFUNCTION("""COMPUTED_VALUE"""),45478.66666666667)</f>
        <v>45478.66667</v>
      </c>
      <c r="E28" s="1">
        <f>IFERROR(__xludf.DUMMYFUNCTION("""COMPUTED_VALUE"""),2708.14)</f>
        <v>2708.14</v>
      </c>
      <c r="G28" s="2">
        <f>IFERROR(__xludf.DUMMYFUNCTION("""COMPUTED_VALUE"""),45478.66666666667)</f>
        <v>45478.66667</v>
      </c>
      <c r="H28" s="1">
        <f>IFERROR(__xludf.DUMMYFUNCTION("""COMPUTED_VALUE"""),2633.11)</f>
        <v>2633.11</v>
      </c>
      <c r="J28" s="2">
        <f>IFERROR(__xludf.DUMMYFUNCTION("""COMPUTED_VALUE"""),45478.66666666667)</f>
        <v>45478.66667</v>
      </c>
      <c r="K28" s="1">
        <f>IFERROR(__xludf.DUMMYFUNCTION("""COMPUTED_VALUE"""),2685.03)</f>
        <v>2685.03</v>
      </c>
      <c r="M28" s="2">
        <f>IFERROR(__xludf.DUMMYFUNCTION("""COMPUTED_VALUE"""),45478.66666666667)</f>
        <v>45478.66667</v>
      </c>
      <c r="N28" s="1">
        <f>IFERROR(__xludf.DUMMYFUNCTION("""COMPUTED_VALUE"""),7811929.0)</f>
        <v>7811929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IFERROR(__xludf.DUMMYFUNCTION("""COMPUTED_VALUE"""),2698.43)</f>
        <v>2698.43</v>
      </c>
      <c r="D29" s="2">
        <f>IFERROR(__xludf.DUMMYFUNCTION("""COMPUTED_VALUE"""),45485.66666666667)</f>
        <v>45485.66667</v>
      </c>
      <c r="E29" s="1">
        <f>IFERROR(__xludf.DUMMYFUNCTION("""COMPUTED_VALUE"""),2911.24)</f>
        <v>2911.24</v>
      </c>
      <c r="G29" s="2">
        <f>IFERROR(__xludf.DUMMYFUNCTION("""COMPUTED_VALUE"""),45485.66666666667)</f>
        <v>45485.66667</v>
      </c>
      <c r="H29" s="1">
        <f>IFERROR(__xludf.DUMMYFUNCTION("""COMPUTED_VALUE"""),2658.16)</f>
        <v>2658.16</v>
      </c>
      <c r="J29" s="2">
        <f>IFERROR(__xludf.DUMMYFUNCTION("""COMPUTED_VALUE"""),45485.66666666667)</f>
        <v>45485.66667</v>
      </c>
      <c r="K29" s="1">
        <f>IFERROR(__xludf.DUMMYFUNCTION("""COMPUTED_VALUE"""),2878.65)</f>
        <v>2878.65</v>
      </c>
      <c r="M29" s="2">
        <f>IFERROR(__xludf.DUMMYFUNCTION("""COMPUTED_VALUE"""),45485.66666666667)</f>
        <v>45485.66667</v>
      </c>
      <c r="N29" s="1">
        <f>IFERROR(__xludf.DUMMYFUNCTION("""COMPUTED_VALUE"""),1.1457502E7)</f>
        <v>11457502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IFERROR(__xludf.DUMMYFUNCTION("""COMPUTED_VALUE"""),2862.34)</f>
        <v>2862.34</v>
      </c>
      <c r="D30" s="2">
        <f>IFERROR(__xludf.DUMMYFUNCTION("""COMPUTED_VALUE"""),45492.66666666667)</f>
        <v>45492.66667</v>
      </c>
      <c r="E30" s="1">
        <f>IFERROR(__xludf.DUMMYFUNCTION("""COMPUTED_VALUE"""),2974.99)</f>
        <v>2974.99</v>
      </c>
      <c r="G30" s="2">
        <f>IFERROR(__xludf.DUMMYFUNCTION("""COMPUTED_VALUE"""),45492.66666666667)</f>
        <v>45492.66667</v>
      </c>
      <c r="H30" s="1">
        <f>IFERROR(__xludf.DUMMYFUNCTION("""COMPUTED_VALUE"""),2817.84)</f>
        <v>2817.84</v>
      </c>
      <c r="J30" s="2">
        <f>IFERROR(__xludf.DUMMYFUNCTION("""COMPUTED_VALUE"""),45492.66666666667)</f>
        <v>45492.66667</v>
      </c>
      <c r="K30" s="1">
        <f>IFERROR(__xludf.DUMMYFUNCTION("""COMPUTED_VALUE"""),2915.59)</f>
        <v>2915.59</v>
      </c>
      <c r="M30" s="2">
        <f>IFERROR(__xludf.DUMMYFUNCTION("""COMPUTED_VALUE"""),45492.66666666667)</f>
        <v>45492.66667</v>
      </c>
      <c r="N30" s="1">
        <f>IFERROR(__xludf.DUMMYFUNCTION("""COMPUTED_VALUE"""),1.1739701E7)</f>
        <v>11739701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IFERROR(__xludf.DUMMYFUNCTION("""COMPUTED_VALUE"""),2914.22)</f>
        <v>2914.22</v>
      </c>
      <c r="D31" s="2">
        <f>IFERROR(__xludf.DUMMYFUNCTION("""COMPUTED_VALUE"""),45499.66666666667)</f>
        <v>45499.66667</v>
      </c>
      <c r="E31" s="1">
        <f>IFERROR(__xludf.DUMMYFUNCTION("""COMPUTED_VALUE"""),2977.42)</f>
        <v>2977.42</v>
      </c>
      <c r="G31" s="2">
        <f>IFERROR(__xludf.DUMMYFUNCTION("""COMPUTED_VALUE"""),45499.66666666667)</f>
        <v>45499.66667</v>
      </c>
      <c r="H31" s="1">
        <f>IFERROR(__xludf.DUMMYFUNCTION("""COMPUTED_VALUE"""),2882.74)</f>
        <v>2882.74</v>
      </c>
      <c r="J31" s="2">
        <f>IFERROR(__xludf.DUMMYFUNCTION("""COMPUTED_VALUE"""),45499.66666666667)</f>
        <v>45499.66667</v>
      </c>
      <c r="K31" s="1">
        <f>IFERROR(__xludf.DUMMYFUNCTION("""COMPUTED_VALUE"""),2923.67)</f>
        <v>2923.67</v>
      </c>
      <c r="M31" s="2">
        <f>IFERROR(__xludf.DUMMYFUNCTION("""COMPUTED_VALUE"""),45499.66666666667)</f>
        <v>45499.66667</v>
      </c>
      <c r="N31" s="1">
        <f>IFERROR(__xludf.DUMMYFUNCTION("""COMPUTED_VALUE"""),9131650.0)</f>
        <v>9131650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IFERROR(__xludf.DUMMYFUNCTION("""COMPUTED_VALUE"""),2927.89)</f>
        <v>2927.89</v>
      </c>
      <c r="D32" s="2">
        <f>IFERROR(__xludf.DUMMYFUNCTION("""COMPUTED_VALUE"""),45506.66666666667)</f>
        <v>45506.66667</v>
      </c>
      <c r="E32" s="1">
        <f>IFERROR(__xludf.DUMMYFUNCTION("""COMPUTED_VALUE"""),3041.08)</f>
        <v>3041.08</v>
      </c>
      <c r="G32" s="2">
        <f>IFERROR(__xludf.DUMMYFUNCTION("""COMPUTED_VALUE"""),45506.66666666667)</f>
        <v>45506.66667</v>
      </c>
      <c r="H32" s="1">
        <f>IFERROR(__xludf.DUMMYFUNCTION("""COMPUTED_VALUE"""),2883.41)</f>
        <v>2883.41</v>
      </c>
      <c r="J32" s="2">
        <f>IFERROR(__xludf.DUMMYFUNCTION("""COMPUTED_VALUE"""),45506.66666666667)</f>
        <v>45506.66667</v>
      </c>
      <c r="K32" s="1">
        <f>IFERROR(__xludf.DUMMYFUNCTION("""COMPUTED_VALUE"""),3023.7)</f>
        <v>3023.7</v>
      </c>
      <c r="M32" s="2">
        <f>IFERROR(__xludf.DUMMYFUNCTION("""COMPUTED_VALUE"""),45506.66666666667)</f>
        <v>45506.66667</v>
      </c>
      <c r="N32" s="1">
        <f>IFERROR(__xludf.DUMMYFUNCTION("""COMPUTED_VALUE"""),1.3358924E7)</f>
        <v>13358924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IFERROR(__xludf.DUMMYFUNCTION("""COMPUTED_VALUE"""),3023.96)</f>
        <v>3023.96</v>
      </c>
      <c r="D33" s="2">
        <f>IFERROR(__xludf.DUMMYFUNCTION("""COMPUTED_VALUE"""),45513.66666666667)</f>
        <v>45513.66667</v>
      </c>
      <c r="E33" s="1">
        <f>IFERROR(__xludf.DUMMYFUNCTION("""COMPUTED_VALUE"""),3030.05)</f>
        <v>3030.05</v>
      </c>
      <c r="G33" s="2">
        <f>IFERROR(__xludf.DUMMYFUNCTION("""COMPUTED_VALUE"""),45513.66666666667)</f>
        <v>45513.66667</v>
      </c>
      <c r="H33" s="1">
        <f>IFERROR(__xludf.DUMMYFUNCTION("""COMPUTED_VALUE"""),2870.13)</f>
        <v>2870.13</v>
      </c>
      <c r="J33" s="2">
        <f>IFERROR(__xludf.DUMMYFUNCTION("""COMPUTED_VALUE"""),45513.66666666667)</f>
        <v>45513.66667</v>
      </c>
      <c r="K33" s="1">
        <f>IFERROR(__xludf.DUMMYFUNCTION("""COMPUTED_VALUE"""),2908.93)</f>
        <v>2908.93</v>
      </c>
      <c r="M33" s="2">
        <f>IFERROR(__xludf.DUMMYFUNCTION("""COMPUTED_VALUE"""),45513.66666666667)</f>
        <v>45513.66667</v>
      </c>
      <c r="N33" s="1">
        <f>IFERROR(__xludf.DUMMYFUNCTION("""COMPUTED_VALUE"""),1.3172133E7)</f>
        <v>13172133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IFERROR(__xludf.DUMMYFUNCTION("""COMPUTED_VALUE"""),2900.24)</f>
        <v>2900.24</v>
      </c>
      <c r="D34" s="2">
        <f>IFERROR(__xludf.DUMMYFUNCTION("""COMPUTED_VALUE"""),45520.66666666667)</f>
        <v>45520.66667</v>
      </c>
      <c r="E34" s="1">
        <f>IFERROR(__xludf.DUMMYFUNCTION("""COMPUTED_VALUE"""),2926.61)</f>
        <v>2926.61</v>
      </c>
      <c r="G34" s="2">
        <f>IFERROR(__xludf.DUMMYFUNCTION("""COMPUTED_VALUE"""),45520.66666666667)</f>
        <v>45520.66667</v>
      </c>
      <c r="H34" s="1">
        <f>IFERROR(__xludf.DUMMYFUNCTION("""COMPUTED_VALUE"""),2868.92)</f>
        <v>2868.92</v>
      </c>
      <c r="J34" s="2">
        <f>IFERROR(__xludf.DUMMYFUNCTION("""COMPUTED_VALUE"""),45520.66666666667)</f>
        <v>45520.66667</v>
      </c>
      <c r="K34" s="1">
        <f>IFERROR(__xludf.DUMMYFUNCTION("""COMPUTED_VALUE"""),2892.86)</f>
        <v>2892.86</v>
      </c>
      <c r="M34" s="2">
        <f>IFERROR(__xludf.DUMMYFUNCTION("""COMPUTED_VALUE"""),45520.66666666667)</f>
        <v>45520.66667</v>
      </c>
      <c r="N34" s="1">
        <f>IFERROR(__xludf.DUMMYFUNCTION("""COMPUTED_VALUE"""),9976973.0)</f>
        <v>9976973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IFERROR(__xludf.DUMMYFUNCTION("""COMPUTED_VALUE"""),2895.38)</f>
        <v>2895.38</v>
      </c>
      <c r="D35" s="2">
        <f>IFERROR(__xludf.DUMMYFUNCTION("""COMPUTED_VALUE"""),45527.66666666667)</f>
        <v>45527.66667</v>
      </c>
      <c r="E35" s="1">
        <f>IFERROR(__xludf.DUMMYFUNCTION("""COMPUTED_VALUE"""),2913.5)</f>
        <v>2913.5</v>
      </c>
      <c r="G35" s="2">
        <f>IFERROR(__xludf.DUMMYFUNCTION("""COMPUTED_VALUE"""),45527.66666666667)</f>
        <v>45527.66667</v>
      </c>
      <c r="H35" s="1">
        <f>IFERROR(__xludf.DUMMYFUNCTION("""COMPUTED_VALUE"""),2846.83)</f>
        <v>2846.83</v>
      </c>
      <c r="J35" s="2">
        <f>IFERROR(__xludf.DUMMYFUNCTION("""COMPUTED_VALUE"""),45527.66666666667)</f>
        <v>45527.66667</v>
      </c>
      <c r="K35" s="1">
        <f>IFERROR(__xludf.DUMMYFUNCTION("""COMPUTED_VALUE"""),2875.69)</f>
        <v>2875.69</v>
      </c>
      <c r="M35" s="2">
        <f>IFERROR(__xludf.DUMMYFUNCTION("""COMPUTED_VALUE"""),45527.66666666667)</f>
        <v>45527.66667</v>
      </c>
      <c r="N35" s="1">
        <f>IFERROR(__xludf.DUMMYFUNCTION("""COMPUTED_VALUE"""),7389339.0)</f>
        <v>7389339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IFERROR(__xludf.DUMMYFUNCTION("""COMPUTED_VALUE"""),2890.92)</f>
        <v>2890.92</v>
      </c>
      <c r="D36" s="2">
        <f>IFERROR(__xludf.DUMMYFUNCTION("""COMPUTED_VALUE"""),45534.66666666667)</f>
        <v>45534.66667</v>
      </c>
      <c r="E36" s="1">
        <f>IFERROR(__xludf.DUMMYFUNCTION("""COMPUTED_VALUE"""),2924.02)</f>
        <v>2924.02</v>
      </c>
      <c r="G36" s="2">
        <f>IFERROR(__xludf.DUMMYFUNCTION("""COMPUTED_VALUE"""),45534.66666666667)</f>
        <v>45534.66667</v>
      </c>
      <c r="H36" s="1">
        <f>IFERROR(__xludf.DUMMYFUNCTION("""COMPUTED_VALUE"""),2858.14)</f>
        <v>2858.14</v>
      </c>
      <c r="J36" s="2">
        <f>IFERROR(__xludf.DUMMYFUNCTION("""COMPUTED_VALUE"""),45534.66666666667)</f>
        <v>45534.66667</v>
      </c>
      <c r="K36" s="1">
        <f>IFERROR(__xludf.DUMMYFUNCTION("""COMPUTED_VALUE"""),2911.46)</f>
        <v>2911.46</v>
      </c>
      <c r="M36" s="2">
        <f>IFERROR(__xludf.DUMMYFUNCTION("""COMPUTED_VALUE"""),45534.66666666667)</f>
        <v>45534.66667</v>
      </c>
      <c r="N36" s="1">
        <f>IFERROR(__xludf.DUMMYFUNCTION("""COMPUTED_VALUE"""),1.0905775E7)</f>
        <v>10905775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IFERROR(__xludf.DUMMYFUNCTION("""COMPUTED_VALUE"""),2903.12)</f>
        <v>2903.12</v>
      </c>
      <c r="D37" s="2">
        <f>IFERROR(__xludf.DUMMYFUNCTION("""COMPUTED_VALUE"""),45541.66666666667)</f>
        <v>45541.66667</v>
      </c>
      <c r="E37" s="1">
        <f>IFERROR(__xludf.DUMMYFUNCTION("""COMPUTED_VALUE"""),2959.22)</f>
        <v>2959.22</v>
      </c>
      <c r="G37" s="2">
        <f>IFERROR(__xludf.DUMMYFUNCTION("""COMPUTED_VALUE"""),45541.66666666667)</f>
        <v>45541.66667</v>
      </c>
      <c r="H37" s="1">
        <f>IFERROR(__xludf.DUMMYFUNCTION("""COMPUTED_VALUE"""),2898.42)</f>
        <v>2898.42</v>
      </c>
      <c r="J37" s="2">
        <f>IFERROR(__xludf.DUMMYFUNCTION("""COMPUTED_VALUE"""),45541.66666666667)</f>
        <v>45541.66667</v>
      </c>
      <c r="K37" s="1">
        <f>IFERROR(__xludf.DUMMYFUNCTION("""COMPUTED_VALUE"""),2921.27)</f>
        <v>2921.27</v>
      </c>
      <c r="M37" s="2">
        <f>IFERROR(__xludf.DUMMYFUNCTION("""COMPUTED_VALUE"""),45541.66666666667)</f>
        <v>45541.66667</v>
      </c>
      <c r="N37" s="1">
        <f>IFERROR(__xludf.DUMMYFUNCTION("""COMPUTED_VALUE"""),8641608.0)</f>
        <v>8641608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IFERROR(__xludf.DUMMYFUNCTION("""COMPUTED_VALUE"""),2923.51)</f>
        <v>2923.51</v>
      </c>
      <c r="D38" s="2">
        <f>IFERROR(__xludf.DUMMYFUNCTION("""COMPUTED_VALUE"""),45548.66666666667)</f>
        <v>45548.66667</v>
      </c>
      <c r="E38" s="1">
        <f>IFERROR(__xludf.DUMMYFUNCTION("""COMPUTED_VALUE"""),3009.58)</f>
        <v>3009.58</v>
      </c>
      <c r="G38" s="2">
        <f>IFERROR(__xludf.DUMMYFUNCTION("""COMPUTED_VALUE"""),45548.66666666667)</f>
        <v>45548.66667</v>
      </c>
      <c r="H38" s="1">
        <f>IFERROR(__xludf.DUMMYFUNCTION("""COMPUTED_VALUE"""),2913.58)</f>
        <v>2913.58</v>
      </c>
      <c r="J38" s="2">
        <f>IFERROR(__xludf.DUMMYFUNCTION("""COMPUTED_VALUE"""),45548.66666666667)</f>
        <v>45548.66667</v>
      </c>
      <c r="K38" s="1">
        <f>IFERROR(__xludf.DUMMYFUNCTION("""COMPUTED_VALUE"""),2993.46)</f>
        <v>2993.46</v>
      </c>
      <c r="M38" s="2">
        <f>IFERROR(__xludf.DUMMYFUNCTION("""COMPUTED_VALUE"""),45548.66666666667)</f>
        <v>45548.66667</v>
      </c>
      <c r="N38" s="1">
        <f>IFERROR(__xludf.DUMMYFUNCTION("""COMPUTED_VALUE"""),1.0942835E7)</f>
        <v>10942835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IFERROR(__xludf.DUMMYFUNCTION("""COMPUTED_VALUE"""),3009.73)</f>
        <v>3009.73</v>
      </c>
      <c r="D39" s="2">
        <f>IFERROR(__xludf.DUMMYFUNCTION("""COMPUTED_VALUE"""),45555.66666666667)</f>
        <v>45555.66667</v>
      </c>
      <c r="E39" s="1">
        <f>IFERROR(__xludf.DUMMYFUNCTION("""COMPUTED_VALUE"""),3037.51)</f>
        <v>3037.51</v>
      </c>
      <c r="G39" s="2">
        <f>IFERROR(__xludf.DUMMYFUNCTION("""COMPUTED_VALUE"""),45555.66666666667)</f>
        <v>45555.66667</v>
      </c>
      <c r="H39" s="1">
        <f>IFERROR(__xludf.DUMMYFUNCTION("""COMPUTED_VALUE"""),2925.57)</f>
        <v>2925.57</v>
      </c>
      <c r="J39" s="2">
        <f>IFERROR(__xludf.DUMMYFUNCTION("""COMPUTED_VALUE"""),45555.66666666667)</f>
        <v>45555.66667</v>
      </c>
      <c r="K39" s="1">
        <f>IFERROR(__xludf.DUMMYFUNCTION("""COMPUTED_VALUE"""),2954.06)</f>
        <v>2954.06</v>
      </c>
      <c r="M39" s="2">
        <f>IFERROR(__xludf.DUMMYFUNCTION("""COMPUTED_VALUE"""),45555.66666666667)</f>
        <v>45555.66667</v>
      </c>
      <c r="N39" s="1">
        <f>IFERROR(__xludf.DUMMYFUNCTION("""COMPUTED_VALUE"""),1.8100647E7)</f>
        <v>18100647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IFERROR(__xludf.DUMMYFUNCTION("""COMPUTED_VALUE"""),2958.63)</f>
        <v>2958.63</v>
      </c>
      <c r="D40" s="2">
        <f>IFERROR(__xludf.DUMMYFUNCTION("""COMPUTED_VALUE"""),45562.66666666667)</f>
        <v>45562.66667</v>
      </c>
      <c r="E40" s="1">
        <f>IFERROR(__xludf.DUMMYFUNCTION("""COMPUTED_VALUE"""),2993.21)</f>
        <v>2993.21</v>
      </c>
      <c r="G40" s="2">
        <f>IFERROR(__xludf.DUMMYFUNCTION("""COMPUTED_VALUE"""),45562.66666666667)</f>
        <v>45562.66667</v>
      </c>
      <c r="H40" s="1">
        <f>IFERROR(__xludf.DUMMYFUNCTION("""COMPUTED_VALUE"""),2882.57)</f>
        <v>2882.57</v>
      </c>
      <c r="J40" s="2">
        <f>IFERROR(__xludf.DUMMYFUNCTION("""COMPUTED_VALUE"""),45562.66666666667)</f>
        <v>45562.66667</v>
      </c>
      <c r="K40" s="1">
        <f>IFERROR(__xludf.DUMMYFUNCTION("""COMPUTED_VALUE"""),2927.23)</f>
        <v>2927.23</v>
      </c>
      <c r="M40" s="2">
        <f>IFERROR(__xludf.DUMMYFUNCTION("""COMPUTED_VALUE"""),45562.66666666667)</f>
        <v>45562.66667</v>
      </c>
      <c r="N40" s="1">
        <f>IFERROR(__xludf.DUMMYFUNCTION("""COMPUTED_VALUE"""),1.2800582E7)</f>
        <v>12800582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IFERROR(__xludf.DUMMYFUNCTION("""COMPUTED_VALUE"""),2933.84)</f>
        <v>2933.84</v>
      </c>
      <c r="D41" s="2">
        <f>IFERROR(__xludf.DUMMYFUNCTION("""COMPUTED_VALUE"""),45569.66666666667)</f>
        <v>45569.66667</v>
      </c>
      <c r="E41" s="1">
        <f>IFERROR(__xludf.DUMMYFUNCTION("""COMPUTED_VALUE"""),2966.14)</f>
        <v>2966.14</v>
      </c>
      <c r="G41" s="2">
        <f>IFERROR(__xludf.DUMMYFUNCTION("""COMPUTED_VALUE"""),45569.66666666667)</f>
        <v>45569.66667</v>
      </c>
      <c r="H41" s="1">
        <f>IFERROR(__xludf.DUMMYFUNCTION("""COMPUTED_VALUE"""),2874.14)</f>
        <v>2874.14</v>
      </c>
      <c r="J41" s="2">
        <f>IFERROR(__xludf.DUMMYFUNCTION("""COMPUTED_VALUE"""),45569.66666666667)</f>
        <v>45569.66667</v>
      </c>
      <c r="K41" s="1">
        <f>IFERROR(__xludf.DUMMYFUNCTION("""COMPUTED_VALUE"""),2888.81)</f>
        <v>2888.81</v>
      </c>
      <c r="M41" s="2">
        <f>IFERROR(__xludf.DUMMYFUNCTION("""COMPUTED_VALUE"""),45569.66666666667)</f>
        <v>45569.66667</v>
      </c>
      <c r="N41" s="1">
        <f>IFERROR(__xludf.DUMMYFUNCTION("""COMPUTED_VALUE"""),1.3713553E7)</f>
        <v>13713553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IFERROR(__xludf.DUMMYFUNCTION("""COMPUTED_VALUE"""),2874.91)</f>
        <v>2874.91</v>
      </c>
      <c r="D42" s="2">
        <f>IFERROR(__xludf.DUMMYFUNCTION("""COMPUTED_VALUE"""),45576.66666666667)</f>
        <v>45576.66667</v>
      </c>
      <c r="E42" s="1">
        <f>IFERROR(__xludf.DUMMYFUNCTION("""COMPUTED_VALUE"""),2874.91)</f>
        <v>2874.91</v>
      </c>
      <c r="G42" s="2">
        <f>IFERROR(__xludf.DUMMYFUNCTION("""COMPUTED_VALUE"""),45576.66666666667)</f>
        <v>45576.66667</v>
      </c>
      <c r="H42" s="1">
        <f>IFERROR(__xludf.DUMMYFUNCTION("""COMPUTED_VALUE"""),2758.17)</f>
        <v>2758.17</v>
      </c>
      <c r="J42" s="2">
        <f>IFERROR(__xludf.DUMMYFUNCTION("""COMPUTED_VALUE"""),45576.66666666667)</f>
        <v>45576.66667</v>
      </c>
      <c r="K42" s="1">
        <f>IFERROR(__xludf.DUMMYFUNCTION("""COMPUTED_VALUE"""),2850.83)</f>
        <v>2850.83</v>
      </c>
      <c r="M42" s="2">
        <f>IFERROR(__xludf.DUMMYFUNCTION("""COMPUTED_VALUE"""),45576.66666666667)</f>
        <v>45576.66667</v>
      </c>
      <c r="N42" s="1">
        <f>IFERROR(__xludf.DUMMYFUNCTION("""COMPUTED_VALUE"""),1.1647073E7)</f>
        <v>11647073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IFERROR(__xludf.DUMMYFUNCTION("""COMPUTED_VALUE"""),2858.14)</f>
        <v>2858.14</v>
      </c>
      <c r="D43" s="2">
        <f>IFERROR(__xludf.DUMMYFUNCTION("""COMPUTED_VALUE"""),45583.66666666667)</f>
        <v>45583.66667</v>
      </c>
      <c r="E43" s="1">
        <f>IFERROR(__xludf.DUMMYFUNCTION("""COMPUTED_VALUE"""),2936.9)</f>
        <v>2936.9</v>
      </c>
      <c r="G43" s="2">
        <f>IFERROR(__xludf.DUMMYFUNCTION("""COMPUTED_VALUE"""),45583.66666666667)</f>
        <v>45583.66667</v>
      </c>
      <c r="H43" s="1">
        <f>IFERROR(__xludf.DUMMYFUNCTION("""COMPUTED_VALUE"""),2855.34)</f>
        <v>2855.34</v>
      </c>
      <c r="J43" s="2">
        <f>IFERROR(__xludf.DUMMYFUNCTION("""COMPUTED_VALUE"""),45583.66666666667)</f>
        <v>45583.66667</v>
      </c>
      <c r="K43" s="1">
        <f>IFERROR(__xludf.DUMMYFUNCTION("""COMPUTED_VALUE"""),2924.34)</f>
        <v>2924.34</v>
      </c>
      <c r="M43" s="2">
        <f>IFERROR(__xludf.DUMMYFUNCTION("""COMPUTED_VALUE"""),45583.66666666667)</f>
        <v>45583.66667</v>
      </c>
      <c r="N43" s="1">
        <f>IFERROR(__xludf.DUMMYFUNCTION("""COMPUTED_VALUE"""),9524288.0)</f>
        <v>9524288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IFERROR(__xludf.DUMMYFUNCTION("""COMPUTED_VALUE"""),2910.2)</f>
        <v>2910.2</v>
      </c>
      <c r="D44" s="2">
        <f>IFERROR(__xludf.DUMMYFUNCTION("""COMPUTED_VALUE"""),45590.66666666667)</f>
        <v>45590.66667</v>
      </c>
      <c r="E44" s="1">
        <f>IFERROR(__xludf.DUMMYFUNCTION("""COMPUTED_VALUE"""),2940.01)</f>
        <v>2940.01</v>
      </c>
      <c r="G44" s="2">
        <f>IFERROR(__xludf.DUMMYFUNCTION("""COMPUTED_VALUE"""),45590.66666666667)</f>
        <v>45590.66667</v>
      </c>
      <c r="H44" s="1">
        <f>IFERROR(__xludf.DUMMYFUNCTION("""COMPUTED_VALUE"""),2825.48)</f>
        <v>2825.48</v>
      </c>
      <c r="J44" s="2">
        <f>IFERROR(__xludf.DUMMYFUNCTION("""COMPUTED_VALUE"""),45590.66666666667)</f>
        <v>45590.66667</v>
      </c>
      <c r="K44" s="1">
        <f>IFERROR(__xludf.DUMMYFUNCTION("""COMPUTED_VALUE"""),2826.4)</f>
        <v>2826.4</v>
      </c>
      <c r="M44" s="2">
        <f>IFERROR(__xludf.DUMMYFUNCTION("""COMPUTED_VALUE"""),45590.66666666667)</f>
        <v>45590.66667</v>
      </c>
      <c r="N44" s="1">
        <f>IFERROR(__xludf.DUMMYFUNCTION("""COMPUTED_VALUE"""),9428724.0)</f>
        <v>9428724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IFERROR(__xludf.DUMMYFUNCTION("""COMPUTED_VALUE"""),2851.32)</f>
        <v>2851.32</v>
      </c>
      <c r="D45" s="2">
        <f>IFERROR(__xludf.DUMMYFUNCTION("""COMPUTED_VALUE"""),45597.66666666667)</f>
        <v>45597.66667</v>
      </c>
      <c r="E45" s="1">
        <f>IFERROR(__xludf.DUMMYFUNCTION("""COMPUTED_VALUE"""),2870.82)</f>
        <v>2870.82</v>
      </c>
      <c r="G45" s="2">
        <f>IFERROR(__xludf.DUMMYFUNCTION("""COMPUTED_VALUE"""),45597.66666666667)</f>
        <v>45597.66667</v>
      </c>
      <c r="H45" s="1">
        <f>IFERROR(__xludf.DUMMYFUNCTION("""COMPUTED_VALUE"""),2785.02)</f>
        <v>2785.02</v>
      </c>
      <c r="J45" s="2">
        <f>IFERROR(__xludf.DUMMYFUNCTION("""COMPUTED_VALUE"""),45597.66666666667)</f>
        <v>45597.66667</v>
      </c>
      <c r="K45" s="1">
        <f>IFERROR(__xludf.DUMMYFUNCTION("""COMPUTED_VALUE"""),2789.76)</f>
        <v>2789.76</v>
      </c>
      <c r="M45" s="2">
        <f>IFERROR(__xludf.DUMMYFUNCTION("""COMPUTED_VALUE"""),45597.66666666667)</f>
        <v>45597.66667</v>
      </c>
      <c r="N45" s="1">
        <f>IFERROR(__xludf.DUMMYFUNCTION("""COMPUTED_VALUE"""),1.3256675E7)</f>
        <v>13256675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IFERROR(__xludf.DUMMYFUNCTION("""COMPUTED_VALUE"""),2805.83)</f>
        <v>2805.83</v>
      </c>
      <c r="D46" s="2">
        <f>IFERROR(__xludf.DUMMYFUNCTION("""COMPUTED_VALUE"""),45604.66666666667)</f>
        <v>45604.66667</v>
      </c>
      <c r="E46" s="1">
        <f>IFERROR(__xludf.DUMMYFUNCTION("""COMPUTED_VALUE"""),2843.84)</f>
        <v>2843.84</v>
      </c>
      <c r="G46" s="2">
        <f>IFERROR(__xludf.DUMMYFUNCTION("""COMPUTED_VALUE"""),45604.66666666667)</f>
        <v>45604.66667</v>
      </c>
      <c r="H46" s="1">
        <f>IFERROR(__xludf.DUMMYFUNCTION("""COMPUTED_VALUE"""),2748.56)</f>
        <v>2748.56</v>
      </c>
      <c r="J46" s="2">
        <f>IFERROR(__xludf.DUMMYFUNCTION("""COMPUTED_VALUE"""),45604.66666666667)</f>
        <v>45604.66667</v>
      </c>
      <c r="K46" s="1">
        <f>IFERROR(__xludf.DUMMYFUNCTION("""COMPUTED_VALUE"""),2818.91)</f>
        <v>2818.91</v>
      </c>
      <c r="M46" s="2">
        <f>IFERROR(__xludf.DUMMYFUNCTION("""COMPUTED_VALUE"""),45604.66666666667)</f>
        <v>45604.66667</v>
      </c>
      <c r="N46" s="1">
        <f>IFERROR(__xludf.DUMMYFUNCTION("""COMPUTED_VALUE"""),1.6955813E7)</f>
        <v>16955813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IFERROR(__xludf.DUMMYFUNCTION("""COMPUTED_VALUE"""),2806.94)</f>
        <v>2806.94</v>
      </c>
      <c r="D47" s="2">
        <f>IFERROR(__xludf.DUMMYFUNCTION("""COMPUTED_VALUE"""),45611.66666666667)</f>
        <v>45611.66667</v>
      </c>
      <c r="E47" s="1">
        <f>IFERROR(__xludf.DUMMYFUNCTION("""COMPUTED_VALUE"""),2832.58)</f>
        <v>2832.58</v>
      </c>
      <c r="G47" s="2">
        <f>IFERROR(__xludf.DUMMYFUNCTION("""COMPUTED_VALUE"""),45611.66666666667)</f>
        <v>45611.66667</v>
      </c>
      <c r="H47" s="1">
        <f>IFERROR(__xludf.DUMMYFUNCTION("""COMPUTED_VALUE"""),2724.62)</f>
        <v>2724.62</v>
      </c>
      <c r="J47" s="2">
        <f>IFERROR(__xludf.DUMMYFUNCTION("""COMPUTED_VALUE"""),45611.66666666667)</f>
        <v>45611.66667</v>
      </c>
      <c r="K47" s="1">
        <f>IFERROR(__xludf.DUMMYFUNCTION("""COMPUTED_VALUE"""),2770.12)</f>
        <v>2770.12</v>
      </c>
      <c r="M47" s="2">
        <f>IFERROR(__xludf.DUMMYFUNCTION("""COMPUTED_VALUE"""),45611.66666666667)</f>
        <v>45611.66667</v>
      </c>
      <c r="N47" s="1">
        <f>IFERROR(__xludf.DUMMYFUNCTION("""COMPUTED_VALUE"""),1.1456314E7)</f>
        <v>11456314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IFERROR(__xludf.DUMMYFUNCTION("""COMPUTED_VALUE"""),2755.58)</f>
        <v>2755.58</v>
      </c>
      <c r="D48" s="2">
        <f>IFERROR(__xludf.DUMMYFUNCTION("""COMPUTED_VALUE"""),45618.66666666667)</f>
        <v>45618.66667</v>
      </c>
      <c r="E48" s="1">
        <f>IFERROR(__xludf.DUMMYFUNCTION("""COMPUTED_VALUE"""),2874.77)</f>
        <v>2874.77</v>
      </c>
      <c r="G48" s="2">
        <f>IFERROR(__xludf.DUMMYFUNCTION("""COMPUTED_VALUE"""),45618.66666666667)</f>
        <v>45618.66667</v>
      </c>
      <c r="H48" s="1">
        <f>IFERROR(__xludf.DUMMYFUNCTION("""COMPUTED_VALUE"""),2751.21)</f>
        <v>2751.21</v>
      </c>
      <c r="J48" s="2">
        <f>IFERROR(__xludf.DUMMYFUNCTION("""COMPUTED_VALUE"""),45618.66666666667)</f>
        <v>45618.66667</v>
      </c>
      <c r="K48" s="1">
        <f>IFERROR(__xludf.DUMMYFUNCTION("""COMPUTED_VALUE"""),2834.55)</f>
        <v>2834.55</v>
      </c>
      <c r="M48" s="2">
        <f>IFERROR(__xludf.DUMMYFUNCTION("""COMPUTED_VALUE"""),45618.66666666667)</f>
        <v>45618.66667</v>
      </c>
      <c r="N48" s="1">
        <f>IFERROR(__xludf.DUMMYFUNCTION("""COMPUTED_VALUE"""),1.1442195E7)</f>
        <v>11442195</v>
      </c>
    </row>
    <row r="49">
      <c r="A49" s="2">
        <f>IFERROR(__xludf.DUMMYFUNCTION("""COMPUTED_VALUE"""),45625.54166666667)</f>
        <v>45625.54167</v>
      </c>
      <c r="B49" s="1">
        <f>IFERROR(__xludf.DUMMYFUNCTION("""COMPUTED_VALUE"""),2859.37)</f>
        <v>2859.37</v>
      </c>
      <c r="D49" s="2">
        <f>IFERROR(__xludf.DUMMYFUNCTION("""COMPUTED_VALUE"""),45625.54166666667)</f>
        <v>45625.54167</v>
      </c>
      <c r="E49" s="1">
        <f>IFERROR(__xludf.DUMMYFUNCTION("""COMPUTED_VALUE"""),2884.29)</f>
        <v>2884.29</v>
      </c>
      <c r="G49" s="2">
        <f>IFERROR(__xludf.DUMMYFUNCTION("""COMPUTED_VALUE"""),45625.54166666667)</f>
        <v>45625.54167</v>
      </c>
      <c r="H49" s="1">
        <f>IFERROR(__xludf.DUMMYFUNCTION("""COMPUTED_VALUE"""),2802.07)</f>
        <v>2802.07</v>
      </c>
      <c r="J49" s="2">
        <f>IFERROR(__xludf.DUMMYFUNCTION("""COMPUTED_VALUE"""),45625.54166666667)</f>
        <v>45625.54167</v>
      </c>
      <c r="K49" s="1">
        <f>IFERROR(__xludf.DUMMYFUNCTION("""COMPUTED_VALUE"""),2838.7)</f>
        <v>2838.7</v>
      </c>
      <c r="M49" s="2">
        <f>IFERROR(__xludf.DUMMYFUNCTION("""COMPUTED_VALUE"""),45625.54166666667)</f>
        <v>45625.54167</v>
      </c>
      <c r="N49" s="1">
        <f>IFERROR(__xludf.DUMMYFUNCTION("""COMPUTED_VALUE"""),1.4623349E7)</f>
        <v>14623349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IFERROR(__xludf.DUMMYFUNCTION("""COMPUTED_VALUE"""),2843.38)</f>
        <v>2843.38</v>
      </c>
      <c r="D50" s="2">
        <f>IFERROR(__xludf.DUMMYFUNCTION("""COMPUTED_VALUE"""),45632.66666666667)</f>
        <v>45632.66667</v>
      </c>
      <c r="E50" s="1">
        <f>IFERROR(__xludf.DUMMYFUNCTION("""COMPUTED_VALUE"""),2846.18)</f>
        <v>2846.18</v>
      </c>
      <c r="G50" s="2">
        <f>IFERROR(__xludf.DUMMYFUNCTION("""COMPUTED_VALUE"""),45632.66666666667)</f>
        <v>45632.66667</v>
      </c>
      <c r="H50" s="1">
        <f>IFERROR(__xludf.DUMMYFUNCTION("""COMPUTED_VALUE"""),2720.66)</f>
        <v>2720.66</v>
      </c>
      <c r="J50" s="2">
        <f>IFERROR(__xludf.DUMMYFUNCTION("""COMPUTED_VALUE"""),45632.66666666667)</f>
        <v>45632.66667</v>
      </c>
      <c r="K50" s="1">
        <f>IFERROR(__xludf.DUMMYFUNCTION("""COMPUTED_VALUE"""),2748.75)</f>
        <v>2748.75</v>
      </c>
      <c r="M50" s="2">
        <f>IFERROR(__xludf.DUMMYFUNCTION("""COMPUTED_VALUE"""),45632.66666666667)</f>
        <v>45632.66667</v>
      </c>
      <c r="N50" s="1">
        <f>IFERROR(__xludf.DUMMYFUNCTION("""COMPUTED_VALUE"""),1.2689588E7)</f>
        <v>12689588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IFERROR(__xludf.DUMMYFUNCTION("""COMPUTED_VALUE"""),2738.28)</f>
        <v>2738.28</v>
      </c>
      <c r="D51" s="2">
        <f>IFERROR(__xludf.DUMMYFUNCTION("""COMPUTED_VALUE"""),45639.66666666667)</f>
        <v>45639.66667</v>
      </c>
      <c r="E51" s="1">
        <f>IFERROR(__xludf.DUMMYFUNCTION("""COMPUTED_VALUE"""),2758.48)</f>
        <v>2758.48</v>
      </c>
      <c r="G51" s="2">
        <f>IFERROR(__xludf.DUMMYFUNCTION("""COMPUTED_VALUE"""),45639.66666666667)</f>
        <v>45639.66667</v>
      </c>
      <c r="H51" s="1">
        <f>IFERROR(__xludf.DUMMYFUNCTION("""COMPUTED_VALUE"""),2683.42)</f>
        <v>2683.42</v>
      </c>
      <c r="J51" s="2">
        <f>IFERROR(__xludf.DUMMYFUNCTION("""COMPUTED_VALUE"""),45639.66666666667)</f>
        <v>45639.66667</v>
      </c>
      <c r="K51" s="1">
        <f>IFERROR(__xludf.DUMMYFUNCTION("""COMPUTED_VALUE"""),2702.06)</f>
        <v>2702.06</v>
      </c>
      <c r="M51" s="2">
        <f>IFERROR(__xludf.DUMMYFUNCTION("""COMPUTED_VALUE"""),45639.66666666667)</f>
        <v>45639.66667</v>
      </c>
      <c r="N51" s="1">
        <f>IFERROR(__xludf.DUMMYFUNCTION("""COMPUTED_VALUE"""),9917071.0)</f>
        <v>9917071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IFERROR(__xludf.DUMMYFUNCTION("""COMPUTED_VALUE"""),2701.03)</f>
        <v>2701.03</v>
      </c>
      <c r="D52" s="2">
        <f>IFERROR(__xludf.DUMMYFUNCTION("""COMPUTED_VALUE"""),45646.66666666667)</f>
        <v>45646.66667</v>
      </c>
      <c r="E52" s="1">
        <f>IFERROR(__xludf.DUMMYFUNCTION("""COMPUTED_VALUE"""),2728.4)</f>
        <v>2728.4</v>
      </c>
      <c r="G52" s="2">
        <f>IFERROR(__xludf.DUMMYFUNCTION("""COMPUTED_VALUE"""),45646.66666666667)</f>
        <v>45646.66667</v>
      </c>
      <c r="H52" s="1">
        <f>IFERROR(__xludf.DUMMYFUNCTION("""COMPUTED_VALUE"""),2558.69)</f>
        <v>2558.69</v>
      </c>
      <c r="J52" s="2">
        <f>IFERROR(__xludf.DUMMYFUNCTION("""COMPUTED_VALUE"""),45646.66666666667)</f>
        <v>45646.66667</v>
      </c>
      <c r="K52" s="1">
        <f>IFERROR(__xludf.DUMMYFUNCTION("""COMPUTED_VALUE"""),2601.54)</f>
        <v>2601.54</v>
      </c>
      <c r="M52" s="2">
        <f>IFERROR(__xludf.DUMMYFUNCTION("""COMPUTED_VALUE"""),45646.66666666667)</f>
        <v>45646.66667</v>
      </c>
      <c r="N52" s="1">
        <f>IFERROR(__xludf.DUMMYFUNCTION("""COMPUTED_VALUE"""),2.0362343E7)</f>
        <v>20362343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IFERROR(__xludf.DUMMYFUNCTION("""COMPUTED_VALUE"""),2590.66)</f>
        <v>2590.66</v>
      </c>
      <c r="D53" s="2">
        <f>IFERROR(__xludf.DUMMYFUNCTION("""COMPUTED_VALUE"""),45653.66666666667)</f>
        <v>45653.66667</v>
      </c>
      <c r="E53" s="1">
        <f>IFERROR(__xludf.DUMMYFUNCTION("""COMPUTED_VALUE"""),2617.76)</f>
        <v>2617.76</v>
      </c>
      <c r="G53" s="2">
        <f>IFERROR(__xludf.DUMMYFUNCTION("""COMPUTED_VALUE"""),45653.66666666667)</f>
        <v>45653.66667</v>
      </c>
      <c r="H53" s="1">
        <f>IFERROR(__xludf.DUMMYFUNCTION("""COMPUTED_VALUE"""),2565.16)</f>
        <v>2565.16</v>
      </c>
      <c r="J53" s="2">
        <f>IFERROR(__xludf.DUMMYFUNCTION("""COMPUTED_VALUE"""),45653.66666666667)</f>
        <v>45653.66667</v>
      </c>
      <c r="K53" s="1">
        <f>IFERROR(__xludf.DUMMYFUNCTION("""COMPUTED_VALUE"""),2594.02)</f>
        <v>2594.02</v>
      </c>
      <c r="M53" s="2">
        <f>IFERROR(__xludf.DUMMYFUNCTION("""COMPUTED_VALUE"""),45653.66666666667)</f>
        <v>45653.66667</v>
      </c>
      <c r="N53" s="1">
        <f>IFERROR(__xludf.DUMMYFUNCTION("""COMPUTED_VALUE"""),5783952.0)</f>
        <v>5783952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IFERROR(__xludf.DUMMYFUNCTION("""COMPUTED_VALUE"""),2581.0)</f>
        <v>2581</v>
      </c>
      <c r="D54" s="2">
        <f>IFERROR(__xludf.DUMMYFUNCTION("""COMPUTED_VALUE"""),45660.66666666667)</f>
        <v>45660.66667</v>
      </c>
      <c r="E54" s="1">
        <f>IFERROR(__xludf.DUMMYFUNCTION("""COMPUTED_VALUE"""),2603.28)</f>
        <v>2603.28</v>
      </c>
      <c r="G54" s="2">
        <f>IFERROR(__xludf.DUMMYFUNCTION("""COMPUTED_VALUE"""),45660.66666666667)</f>
        <v>45660.66667</v>
      </c>
      <c r="H54" s="1">
        <f>IFERROR(__xludf.DUMMYFUNCTION("""COMPUTED_VALUE"""),2556.82)</f>
        <v>2556.82</v>
      </c>
      <c r="J54" s="2">
        <f>IFERROR(__xludf.DUMMYFUNCTION("""COMPUTED_VALUE"""),45660.66666666667)</f>
        <v>45660.66667</v>
      </c>
      <c r="K54" s="1">
        <f>IFERROR(__xludf.DUMMYFUNCTION("""COMPUTED_VALUE"""),2565.32)</f>
        <v>2565.32</v>
      </c>
      <c r="M54" s="2">
        <f>IFERROR(__xludf.DUMMYFUNCTION("""COMPUTED_VALUE"""),45660.66666666667)</f>
        <v>45660.66667</v>
      </c>
      <c r="N54" s="1">
        <f>IFERROR(__xludf.DUMMYFUNCTION("""COMPUTED_VALUE"""),6689540.0)</f>
        <v>6689540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IFERROR(__xludf.DUMMYFUNCTION("""COMPUTED_VALUE"""),2549.25)</f>
        <v>2549.25</v>
      </c>
      <c r="D55" s="2">
        <f>IFERROR(__xludf.DUMMYFUNCTION("""COMPUTED_VALUE"""),45667.66666666667)</f>
        <v>45667.66667</v>
      </c>
      <c r="E55" s="1">
        <f>IFERROR(__xludf.DUMMYFUNCTION("""COMPUTED_VALUE"""),2551.45)</f>
        <v>2551.45</v>
      </c>
      <c r="G55" s="2">
        <f>IFERROR(__xludf.DUMMYFUNCTION("""COMPUTED_VALUE"""),45667.66666666667)</f>
        <v>45667.66667</v>
      </c>
      <c r="H55" s="1">
        <f>IFERROR(__xludf.DUMMYFUNCTION("""COMPUTED_VALUE"""),2477.41)</f>
        <v>2477.41</v>
      </c>
      <c r="J55" s="2">
        <f>IFERROR(__xludf.DUMMYFUNCTION("""COMPUTED_VALUE"""),45667.66666666667)</f>
        <v>45667.66667</v>
      </c>
      <c r="K55" s="1">
        <f>IFERROR(__xludf.DUMMYFUNCTION("""COMPUTED_VALUE"""),2484.95)</f>
        <v>2484.95</v>
      </c>
      <c r="M55" s="2">
        <f>IFERROR(__xludf.DUMMYFUNCTION("""COMPUTED_VALUE"""),45667.66666666667)</f>
        <v>45667.66667</v>
      </c>
      <c r="N55" s="1">
        <f>IFERROR(__xludf.DUMMYFUNCTION("""COMPUTED_VALUE"""),1.0173518E7)</f>
        <v>10173518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IFERROR(__xludf.DUMMYFUNCTION("""COMPUTED_VALUE"""),2485.97)</f>
        <v>2485.97</v>
      </c>
      <c r="D56" s="2">
        <f>IFERROR(__xludf.DUMMYFUNCTION("""COMPUTED_VALUE"""),45674.66666666667)</f>
        <v>45674.66667</v>
      </c>
      <c r="E56" s="1">
        <f>IFERROR(__xludf.DUMMYFUNCTION("""COMPUTED_VALUE"""),2604.9)</f>
        <v>2604.9</v>
      </c>
      <c r="G56" s="2">
        <f>IFERROR(__xludf.DUMMYFUNCTION("""COMPUTED_VALUE"""),45674.66666666667)</f>
        <v>45674.66667</v>
      </c>
      <c r="H56" s="1">
        <f>IFERROR(__xludf.DUMMYFUNCTION("""COMPUTED_VALUE"""),2432.7)</f>
        <v>2432.7</v>
      </c>
      <c r="J56" s="2">
        <f>IFERROR(__xludf.DUMMYFUNCTION("""COMPUTED_VALUE"""),45674.66666666667)</f>
        <v>45674.66667</v>
      </c>
      <c r="K56" s="1">
        <f>IFERROR(__xludf.DUMMYFUNCTION("""COMPUTED_VALUE"""),2585.45)</f>
        <v>2585.45</v>
      </c>
      <c r="M56" s="2">
        <f>IFERROR(__xludf.DUMMYFUNCTION("""COMPUTED_VALUE"""),45674.66666666667)</f>
        <v>45674.66667</v>
      </c>
      <c r="N56" s="1">
        <f>IFERROR(__xludf.DUMMYFUNCTION("""COMPUTED_VALUE"""),1.3664249E7)</f>
        <v>13664249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IFERROR(__xludf.DUMMYFUNCTION("""COMPUTED_VALUE"""),2600.12)</f>
        <v>2600.12</v>
      </c>
      <c r="D57" s="2">
        <f>IFERROR(__xludf.DUMMYFUNCTION("""COMPUTED_VALUE"""),45681.66666666667)</f>
        <v>45681.66667</v>
      </c>
      <c r="E57" s="1">
        <f>IFERROR(__xludf.DUMMYFUNCTION("""COMPUTED_VALUE"""),2623.51)</f>
        <v>2623.51</v>
      </c>
      <c r="G57" s="2">
        <f>IFERROR(__xludf.DUMMYFUNCTION("""COMPUTED_VALUE"""),45681.66666666667)</f>
        <v>45681.66667</v>
      </c>
      <c r="H57" s="1">
        <f>IFERROR(__xludf.DUMMYFUNCTION("""COMPUTED_VALUE"""),2472.18)</f>
        <v>2472.18</v>
      </c>
      <c r="J57" s="2">
        <f>IFERROR(__xludf.DUMMYFUNCTION("""COMPUTED_VALUE"""),45681.66666666667)</f>
        <v>45681.66667</v>
      </c>
      <c r="K57" s="1">
        <f>IFERROR(__xludf.DUMMYFUNCTION("""COMPUTED_VALUE"""),2481.12)</f>
        <v>2481.12</v>
      </c>
      <c r="M57" s="2">
        <f>IFERROR(__xludf.DUMMYFUNCTION("""COMPUTED_VALUE"""),45681.66666666667)</f>
        <v>45681.66667</v>
      </c>
      <c r="N57" s="1">
        <f>IFERROR(__xludf.DUMMYFUNCTION("""COMPUTED_VALUE"""),1.1024009E7)</f>
        <v>11024009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IFERROR(__xludf.DUMMYFUNCTION("""COMPUTED_VALUE"""),2505.09)</f>
        <v>2505.09</v>
      </c>
      <c r="D58" s="2">
        <f>IFERROR(__xludf.DUMMYFUNCTION("""COMPUTED_VALUE"""),45688.66666666667)</f>
        <v>45688.66667</v>
      </c>
      <c r="E58" s="1">
        <f>IFERROR(__xludf.DUMMYFUNCTION("""COMPUTED_VALUE"""),2648.12)</f>
        <v>2648.12</v>
      </c>
      <c r="G58" s="2">
        <f>IFERROR(__xludf.DUMMYFUNCTION("""COMPUTED_VALUE"""),45688.66666666667)</f>
        <v>45688.66667</v>
      </c>
      <c r="H58" s="1">
        <f>IFERROR(__xludf.DUMMYFUNCTION("""COMPUTED_VALUE"""),2505.09)</f>
        <v>2505.09</v>
      </c>
      <c r="J58" s="2">
        <f>IFERROR(__xludf.DUMMYFUNCTION("""COMPUTED_VALUE"""),45688.66666666667)</f>
        <v>45688.66667</v>
      </c>
      <c r="K58" s="1">
        <f>IFERROR(__xludf.DUMMYFUNCTION("""COMPUTED_VALUE"""),2565.15)</f>
        <v>2565.15</v>
      </c>
      <c r="M58" s="2">
        <f>IFERROR(__xludf.DUMMYFUNCTION("""COMPUTED_VALUE"""),45688.66666666667)</f>
        <v>45688.66667</v>
      </c>
      <c r="N58" s="1">
        <f>IFERROR(__xludf.DUMMYFUNCTION("""COMPUTED_VALUE"""),1.5591881E7)</f>
        <v>15591881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IFERROR(__xludf.DUMMYFUNCTION("""COMPUTED_VALUE"""),2555.89)</f>
        <v>2555.89</v>
      </c>
      <c r="D59" s="2">
        <f>IFERROR(__xludf.DUMMYFUNCTION("""COMPUTED_VALUE"""),45695.66666666667)</f>
        <v>45695.66667</v>
      </c>
      <c r="E59" s="1">
        <f>IFERROR(__xludf.DUMMYFUNCTION("""COMPUTED_VALUE"""),2603.8)</f>
        <v>2603.8</v>
      </c>
      <c r="G59" s="2">
        <f>IFERROR(__xludf.DUMMYFUNCTION("""COMPUTED_VALUE"""),45695.66666666667)</f>
        <v>45695.66667</v>
      </c>
      <c r="H59" s="1">
        <f>IFERROR(__xludf.DUMMYFUNCTION("""COMPUTED_VALUE"""),2517.64)</f>
        <v>2517.64</v>
      </c>
      <c r="J59" s="2">
        <f>IFERROR(__xludf.DUMMYFUNCTION("""COMPUTED_VALUE"""),45695.66666666667)</f>
        <v>45695.66667</v>
      </c>
      <c r="K59" s="1">
        <f>IFERROR(__xludf.DUMMYFUNCTION("""COMPUTED_VALUE"""),2526.59)</f>
        <v>2526.59</v>
      </c>
      <c r="M59" s="2">
        <f>IFERROR(__xludf.DUMMYFUNCTION("""COMPUTED_VALUE"""),45695.66666666667)</f>
        <v>45695.66667</v>
      </c>
      <c r="N59" s="1">
        <f>IFERROR(__xludf.DUMMYFUNCTION("""COMPUTED_VALUE"""),1.0915307E7)</f>
        <v>10915307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IFERROR(__xludf.DUMMYFUNCTION("""COMPUTED_VALUE"""),2523.43)</f>
        <v>2523.43</v>
      </c>
      <c r="D60" s="2">
        <f>IFERROR(__xludf.DUMMYFUNCTION("""COMPUTED_VALUE"""),45702.66666666667)</f>
        <v>45702.66667</v>
      </c>
      <c r="E60" s="1">
        <f>IFERROR(__xludf.DUMMYFUNCTION("""COMPUTED_VALUE"""),2620.04)</f>
        <v>2620.04</v>
      </c>
      <c r="G60" s="2">
        <f>IFERROR(__xludf.DUMMYFUNCTION("""COMPUTED_VALUE"""),45702.66666666667)</f>
        <v>45702.66667</v>
      </c>
      <c r="H60" s="1">
        <f>IFERROR(__xludf.DUMMYFUNCTION("""COMPUTED_VALUE"""),2502.14)</f>
        <v>2502.14</v>
      </c>
      <c r="J60" s="2">
        <f>IFERROR(__xludf.DUMMYFUNCTION("""COMPUTED_VALUE"""),45702.66666666667)</f>
        <v>45702.66667</v>
      </c>
      <c r="K60" s="1">
        <f>IFERROR(__xludf.DUMMYFUNCTION("""COMPUTED_VALUE"""),2575.02)</f>
        <v>2575.02</v>
      </c>
      <c r="M60" s="2">
        <f>IFERROR(__xludf.DUMMYFUNCTION("""COMPUTED_VALUE"""),45702.66666666667)</f>
        <v>45702.66667</v>
      </c>
      <c r="N60" s="1">
        <f>IFERROR(__xludf.DUMMYFUNCTION("""COMPUTED_VALUE"""),1.3813707E7)</f>
        <v>13813707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IFERROR(__xludf.DUMMYFUNCTION("""COMPUTED_VALUE"""),2559.09)</f>
        <v>2559.09</v>
      </c>
      <c r="D61" s="2">
        <f>IFERROR(__xludf.DUMMYFUNCTION("""COMPUTED_VALUE"""),45709.66666666667)</f>
        <v>45709.66667</v>
      </c>
      <c r="E61" s="1">
        <f>IFERROR(__xludf.DUMMYFUNCTION("""COMPUTED_VALUE"""),2727.95)</f>
        <v>2727.95</v>
      </c>
      <c r="G61" s="2">
        <f>IFERROR(__xludf.DUMMYFUNCTION("""COMPUTED_VALUE"""),45709.66666666667)</f>
        <v>45709.66667</v>
      </c>
      <c r="H61" s="1">
        <f>IFERROR(__xludf.DUMMYFUNCTION("""COMPUTED_VALUE"""),2553.43)</f>
        <v>2553.43</v>
      </c>
      <c r="J61" s="2">
        <f>IFERROR(__xludf.DUMMYFUNCTION("""COMPUTED_VALUE"""),45709.66666666667)</f>
        <v>45709.66667</v>
      </c>
      <c r="K61" s="1">
        <f>IFERROR(__xludf.DUMMYFUNCTION("""COMPUTED_VALUE"""),2706.87)</f>
        <v>2706.87</v>
      </c>
      <c r="M61" s="2">
        <f>IFERROR(__xludf.DUMMYFUNCTION("""COMPUTED_VALUE"""),45709.66666666667)</f>
        <v>45709.66667</v>
      </c>
      <c r="N61" s="1">
        <f>IFERROR(__xludf.DUMMYFUNCTION("""COMPUTED_VALUE"""),1.3430724E7)</f>
        <v>13430724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IFERROR(__xludf.DUMMYFUNCTION("""COMPUTED_VALUE"""),2717.02)</f>
        <v>2717.02</v>
      </c>
      <c r="D62" s="2">
        <f>IFERROR(__xludf.DUMMYFUNCTION("""COMPUTED_VALUE"""),45716.66666666667)</f>
        <v>45716.66667</v>
      </c>
      <c r="E62" s="1">
        <f>IFERROR(__xludf.DUMMYFUNCTION("""COMPUTED_VALUE"""),2825.88)</f>
        <v>2825.88</v>
      </c>
      <c r="G62" s="2">
        <f>IFERROR(__xludf.DUMMYFUNCTION("""COMPUTED_VALUE"""),45716.66666666667)</f>
        <v>45716.66667</v>
      </c>
      <c r="H62" s="1">
        <f>IFERROR(__xludf.DUMMYFUNCTION("""COMPUTED_VALUE"""),2672.33)</f>
        <v>2672.33</v>
      </c>
      <c r="J62" s="2">
        <f>IFERROR(__xludf.DUMMYFUNCTION("""COMPUTED_VALUE"""),45716.66666666667)</f>
        <v>45716.66667</v>
      </c>
      <c r="K62" s="1">
        <f>IFERROR(__xludf.DUMMYFUNCTION("""COMPUTED_VALUE"""),2784.19)</f>
        <v>2784.19</v>
      </c>
      <c r="M62" s="2">
        <f>IFERROR(__xludf.DUMMYFUNCTION("""COMPUTED_VALUE"""),45716.66666666667)</f>
        <v>45716.66667</v>
      </c>
      <c r="N62" s="1">
        <f>IFERROR(__xludf.DUMMYFUNCTION("""COMPUTED_VALUE"""),2.0358299E7)</f>
        <v>20358299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IFERROR(__xludf.DUMMYFUNCTION("""COMPUTED_VALUE"""),2771.22)</f>
        <v>2771.22</v>
      </c>
      <c r="D63" s="2">
        <f>IFERROR(__xludf.DUMMYFUNCTION("""COMPUTED_VALUE"""),45723.66666666667)</f>
        <v>45723.66667</v>
      </c>
      <c r="E63" s="1">
        <f>IFERROR(__xludf.DUMMYFUNCTION("""COMPUTED_VALUE"""),2974.5)</f>
        <v>2974.5</v>
      </c>
      <c r="G63" s="2">
        <f>IFERROR(__xludf.DUMMYFUNCTION("""COMPUTED_VALUE"""),45723.66666666667)</f>
        <v>45723.66667</v>
      </c>
      <c r="H63" s="1">
        <f>IFERROR(__xludf.DUMMYFUNCTION("""COMPUTED_VALUE"""),2769.52)</f>
        <v>2769.52</v>
      </c>
      <c r="J63" s="2">
        <f>IFERROR(__xludf.DUMMYFUNCTION("""COMPUTED_VALUE"""),45723.66666666667)</f>
        <v>45723.66667</v>
      </c>
      <c r="K63" s="1">
        <f>IFERROR(__xludf.DUMMYFUNCTION("""COMPUTED_VALUE"""),2961.62)</f>
        <v>2961.62</v>
      </c>
      <c r="M63" s="2">
        <f>IFERROR(__xludf.DUMMYFUNCTION("""COMPUTED_VALUE"""),45723.66666666667)</f>
        <v>45723.66667</v>
      </c>
      <c r="N63" s="1">
        <f>IFERROR(__xludf.DUMMYFUNCTION("""COMPUTED_VALUE"""),1.8184942E7)</f>
        <v>18184942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IFERROR(__xludf.DUMMYFUNCTION("""COMPUTED_VALUE"""),2983.42)</f>
        <v>2983.42</v>
      </c>
      <c r="D64" s="2">
        <f>IFERROR(__xludf.DUMMYFUNCTION("""COMPUTED_VALUE"""),45730.66666666667)</f>
        <v>45730.66667</v>
      </c>
      <c r="E64" s="1">
        <f>IFERROR(__xludf.DUMMYFUNCTION("""COMPUTED_VALUE"""),3084.97)</f>
        <v>3084.97</v>
      </c>
      <c r="G64" s="2">
        <f>IFERROR(__xludf.DUMMYFUNCTION("""COMPUTED_VALUE"""),45730.66666666667)</f>
        <v>45730.66667</v>
      </c>
      <c r="H64" s="1">
        <f>IFERROR(__xludf.DUMMYFUNCTION("""COMPUTED_VALUE"""),2838.48)</f>
        <v>2838.48</v>
      </c>
      <c r="J64" s="2">
        <f>IFERROR(__xludf.DUMMYFUNCTION("""COMPUTED_VALUE"""),45730.66666666667)</f>
        <v>45730.66667</v>
      </c>
      <c r="K64" s="1">
        <f>IFERROR(__xludf.DUMMYFUNCTION("""COMPUTED_VALUE"""),2939.34)</f>
        <v>2939.34</v>
      </c>
      <c r="M64" s="2">
        <f>IFERROR(__xludf.DUMMYFUNCTION("""COMPUTED_VALUE"""),45730.66666666667)</f>
        <v>45730.66667</v>
      </c>
      <c r="N64" s="1">
        <f>IFERROR(__xludf.DUMMYFUNCTION("""COMPUTED_VALUE"""),1.8471601E7)</f>
        <v>18471601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IFERROR(__xludf.DUMMYFUNCTION("""COMPUTED_VALUE"""),2926.03)</f>
        <v>2926.03</v>
      </c>
      <c r="D65" s="2">
        <f>IFERROR(__xludf.DUMMYFUNCTION("""COMPUTED_VALUE"""),45737.66666666667)</f>
        <v>45737.66667</v>
      </c>
      <c r="E65" s="1">
        <f>IFERROR(__xludf.DUMMYFUNCTION("""COMPUTED_VALUE"""),2990.59)</f>
        <v>2990.59</v>
      </c>
      <c r="G65" s="2">
        <f>IFERROR(__xludf.DUMMYFUNCTION("""COMPUTED_VALUE"""),45737.66666666667)</f>
        <v>45737.66667</v>
      </c>
      <c r="H65" s="1">
        <f>IFERROR(__xludf.DUMMYFUNCTION("""COMPUTED_VALUE"""),2849.26)</f>
        <v>2849.26</v>
      </c>
      <c r="J65" s="2">
        <f>IFERROR(__xludf.DUMMYFUNCTION("""COMPUTED_VALUE"""),45737.66666666667)</f>
        <v>45737.66667</v>
      </c>
      <c r="K65" s="1">
        <f>IFERROR(__xludf.DUMMYFUNCTION("""COMPUTED_VALUE"""),2872.09)</f>
        <v>2872.09</v>
      </c>
      <c r="M65" s="2">
        <f>IFERROR(__xludf.DUMMYFUNCTION("""COMPUTED_VALUE"""),45737.66666666667)</f>
        <v>45737.66667</v>
      </c>
      <c r="N65" s="1">
        <f>IFERROR(__xludf.DUMMYFUNCTION("""COMPUTED_VALUE"""),1.7548701E7)</f>
        <v>17548701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IFERROR(__xludf.DUMMYFUNCTION("""COMPUTED_VALUE"""),2857.66)</f>
        <v>2857.66</v>
      </c>
      <c r="D66" s="2">
        <f>IFERROR(__xludf.DUMMYFUNCTION("""COMPUTED_VALUE"""),45744.66666666667)</f>
        <v>45744.66667</v>
      </c>
      <c r="E66" s="1">
        <f>IFERROR(__xludf.DUMMYFUNCTION("""COMPUTED_VALUE"""),2983.61)</f>
        <v>2983.61</v>
      </c>
      <c r="G66" s="2">
        <f>IFERROR(__xludf.DUMMYFUNCTION("""COMPUTED_VALUE"""),45744.66666666667)</f>
        <v>45744.66667</v>
      </c>
      <c r="H66" s="1">
        <f>IFERROR(__xludf.DUMMYFUNCTION("""COMPUTED_VALUE"""),2795.57)</f>
        <v>2795.57</v>
      </c>
      <c r="J66" s="2">
        <f>IFERROR(__xludf.DUMMYFUNCTION("""COMPUTED_VALUE"""),45744.66666666667)</f>
        <v>45744.66667</v>
      </c>
      <c r="K66" s="1">
        <f>IFERROR(__xludf.DUMMYFUNCTION("""COMPUTED_VALUE"""),2964.11)</f>
        <v>2964.11</v>
      </c>
      <c r="M66" s="2">
        <f>IFERROR(__xludf.DUMMYFUNCTION("""COMPUTED_VALUE"""),45744.66666666667)</f>
        <v>45744.66667</v>
      </c>
      <c r="N66" s="1">
        <f>IFERROR(__xludf.DUMMYFUNCTION("""COMPUTED_VALUE"""),1.5723139E7)</f>
        <v>15723139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IFERROR(__xludf.DUMMYFUNCTION("""COMPUTED_VALUE"""),2981.0)</f>
        <v>2981</v>
      </c>
      <c r="D67" s="2">
        <f>IFERROR(__xludf.DUMMYFUNCTION("""COMPUTED_VALUE"""),45751.66666666667)</f>
        <v>45751.66667</v>
      </c>
      <c r="E67" s="1">
        <f>IFERROR(__xludf.DUMMYFUNCTION("""COMPUTED_VALUE"""),3135.75)</f>
        <v>3135.75</v>
      </c>
      <c r="G67" s="2">
        <f>IFERROR(__xludf.DUMMYFUNCTION("""COMPUTED_VALUE"""),45751.66666666667)</f>
        <v>45751.66667</v>
      </c>
      <c r="H67" s="1">
        <f>IFERROR(__xludf.DUMMYFUNCTION("""COMPUTED_VALUE"""),2955.3)</f>
        <v>2955.3</v>
      </c>
      <c r="J67" s="2">
        <f>IFERROR(__xludf.DUMMYFUNCTION("""COMPUTED_VALUE"""),45751.66666666667)</f>
        <v>45751.66667</v>
      </c>
      <c r="K67" s="1">
        <f>IFERROR(__xludf.DUMMYFUNCTION("""COMPUTED_VALUE"""),2984.25)</f>
        <v>2984.25</v>
      </c>
      <c r="M67" s="2">
        <f>IFERROR(__xludf.DUMMYFUNCTION("""COMPUTED_VALUE"""),45751.66666666667)</f>
        <v>45751.66667</v>
      </c>
      <c r="N67" s="1">
        <f>IFERROR(__xludf.DUMMYFUNCTION("""COMPUTED_VALUE"""),1.9642216E7)</f>
        <v>19642216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IFERROR(__xludf.DUMMYFUNCTION("""COMPUTED_VALUE"""),2928.74)</f>
        <v>2928.74</v>
      </c>
      <c r="D68" s="2">
        <f>IFERROR(__xludf.DUMMYFUNCTION("""COMPUTED_VALUE"""),45758.66666666667)</f>
        <v>45758.66667</v>
      </c>
      <c r="E68" s="1">
        <f>IFERROR(__xludf.DUMMYFUNCTION("""COMPUTED_VALUE"""),2989.3)</f>
        <v>2989.3</v>
      </c>
      <c r="G68" s="2">
        <f>IFERROR(__xludf.DUMMYFUNCTION("""COMPUTED_VALUE"""),45758.66666666667)</f>
        <v>45758.66667</v>
      </c>
      <c r="H68" s="1">
        <f>IFERROR(__xludf.DUMMYFUNCTION("""COMPUTED_VALUE"""),2790.37)</f>
        <v>2790.37</v>
      </c>
      <c r="J68" s="2">
        <f>IFERROR(__xludf.DUMMYFUNCTION("""COMPUTED_VALUE"""),45758.66666666667)</f>
        <v>45758.66667</v>
      </c>
      <c r="K68" s="1">
        <f>IFERROR(__xludf.DUMMYFUNCTION("""COMPUTED_VALUE"""),2963.41)</f>
        <v>2963.41</v>
      </c>
      <c r="M68" s="2">
        <f>IFERROR(__xludf.DUMMYFUNCTION("""COMPUTED_VALUE"""),45758.66666666667)</f>
        <v>45758.66667</v>
      </c>
      <c r="N68" s="1">
        <f>IFERROR(__xludf.DUMMYFUNCTION("""COMPUTED_VALUE"""),2.5788294E7)</f>
        <v>25788294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IFERROR(__xludf.DUMMYFUNCTION("""COMPUTED_VALUE"""),2950.63)</f>
        <v>2950.63</v>
      </c>
      <c r="D69" s="2">
        <f>IFERROR(__xludf.DUMMYFUNCTION("""COMPUTED_VALUE"""),45764.66666666667)</f>
        <v>45764.66667</v>
      </c>
      <c r="E69" s="1">
        <f>IFERROR(__xludf.DUMMYFUNCTION("""COMPUTED_VALUE"""),3043.88)</f>
        <v>3043.88</v>
      </c>
      <c r="G69" s="2">
        <f>IFERROR(__xludf.DUMMYFUNCTION("""COMPUTED_VALUE"""),45764.66666666667)</f>
        <v>45764.66667</v>
      </c>
      <c r="H69" s="1">
        <f>IFERROR(__xludf.DUMMYFUNCTION("""COMPUTED_VALUE"""),2950.51)</f>
        <v>2950.51</v>
      </c>
      <c r="J69" s="2">
        <f>IFERROR(__xludf.DUMMYFUNCTION("""COMPUTED_VALUE"""),45764.66666666667)</f>
        <v>45764.66667</v>
      </c>
      <c r="K69" s="1">
        <f>IFERROR(__xludf.DUMMYFUNCTION("""COMPUTED_VALUE"""),3020.75)</f>
        <v>3020.75</v>
      </c>
      <c r="M69" s="2">
        <f>IFERROR(__xludf.DUMMYFUNCTION("""COMPUTED_VALUE"""),45764.66666666667)</f>
        <v>45764.66667</v>
      </c>
      <c r="N69" s="1">
        <f>IFERROR(__xludf.DUMMYFUNCTION("""COMPUTED_VALUE"""),9565328.0)</f>
        <v>9565328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IFERROR(__xludf.DUMMYFUNCTION("""COMPUTED_VALUE"""),3013.56)</f>
        <v>3013.56</v>
      </c>
      <c r="D70" s="2">
        <f>IFERROR(__xludf.DUMMYFUNCTION("""COMPUTED_VALUE"""),45772.66666666667)</f>
        <v>45772.66667</v>
      </c>
      <c r="E70" s="1">
        <f>IFERROR(__xludf.DUMMYFUNCTION("""COMPUTED_VALUE"""),3054.59)</f>
        <v>3054.59</v>
      </c>
      <c r="G70" s="2">
        <f>IFERROR(__xludf.DUMMYFUNCTION("""COMPUTED_VALUE"""),45772.66666666667)</f>
        <v>45772.66667</v>
      </c>
      <c r="H70" s="1">
        <f>IFERROR(__xludf.DUMMYFUNCTION("""COMPUTED_VALUE"""),2905.25)</f>
        <v>2905.25</v>
      </c>
      <c r="J70" s="2">
        <f>IFERROR(__xludf.DUMMYFUNCTION("""COMPUTED_VALUE"""),45772.66666666667)</f>
        <v>45772.66667</v>
      </c>
      <c r="K70" s="1">
        <f>IFERROR(__xludf.DUMMYFUNCTION("""COMPUTED_VALUE"""),2946.16)</f>
        <v>2946.16</v>
      </c>
      <c r="M70" s="2">
        <f>IFERROR(__xludf.DUMMYFUNCTION("""COMPUTED_VALUE"""),45772.66666666667)</f>
        <v>45772.66667</v>
      </c>
      <c r="N70" s="1">
        <f>IFERROR(__xludf.DUMMYFUNCTION("""COMPUTED_VALUE"""),1.3230767E7)</f>
        <v>13230767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IFERROR(__xludf.DUMMYFUNCTION("""COMPUTED_VALUE"""),2944.13)</f>
        <v>2944.13</v>
      </c>
      <c r="D71" s="2">
        <f>IFERROR(__xludf.DUMMYFUNCTION("""COMPUTED_VALUE"""),45779.66666666667)</f>
        <v>45779.66667</v>
      </c>
      <c r="E71" s="1">
        <f>IFERROR(__xludf.DUMMYFUNCTION("""COMPUTED_VALUE"""),3016.4)</f>
        <v>3016.4</v>
      </c>
      <c r="G71" s="2">
        <f>IFERROR(__xludf.DUMMYFUNCTION("""COMPUTED_VALUE"""),45779.66666666667)</f>
        <v>45779.66667</v>
      </c>
      <c r="H71" s="1">
        <f>IFERROR(__xludf.DUMMYFUNCTION("""COMPUTED_VALUE"""),2910.68)</f>
        <v>2910.68</v>
      </c>
      <c r="J71" s="2">
        <f>IFERROR(__xludf.DUMMYFUNCTION("""COMPUTED_VALUE"""),45779.66666666667)</f>
        <v>45779.66667</v>
      </c>
      <c r="K71" s="1">
        <f>IFERROR(__xludf.DUMMYFUNCTION("""COMPUTED_VALUE"""),3004.86)</f>
        <v>3004.86</v>
      </c>
      <c r="M71" s="2">
        <f>IFERROR(__xludf.DUMMYFUNCTION("""COMPUTED_VALUE"""),45779.66666666667)</f>
        <v>45779.66667</v>
      </c>
      <c r="N71" s="1">
        <f>IFERROR(__xludf.DUMMYFUNCTION("""COMPUTED_VALUE"""),1.3344507E7)</f>
        <v>13344507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IFERROR(__xludf.DUMMYFUNCTION("""COMPUTED_VALUE"""),3020.32)</f>
        <v>3020.32</v>
      </c>
      <c r="D72" s="2">
        <f>IFERROR(__xludf.DUMMYFUNCTION("""COMPUTED_VALUE"""),45786.66666666667)</f>
        <v>45786.66667</v>
      </c>
      <c r="E72" s="1">
        <f>IFERROR(__xludf.DUMMYFUNCTION("""COMPUTED_VALUE"""),3073.12)</f>
        <v>3073.12</v>
      </c>
      <c r="G72" s="2">
        <f>IFERROR(__xludf.DUMMYFUNCTION("""COMPUTED_VALUE"""),45786.66666666667)</f>
        <v>45786.66667</v>
      </c>
      <c r="H72" s="1">
        <f>IFERROR(__xludf.DUMMYFUNCTION("""COMPUTED_VALUE"""),2963.31)</f>
        <v>2963.31</v>
      </c>
      <c r="J72" s="2">
        <f>IFERROR(__xludf.DUMMYFUNCTION("""COMPUTED_VALUE"""),45786.66666666667)</f>
        <v>45786.66667</v>
      </c>
      <c r="K72" s="1">
        <f>IFERROR(__xludf.DUMMYFUNCTION("""COMPUTED_VALUE"""),3003.28)</f>
        <v>3003.28</v>
      </c>
      <c r="M72" s="2">
        <f>IFERROR(__xludf.DUMMYFUNCTION("""COMPUTED_VALUE"""),45786.66666666667)</f>
        <v>45786.66667</v>
      </c>
      <c r="N72" s="1">
        <f>IFERROR(__xludf.DUMMYFUNCTION("""COMPUTED_VALUE"""),1.0137752E7)</f>
        <v>10137752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IFERROR(__xludf.DUMMYFUNCTION("""COMPUTED_VALUE"""),2988.11)</f>
        <v>2988.11</v>
      </c>
      <c r="D73" s="2">
        <f>IFERROR(__xludf.DUMMYFUNCTION("""COMPUTED_VALUE"""),45793.66666666667)</f>
        <v>45793.66667</v>
      </c>
      <c r="E73" s="1">
        <f>IFERROR(__xludf.DUMMYFUNCTION("""COMPUTED_VALUE"""),2988.11)</f>
        <v>2988.11</v>
      </c>
      <c r="G73" s="2">
        <f>IFERROR(__xludf.DUMMYFUNCTION("""COMPUTED_VALUE"""),45793.66666666667)</f>
        <v>45793.66667</v>
      </c>
      <c r="H73" s="1">
        <f>IFERROR(__xludf.DUMMYFUNCTION("""COMPUTED_VALUE"""),2694.84)</f>
        <v>2694.84</v>
      </c>
      <c r="J73" s="2">
        <f>IFERROR(__xludf.DUMMYFUNCTION("""COMPUTED_VALUE"""),45793.66666666667)</f>
        <v>45793.66667</v>
      </c>
      <c r="K73" s="1">
        <f>IFERROR(__xludf.DUMMYFUNCTION("""COMPUTED_VALUE"""),2900.41)</f>
        <v>2900.41</v>
      </c>
      <c r="M73" s="2">
        <f>IFERROR(__xludf.DUMMYFUNCTION("""COMPUTED_VALUE"""),45793.66666666667)</f>
        <v>45793.66667</v>
      </c>
      <c r="N73" s="1">
        <f>IFERROR(__xludf.DUMMYFUNCTION("""COMPUTED_VALUE"""),2.0787485E7)</f>
        <v>20787485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IFERROR(__xludf.DUMMYFUNCTION("""COMPUTED_VALUE"""),2891.3)</f>
        <v>2891.3</v>
      </c>
      <c r="D74" s="2">
        <f>IFERROR(__xludf.DUMMYFUNCTION("""COMPUTED_VALUE"""),45800.66666666667)</f>
        <v>45800.66667</v>
      </c>
      <c r="E74" s="1">
        <f>IFERROR(__xludf.DUMMYFUNCTION("""COMPUTED_VALUE"""),2939.62)</f>
        <v>2939.62</v>
      </c>
      <c r="G74" s="2">
        <f>IFERROR(__xludf.DUMMYFUNCTION("""COMPUTED_VALUE"""),45800.66666666667)</f>
        <v>45800.66667</v>
      </c>
      <c r="H74" s="1">
        <f>IFERROR(__xludf.DUMMYFUNCTION("""COMPUTED_VALUE"""),2862.9)</f>
        <v>2862.9</v>
      </c>
      <c r="J74" s="2">
        <f>IFERROR(__xludf.DUMMYFUNCTION("""COMPUTED_VALUE"""),45800.66666666667)</f>
        <v>45800.66667</v>
      </c>
      <c r="K74" s="1">
        <f>IFERROR(__xludf.DUMMYFUNCTION("""COMPUTED_VALUE"""),2916.19)</f>
        <v>2916.19</v>
      </c>
      <c r="M74" s="2">
        <f>IFERROR(__xludf.DUMMYFUNCTION("""COMPUTED_VALUE"""),45800.66666666667)</f>
        <v>45800.66667</v>
      </c>
      <c r="N74" s="1">
        <f>IFERROR(__xludf.DUMMYFUNCTION("""COMPUTED_VALUE"""),1.0801927E7)</f>
        <v>10801927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IFERROR(__xludf.DUMMYFUNCTION("""COMPUTED_VALUE"""),2911.88)</f>
        <v>2911.88</v>
      </c>
      <c r="D75" s="2">
        <f>IFERROR(__xludf.DUMMYFUNCTION("""COMPUTED_VALUE"""),45807.66666666667)</f>
        <v>45807.66667</v>
      </c>
      <c r="E75" s="1">
        <f>IFERROR(__xludf.DUMMYFUNCTION("""COMPUTED_VALUE"""),2927.96)</f>
        <v>2927.96</v>
      </c>
      <c r="G75" s="2">
        <f>IFERROR(__xludf.DUMMYFUNCTION("""COMPUTED_VALUE"""),45807.66666666667)</f>
        <v>45807.66667</v>
      </c>
      <c r="H75" s="1">
        <f>IFERROR(__xludf.DUMMYFUNCTION("""COMPUTED_VALUE"""),2841.55)</f>
        <v>2841.55</v>
      </c>
      <c r="J75" s="2">
        <f>IFERROR(__xludf.DUMMYFUNCTION("""COMPUTED_VALUE"""),45807.66666666667)</f>
        <v>45807.66667</v>
      </c>
      <c r="K75" s="1">
        <f>IFERROR(__xludf.DUMMYFUNCTION("""COMPUTED_VALUE"""),2900.14)</f>
        <v>2900.14</v>
      </c>
      <c r="M75" s="2">
        <f>IFERROR(__xludf.DUMMYFUNCTION("""COMPUTED_VALUE"""),45807.66666666667)</f>
        <v>45807.66667</v>
      </c>
      <c r="N75" s="1">
        <f>IFERROR(__xludf.DUMMYFUNCTION("""COMPUTED_VALUE"""),1.5585863E7)</f>
        <v>15585863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IFERROR(__xludf.DUMMYFUNCTION("""COMPUTED_VALUE"""),2878.13)</f>
        <v>2878.13</v>
      </c>
      <c r="D76" s="2">
        <f>IFERROR(__xludf.DUMMYFUNCTION("""COMPUTED_VALUE"""),45814.66666666667)</f>
        <v>45814.66667</v>
      </c>
      <c r="E76" s="1">
        <f>IFERROR(__xludf.DUMMYFUNCTION("""COMPUTED_VALUE"""),2906.99)</f>
        <v>2906.99</v>
      </c>
      <c r="G76" s="2">
        <f>IFERROR(__xludf.DUMMYFUNCTION("""COMPUTED_VALUE"""),45814.66666666667)</f>
        <v>45814.66667</v>
      </c>
      <c r="H76" s="1">
        <f>IFERROR(__xludf.DUMMYFUNCTION("""COMPUTED_VALUE"""),2808.65)</f>
        <v>2808.65</v>
      </c>
      <c r="J76" s="2">
        <f>IFERROR(__xludf.DUMMYFUNCTION("""COMPUTED_VALUE"""),45814.66666666667)</f>
        <v>45814.66667</v>
      </c>
      <c r="K76" s="1">
        <f>IFERROR(__xludf.DUMMYFUNCTION("""COMPUTED_VALUE"""),2839.1)</f>
        <v>2839.1</v>
      </c>
      <c r="M76" s="2">
        <f>IFERROR(__xludf.DUMMYFUNCTION("""COMPUTED_VALUE"""),45814.66666666667)</f>
        <v>45814.66667</v>
      </c>
      <c r="N76" s="1">
        <f>IFERROR(__xludf.DUMMYFUNCTION("""COMPUTED_VALUE"""),1.4368953E7)</f>
        <v>14368953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IFERROR(__xludf.DUMMYFUNCTION("""COMPUTED_VALUE"""),2825.48)</f>
        <v>2825.48</v>
      </c>
      <c r="D77" s="2">
        <f>IFERROR(__xludf.DUMMYFUNCTION("""COMPUTED_VALUE"""),45821.66666666667)</f>
        <v>45821.66667</v>
      </c>
      <c r="E77" s="1">
        <f>IFERROR(__xludf.DUMMYFUNCTION("""COMPUTED_VALUE"""),2906.85)</f>
        <v>2906.85</v>
      </c>
      <c r="G77" s="2">
        <f>IFERROR(__xludf.DUMMYFUNCTION("""COMPUTED_VALUE"""),45821.66666666667)</f>
        <v>45821.66667</v>
      </c>
      <c r="H77" s="1">
        <f>IFERROR(__xludf.DUMMYFUNCTION("""COMPUTED_VALUE"""),2794.31)</f>
        <v>2794.31</v>
      </c>
      <c r="J77" s="2">
        <f>IFERROR(__xludf.DUMMYFUNCTION("""COMPUTED_VALUE"""),45821.66666666667)</f>
        <v>45821.66667</v>
      </c>
      <c r="K77" s="1">
        <f>IFERROR(__xludf.DUMMYFUNCTION("""COMPUTED_VALUE"""),2867.79)</f>
        <v>2867.79</v>
      </c>
      <c r="M77" s="2">
        <f>IFERROR(__xludf.DUMMYFUNCTION("""COMPUTED_VALUE"""),45821.66666666667)</f>
        <v>45821.66667</v>
      </c>
      <c r="N77" s="1">
        <f>IFERROR(__xludf.DUMMYFUNCTION("""COMPUTED_VALUE"""),1.1639871E7)</f>
        <v>11639871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IFERROR(__xludf.DUMMYFUNCTION("""COMPUTED_VALUE"""),2890.15)</f>
        <v>2890.15</v>
      </c>
      <c r="D78" s="2">
        <f>IFERROR(__xludf.DUMMYFUNCTION("""COMPUTED_VALUE"""),45828.66666666667)</f>
        <v>45828.66667</v>
      </c>
      <c r="E78" s="1">
        <f>IFERROR(__xludf.DUMMYFUNCTION("""COMPUTED_VALUE"""),2890.15)</f>
        <v>2890.15</v>
      </c>
      <c r="G78" s="2">
        <f>IFERROR(__xludf.DUMMYFUNCTION("""COMPUTED_VALUE"""),45828.66666666667)</f>
        <v>45828.66667</v>
      </c>
      <c r="H78" s="1">
        <f>IFERROR(__xludf.DUMMYFUNCTION("""COMPUTED_VALUE"""),2797.57)</f>
        <v>2797.57</v>
      </c>
      <c r="J78" s="2">
        <f>IFERROR(__xludf.DUMMYFUNCTION("""COMPUTED_VALUE"""),45828.66666666667)</f>
        <v>45828.66667</v>
      </c>
      <c r="K78" s="1">
        <f>IFERROR(__xludf.DUMMYFUNCTION("""COMPUTED_VALUE"""),2851.09)</f>
        <v>2851.09</v>
      </c>
      <c r="M78" s="2">
        <f>IFERROR(__xludf.DUMMYFUNCTION("""COMPUTED_VALUE"""),45828.66666666667)</f>
        <v>45828.66667</v>
      </c>
      <c r="N78" s="1">
        <f>IFERROR(__xludf.DUMMYFUNCTION("""COMPUTED_VALUE"""),1.576146E7)</f>
        <v>15761460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IFERROR(__xludf.DUMMYFUNCTION("""COMPUTED_VALUE"""),2867.13)</f>
        <v>2867.13</v>
      </c>
      <c r="D79" s="2">
        <f>IFERROR(__xludf.DUMMYFUNCTION("""COMPUTED_VALUE"""),45835.66666666667)</f>
        <v>45835.66667</v>
      </c>
      <c r="E79" s="1">
        <f>IFERROR(__xludf.DUMMYFUNCTION("""COMPUTED_VALUE"""),2907.14)</f>
        <v>2907.14</v>
      </c>
      <c r="G79" s="2">
        <f>IFERROR(__xludf.DUMMYFUNCTION("""COMPUTED_VALUE"""),45835.66666666667)</f>
        <v>45835.66667</v>
      </c>
      <c r="H79" s="1">
        <f>IFERROR(__xludf.DUMMYFUNCTION("""COMPUTED_VALUE"""),2775.54)</f>
        <v>2775.54</v>
      </c>
      <c r="J79" s="2">
        <f>IFERROR(__xludf.DUMMYFUNCTION("""COMPUTED_VALUE"""),45835.66666666667)</f>
        <v>45835.66667</v>
      </c>
      <c r="K79" s="1">
        <f>IFERROR(__xludf.DUMMYFUNCTION("""COMPUTED_VALUE"""),2792.98)</f>
        <v>2792.98</v>
      </c>
      <c r="M79" s="2">
        <f>IFERROR(__xludf.DUMMYFUNCTION("""COMPUTED_VALUE"""),45835.66666666667)</f>
        <v>45835.66667</v>
      </c>
      <c r="N79" s="1">
        <f>IFERROR(__xludf.DUMMYFUNCTION("""COMPUTED_VALUE"""),1.4220599E7)</f>
        <v>14220599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IFERROR(__xludf.DUMMYFUNCTION("""COMPUTED_VALUE"""),2795.51)</f>
        <v>2795.51</v>
      </c>
      <c r="D80" s="2">
        <f>IFERROR(__xludf.DUMMYFUNCTION("""COMPUTED_VALUE"""),45841.54166666667)</f>
        <v>45841.54167</v>
      </c>
      <c r="E80" s="1">
        <f>IFERROR(__xludf.DUMMYFUNCTION("""COMPUTED_VALUE"""),2887.76)</f>
        <v>2887.76</v>
      </c>
      <c r="G80" s="2">
        <f>IFERROR(__xludf.DUMMYFUNCTION("""COMPUTED_VALUE"""),45841.54166666667)</f>
        <v>45841.54167</v>
      </c>
      <c r="H80" s="1">
        <f>IFERROR(__xludf.DUMMYFUNCTION("""COMPUTED_VALUE"""),2783.05)</f>
        <v>2783.05</v>
      </c>
      <c r="J80" s="2">
        <f>IFERROR(__xludf.DUMMYFUNCTION("""COMPUTED_VALUE"""),45841.54166666667)</f>
        <v>45841.54167</v>
      </c>
      <c r="K80" s="1">
        <f>IFERROR(__xludf.DUMMYFUNCTION("""COMPUTED_VALUE"""),2822.07)</f>
        <v>2822.07</v>
      </c>
      <c r="M80" s="2">
        <f>IFERROR(__xludf.DUMMYFUNCTION("""COMPUTED_VALUE"""),45841.54166666667)</f>
        <v>45841.54167</v>
      </c>
      <c r="N80" s="1">
        <f>IFERROR(__xludf.DUMMYFUNCTION("""COMPUTED_VALUE"""),1.2125569E7)</f>
        <v>12125569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IFERROR(__xludf.DUMMYFUNCTION("""COMPUTED_VALUE"""),2816.01)</f>
        <v>2816.01</v>
      </c>
      <c r="D81" s="2">
        <f>IFERROR(__xludf.DUMMYFUNCTION("""COMPUTED_VALUE"""),45849.66666666667)</f>
        <v>45849.66667</v>
      </c>
      <c r="E81" s="1">
        <f>IFERROR(__xludf.DUMMYFUNCTION("""COMPUTED_VALUE"""),2892.87)</f>
        <v>2892.87</v>
      </c>
      <c r="G81" s="2">
        <f>IFERROR(__xludf.DUMMYFUNCTION("""COMPUTED_VALUE"""),45849.66666666667)</f>
        <v>45849.66667</v>
      </c>
      <c r="H81" s="1">
        <f>IFERROR(__xludf.DUMMYFUNCTION("""COMPUTED_VALUE"""),2768.5)</f>
        <v>2768.5</v>
      </c>
      <c r="J81" s="2">
        <f>IFERROR(__xludf.DUMMYFUNCTION("""COMPUTED_VALUE"""),45849.66666666667)</f>
        <v>45849.66667</v>
      </c>
      <c r="K81" s="1">
        <f>IFERROR(__xludf.DUMMYFUNCTION("""COMPUTED_VALUE"""),2866.45)</f>
        <v>2866.45</v>
      </c>
      <c r="M81" s="2">
        <f>IFERROR(__xludf.DUMMYFUNCTION("""COMPUTED_VALUE"""),45849.66666666667)</f>
        <v>45849.66667</v>
      </c>
      <c r="N81" s="1">
        <f>IFERROR(__xludf.DUMMYFUNCTION("""COMPUTED_VALUE"""),1.4039261E7)</f>
        <v>14039261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IFERROR(__xludf.DUMMYFUNCTION("""COMPUTED_VALUE"""),2873.34)</f>
        <v>2873.34</v>
      </c>
      <c r="D82" s="2">
        <f>IFERROR(__xludf.DUMMYFUNCTION("""COMPUTED_VALUE"""),45856.66666666667)</f>
        <v>45856.66667</v>
      </c>
      <c r="E82" s="1">
        <f>IFERROR(__xludf.DUMMYFUNCTION("""COMPUTED_VALUE"""),2911.19)</f>
        <v>2911.19</v>
      </c>
      <c r="G82" s="2">
        <f>IFERROR(__xludf.DUMMYFUNCTION("""COMPUTED_VALUE"""),45856.66666666667)</f>
        <v>45856.66667</v>
      </c>
      <c r="H82" s="1">
        <f>IFERROR(__xludf.DUMMYFUNCTION("""COMPUTED_VALUE"""),2823.98)</f>
        <v>2823.98</v>
      </c>
      <c r="J82" s="2">
        <f>IFERROR(__xludf.DUMMYFUNCTION("""COMPUTED_VALUE"""),45856.66666666667)</f>
        <v>45856.66667</v>
      </c>
      <c r="K82" s="1">
        <f>IFERROR(__xludf.DUMMYFUNCTION("""COMPUTED_VALUE"""),2877.11)</f>
        <v>2877.11</v>
      </c>
      <c r="M82" s="2">
        <f>IFERROR(__xludf.DUMMYFUNCTION("""COMPUTED_VALUE"""),45856.66666666667)</f>
        <v>45856.66667</v>
      </c>
      <c r="N82" s="1">
        <f>IFERROR(__xludf.DUMMYFUNCTION("""COMPUTED_VALUE"""),1.5043151E7)</f>
        <v>15043151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IFERROR(__xludf.DUMMYFUNCTION("""COMPUTED_VALUE"""),2878.18)</f>
        <v>2878.18</v>
      </c>
      <c r="D83" s="2">
        <f>IFERROR(__xludf.DUMMYFUNCTION("""COMPUTED_VALUE"""),45863.66666666667)</f>
        <v>45863.66667</v>
      </c>
      <c r="E83" s="1">
        <f>IFERROR(__xludf.DUMMYFUNCTION("""COMPUTED_VALUE"""),2944.62)</f>
        <v>2944.62</v>
      </c>
      <c r="G83" s="2">
        <f>IFERROR(__xludf.DUMMYFUNCTION("""COMPUTED_VALUE"""),45863.66666666667)</f>
        <v>45863.66667</v>
      </c>
      <c r="H83" s="1">
        <f>IFERROR(__xludf.DUMMYFUNCTION("""COMPUTED_VALUE"""),2820.3)</f>
        <v>2820.3</v>
      </c>
      <c r="J83" s="2">
        <f>IFERROR(__xludf.DUMMYFUNCTION("""COMPUTED_VALUE"""),45863.66666666667)</f>
        <v>45863.66667</v>
      </c>
      <c r="K83" s="1">
        <f>IFERROR(__xludf.DUMMYFUNCTION("""COMPUTED_VALUE"""),2832.44)</f>
        <v>2832.44</v>
      </c>
      <c r="M83" s="2">
        <f>IFERROR(__xludf.DUMMYFUNCTION("""COMPUTED_VALUE"""),45863.66666666667)</f>
        <v>45863.66667</v>
      </c>
      <c r="N83" s="1">
        <f>IFERROR(__xludf.DUMMYFUNCTION("""COMPUTED_VALUE"""),1.2406793E7)</f>
        <v>12406793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IFERROR(__xludf.DUMMYFUNCTION("""COMPUTED_VALUE"""),2808.69)</f>
        <v>2808.69</v>
      </c>
      <c r="D84" s="2">
        <f>IFERROR(__xludf.DUMMYFUNCTION("""COMPUTED_VALUE"""),45870.66666666667)</f>
        <v>45870.66667</v>
      </c>
      <c r="E84" s="1">
        <f>IFERROR(__xludf.DUMMYFUNCTION("""COMPUTED_VALUE"""),2945.87)</f>
        <v>2945.87</v>
      </c>
      <c r="G84" s="2">
        <f>IFERROR(__xludf.DUMMYFUNCTION("""COMPUTED_VALUE"""),45870.66666666667)</f>
        <v>45870.66667</v>
      </c>
      <c r="H84" s="1">
        <f>IFERROR(__xludf.DUMMYFUNCTION("""COMPUTED_VALUE"""),2780.37)</f>
        <v>2780.37</v>
      </c>
      <c r="J84" s="2">
        <f>IFERROR(__xludf.DUMMYFUNCTION("""COMPUTED_VALUE"""),45870.66666666667)</f>
        <v>45870.66667</v>
      </c>
      <c r="K84" s="1">
        <f>IFERROR(__xludf.DUMMYFUNCTION("""COMPUTED_VALUE"""),2934.56)</f>
        <v>2934.56</v>
      </c>
      <c r="M84" s="2">
        <f>IFERROR(__xludf.DUMMYFUNCTION("""COMPUTED_VALUE"""),45870.66666666667)</f>
        <v>45870.66667</v>
      </c>
      <c r="N84" s="1">
        <f>IFERROR(__xludf.DUMMYFUNCTION("""COMPUTED_VALUE"""),1.8554184E7)</f>
        <v>18554184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IFERROR(__xludf.DUMMYFUNCTION("""COMPUTED_VALUE"""),2937.0)</f>
        <v>2937</v>
      </c>
      <c r="D85" s="2">
        <f>IFERROR(__xludf.DUMMYFUNCTION("""COMPUTED_VALUE"""),45877.66666666667)</f>
        <v>45877.66667</v>
      </c>
      <c r="E85" s="1">
        <f>IFERROR(__xludf.DUMMYFUNCTION("""COMPUTED_VALUE"""),2971.93)</f>
        <v>2971.93</v>
      </c>
      <c r="G85" s="2">
        <f>IFERROR(__xludf.DUMMYFUNCTION("""COMPUTED_VALUE"""),45877.66666666667)</f>
        <v>45877.66667</v>
      </c>
      <c r="H85" s="1">
        <f>IFERROR(__xludf.DUMMYFUNCTION("""COMPUTED_VALUE"""),2853.12)</f>
        <v>2853.12</v>
      </c>
      <c r="J85" s="2">
        <f>IFERROR(__xludf.DUMMYFUNCTION("""COMPUTED_VALUE"""),45877.66666666667)</f>
        <v>45877.66667</v>
      </c>
      <c r="K85" s="1">
        <f>IFERROR(__xludf.DUMMYFUNCTION("""COMPUTED_VALUE"""),2941.05)</f>
        <v>2941.05</v>
      </c>
      <c r="M85" s="2">
        <f>IFERROR(__xludf.DUMMYFUNCTION("""COMPUTED_VALUE"""),45877.66666666667)</f>
        <v>45877.66667</v>
      </c>
      <c r="N85" s="1">
        <f>IFERROR(__xludf.DUMMYFUNCTION("""COMPUTED_VALUE"""),2.4777402E7)</f>
        <v>24777402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IFERROR(__xludf.DUMMYFUNCTION("""COMPUTED_VALUE"""),2950.15)</f>
        <v>2950.15</v>
      </c>
      <c r="D86" s="2">
        <f>IFERROR(__xludf.DUMMYFUNCTION("""COMPUTED_VALUE"""),45884.66666666667)</f>
        <v>45884.66667</v>
      </c>
      <c r="E86" s="1">
        <f>IFERROR(__xludf.DUMMYFUNCTION("""COMPUTED_VALUE"""),2955.12)</f>
        <v>2955.12</v>
      </c>
      <c r="G86" s="2">
        <f>IFERROR(__xludf.DUMMYFUNCTION("""COMPUTED_VALUE"""),45884.66666666667)</f>
        <v>45884.66667</v>
      </c>
      <c r="H86" s="1">
        <f>IFERROR(__xludf.DUMMYFUNCTION("""COMPUTED_VALUE"""),2862.84)</f>
        <v>2862.84</v>
      </c>
      <c r="J86" s="2">
        <f>IFERROR(__xludf.DUMMYFUNCTION("""COMPUTED_VALUE"""),45884.66666666667)</f>
        <v>45884.66667</v>
      </c>
      <c r="K86" s="1">
        <f>IFERROR(__xludf.DUMMYFUNCTION("""COMPUTED_VALUE"""),2927.42)</f>
        <v>2927.42</v>
      </c>
      <c r="M86" s="2">
        <f>IFERROR(__xludf.DUMMYFUNCTION("""COMPUTED_VALUE"""),45884.66666666667)</f>
        <v>45884.66667</v>
      </c>
      <c r="N86" s="1">
        <f>IFERROR(__xludf.DUMMYFUNCTION("""COMPUTED_VALUE"""),1.5002279E7)</f>
        <v>15002279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IFERROR(__xludf.DUMMYFUNCTION("""COMPUTED_VALUE"""),2942.07)</f>
        <v>2942.07</v>
      </c>
      <c r="D87" s="2">
        <f>IFERROR(__xludf.DUMMYFUNCTION("""COMPUTED_VALUE"""),45891.66666666667)</f>
        <v>45891.66667</v>
      </c>
      <c r="E87" s="1">
        <f>IFERROR(__xludf.DUMMYFUNCTION("""COMPUTED_VALUE"""),3000.09)</f>
        <v>3000.09</v>
      </c>
      <c r="G87" s="2">
        <f>IFERROR(__xludf.DUMMYFUNCTION("""COMPUTED_VALUE"""),45891.66666666667)</f>
        <v>45891.66667</v>
      </c>
      <c r="H87" s="1">
        <f>IFERROR(__xludf.DUMMYFUNCTION("""COMPUTED_VALUE"""),2898.29)</f>
        <v>2898.29</v>
      </c>
      <c r="J87" s="2">
        <f>IFERROR(__xludf.DUMMYFUNCTION("""COMPUTED_VALUE"""),45891.66666666667)</f>
        <v>45891.66667</v>
      </c>
      <c r="K87" s="1">
        <f>IFERROR(__xludf.DUMMYFUNCTION("""COMPUTED_VALUE"""),2970.22)</f>
        <v>2970.22</v>
      </c>
      <c r="M87" s="2">
        <f>IFERROR(__xludf.DUMMYFUNCTION("""COMPUTED_VALUE"""),45891.66666666667)</f>
        <v>45891.66667</v>
      </c>
      <c r="N87" s="1">
        <f>IFERROR(__xludf.DUMMYFUNCTION("""COMPUTED_VALUE"""),1.4016616E7)</f>
        <v>14016616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IFERROR(__xludf.DUMMYFUNCTION("""COMPUTED_VALUE"""),2971.25)</f>
        <v>2971.25</v>
      </c>
      <c r="D88" s="2">
        <f>IFERROR(__xludf.DUMMYFUNCTION("""COMPUTED_VALUE"""),45898.66666666667)</f>
        <v>45898.66667</v>
      </c>
      <c r="E88" s="1">
        <f>IFERROR(__xludf.DUMMYFUNCTION("""COMPUTED_VALUE"""),2971.25)</f>
        <v>2971.25</v>
      </c>
      <c r="G88" s="2">
        <f>IFERROR(__xludf.DUMMYFUNCTION("""COMPUTED_VALUE"""),45898.66666666667)</f>
        <v>45898.66667</v>
      </c>
      <c r="H88" s="1">
        <f>IFERROR(__xludf.DUMMYFUNCTION("""COMPUTED_VALUE"""),2909.33)</f>
        <v>2909.33</v>
      </c>
      <c r="J88" s="2">
        <f>IFERROR(__xludf.DUMMYFUNCTION("""COMPUTED_VALUE"""),45898.66666666667)</f>
        <v>45898.66667</v>
      </c>
      <c r="K88" s="1">
        <f>IFERROR(__xludf.DUMMYFUNCTION("""COMPUTED_VALUE"""),2927.82)</f>
        <v>2927.82</v>
      </c>
      <c r="M88" s="2">
        <f>IFERROR(__xludf.DUMMYFUNCTION("""COMPUTED_VALUE"""),45898.66666666667)</f>
        <v>45898.66667</v>
      </c>
      <c r="N88" s="1">
        <f>IFERROR(__xludf.DUMMYFUNCTION("""COMPUTED_VALUE"""),1.797129E7)</f>
        <v>17971290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IFERROR(__xludf.DUMMYFUNCTION("""COMPUTED_VALUE"""),2910.35)</f>
        <v>2910.35</v>
      </c>
      <c r="D89" s="2">
        <f>IFERROR(__xludf.DUMMYFUNCTION("""COMPUTED_VALUE"""),45905.66666666667)</f>
        <v>45905.66667</v>
      </c>
      <c r="E89" s="1">
        <f>IFERROR(__xludf.DUMMYFUNCTION("""COMPUTED_VALUE"""),2929.43)</f>
        <v>2929.43</v>
      </c>
      <c r="G89" s="2">
        <f>IFERROR(__xludf.DUMMYFUNCTION("""COMPUTED_VALUE"""),45905.66666666667)</f>
        <v>45905.66667</v>
      </c>
      <c r="H89" s="1">
        <f>IFERROR(__xludf.DUMMYFUNCTION("""COMPUTED_VALUE"""),2851.52)</f>
        <v>2851.52</v>
      </c>
      <c r="J89" s="2">
        <f>IFERROR(__xludf.DUMMYFUNCTION("""COMPUTED_VALUE"""),45905.66666666667)</f>
        <v>45905.66667</v>
      </c>
      <c r="K89" s="1">
        <f>IFERROR(__xludf.DUMMYFUNCTION("""COMPUTED_VALUE"""),2926.0)</f>
        <v>2926</v>
      </c>
      <c r="M89" s="2">
        <f>IFERROR(__xludf.DUMMYFUNCTION("""COMPUTED_VALUE"""),45905.66666666667)</f>
        <v>45905.66667</v>
      </c>
      <c r="N89" s="1">
        <f>IFERROR(__xludf.DUMMYFUNCTION("""COMPUTED_VALUE"""),1.0931356E7)</f>
        <v>10931356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IFERROR(__xludf.DUMMYFUNCTION("""COMPUTED_VALUE"""),2919.6)</f>
        <v>2919.6</v>
      </c>
      <c r="D90" s="2">
        <f>IFERROR(__xludf.DUMMYFUNCTION("""COMPUTED_VALUE"""),45912.66666666667)</f>
        <v>45912.66667</v>
      </c>
      <c r="E90" s="1">
        <f>IFERROR(__xludf.DUMMYFUNCTION("""COMPUTED_VALUE"""),2919.6)</f>
        <v>2919.6</v>
      </c>
      <c r="G90" s="2">
        <f>IFERROR(__xludf.DUMMYFUNCTION("""COMPUTED_VALUE"""),45912.66666666667)</f>
        <v>45912.66667</v>
      </c>
      <c r="H90" s="1">
        <f>IFERROR(__xludf.DUMMYFUNCTION("""COMPUTED_VALUE"""),2800.32)</f>
        <v>2800.32</v>
      </c>
      <c r="J90" s="2">
        <f>IFERROR(__xludf.DUMMYFUNCTION("""COMPUTED_VALUE"""),45912.66666666667)</f>
        <v>45912.66667</v>
      </c>
      <c r="K90" s="1">
        <f>IFERROR(__xludf.DUMMYFUNCTION("""COMPUTED_VALUE"""),2840.82)</f>
        <v>2840.82</v>
      </c>
      <c r="M90" s="2">
        <f>IFERROR(__xludf.DUMMYFUNCTION("""COMPUTED_VALUE"""),45912.66666666667)</f>
        <v>45912.66667</v>
      </c>
      <c r="N90" s="1">
        <f>IFERROR(__xludf.DUMMYFUNCTION("""COMPUTED_VALUE"""),1.428201E7)</f>
        <v>14282010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IFERROR(__xludf.DUMMYFUNCTION("""COMPUTED_VALUE"""),2846.08)</f>
        <v>2846.08</v>
      </c>
      <c r="D91" s="2">
        <f>IFERROR(__xludf.DUMMYFUNCTION("""COMPUTED_VALUE"""),45919.66666666667)</f>
        <v>45919.66667</v>
      </c>
      <c r="E91" s="1">
        <f>IFERROR(__xludf.DUMMYFUNCTION("""COMPUTED_VALUE"""),2848.43)</f>
        <v>2848.43</v>
      </c>
      <c r="G91" s="2">
        <f>IFERROR(__xludf.DUMMYFUNCTION("""COMPUTED_VALUE"""),45919.66666666667)</f>
        <v>45919.66667</v>
      </c>
      <c r="H91" s="1">
        <f>IFERROR(__xludf.DUMMYFUNCTION("""COMPUTED_VALUE"""),2724.28)</f>
        <v>2724.28</v>
      </c>
      <c r="J91" s="2">
        <f>IFERROR(__xludf.DUMMYFUNCTION("""COMPUTED_VALUE"""),45919.66666666667)</f>
        <v>45919.66667</v>
      </c>
      <c r="K91" s="1">
        <f>IFERROR(__xludf.DUMMYFUNCTION("""COMPUTED_VALUE"""),2752.19)</f>
        <v>2752.19</v>
      </c>
      <c r="M91" s="2">
        <f>IFERROR(__xludf.DUMMYFUNCTION("""COMPUTED_VALUE"""),45919.66666666667)</f>
        <v>45919.66667</v>
      </c>
      <c r="N91" s="1">
        <f>IFERROR(__xludf.DUMMYFUNCTION("""COMPUTED_VALUE"""),2.0783462E7)</f>
        <v>20783462</v>
      </c>
    </row>
  </sheetData>
  <drawing r:id="rId1"/>
</worksheet>
</file>