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IFERROR(__xludf.DUMMYFUNCTION("GOOGLEFINANCE(""CRSPLC1"",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IFERROR(__xludf.DUMMYFUNCTION("GOOGLEFINANCE(""CRSPLC1"",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IFERROR(__xludf.DUMMYFUNCTION("GOOGLEFINANCE(""CRSPLC1"",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IFERROR(__xludf.DUMMYFUNCTION("GOOGLEFINANCE(""CRSPLC1"",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IFERROR(__xludf.DUMMYFUNCTION("GOOGLEFINANCE(""CRSPLC1"",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IFERROR(__xludf.DUMMYFUNCTION("""COMPUTED_VALUE"""),3578.82)</f>
        <v>3578.82</v>
      </c>
      <c r="D2" s="2">
        <f>IFERROR(__xludf.DUMMYFUNCTION("""COMPUTED_VALUE"""),45296.66666666667)</f>
        <v>45296.66667</v>
      </c>
      <c r="E2" s="1">
        <f>IFERROR(__xludf.DUMMYFUNCTION("""COMPUTED_VALUE"""),3578.82)</f>
        <v>3578.82</v>
      </c>
      <c r="G2" s="2">
        <f>IFERROR(__xludf.DUMMYFUNCTION("""COMPUTED_VALUE"""),45296.66666666667)</f>
        <v>45296.66667</v>
      </c>
      <c r="H2" s="1">
        <f>IFERROR(__xludf.DUMMYFUNCTION("""COMPUTED_VALUE"""),3511.08)</f>
        <v>3511.08</v>
      </c>
      <c r="J2" s="2">
        <f>IFERROR(__xludf.DUMMYFUNCTION("""COMPUTED_VALUE"""),45296.66666666667)</f>
        <v>45296.66667</v>
      </c>
      <c r="K2" s="1">
        <f>IFERROR(__xludf.DUMMYFUNCTION("""COMPUTED_VALUE"""),3522.05)</f>
        <v>3522.05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IFERROR(__xludf.DUMMYFUNCTION("""COMPUTED_VALUE"""),3522.05)</f>
        <v>3522.05</v>
      </c>
      <c r="D3" s="2">
        <f>IFERROR(__xludf.DUMMYFUNCTION("""COMPUTED_VALUE"""),45303.66666666667)</f>
        <v>45303.66667</v>
      </c>
      <c r="E3" s="1">
        <f>IFERROR(__xludf.DUMMYFUNCTION("""COMPUTED_VALUE"""),3603.06)</f>
        <v>3603.06</v>
      </c>
      <c r="G3" s="2">
        <f>IFERROR(__xludf.DUMMYFUNCTION("""COMPUTED_VALUE"""),45303.66666666667)</f>
        <v>45303.66667</v>
      </c>
      <c r="H3" s="1">
        <f>IFERROR(__xludf.DUMMYFUNCTION("""COMPUTED_VALUE"""),3522.05)</f>
        <v>3522.05</v>
      </c>
      <c r="J3" s="2">
        <f>IFERROR(__xludf.DUMMYFUNCTION("""COMPUTED_VALUE"""),45303.66666666667)</f>
        <v>45303.66667</v>
      </c>
      <c r="K3" s="1">
        <f>IFERROR(__xludf.DUMMYFUNCTION("""COMPUTED_VALUE"""),3589.03)</f>
        <v>3589.03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IFERROR(__xludf.DUMMYFUNCTION("""COMPUTED_VALUE"""),3589.03)</f>
        <v>3589.03</v>
      </c>
      <c r="D4" s="2">
        <f>IFERROR(__xludf.DUMMYFUNCTION("""COMPUTED_VALUE"""),45310.66666666667)</f>
        <v>45310.66667</v>
      </c>
      <c r="E4" s="1">
        <f>IFERROR(__xludf.DUMMYFUNCTION("""COMPUTED_VALUE"""),3632.22)</f>
        <v>3632.22</v>
      </c>
      <c r="G4" s="2">
        <f>IFERROR(__xludf.DUMMYFUNCTION("""COMPUTED_VALUE"""),45310.66666666667)</f>
        <v>45310.66667</v>
      </c>
      <c r="H4" s="1">
        <f>IFERROR(__xludf.DUMMYFUNCTION("""COMPUTED_VALUE"""),3537.14)</f>
        <v>3537.14</v>
      </c>
      <c r="J4" s="2">
        <f>IFERROR(__xludf.DUMMYFUNCTION("""COMPUTED_VALUE"""),45310.66666666667)</f>
        <v>45310.66667</v>
      </c>
      <c r="K4" s="1">
        <f>IFERROR(__xludf.DUMMYFUNCTION("""COMPUTED_VALUE"""),3631.14)</f>
        <v>3631.14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IFERROR(__xludf.DUMMYFUNCTION("""COMPUTED_VALUE"""),3631.14)</f>
        <v>3631.14</v>
      </c>
      <c r="D5" s="2">
        <f>IFERROR(__xludf.DUMMYFUNCTION("""COMPUTED_VALUE"""),45317.66666666667)</f>
        <v>45317.66667</v>
      </c>
      <c r="E5" s="1">
        <f>IFERROR(__xludf.DUMMYFUNCTION("""COMPUTED_VALUE"""),3680.23)</f>
        <v>3680.23</v>
      </c>
      <c r="G5" s="2">
        <f>IFERROR(__xludf.DUMMYFUNCTION("""COMPUTED_VALUE"""),45317.66666666667)</f>
        <v>45317.66667</v>
      </c>
      <c r="H5" s="1">
        <f>IFERROR(__xludf.DUMMYFUNCTION("""COMPUTED_VALUE"""),3631.14)</f>
        <v>3631.14</v>
      </c>
      <c r="J5" s="2">
        <f>IFERROR(__xludf.DUMMYFUNCTION("""COMPUTED_VALUE"""),45317.66666666667)</f>
        <v>45317.66667</v>
      </c>
      <c r="K5" s="1">
        <f>IFERROR(__xludf.DUMMYFUNCTION("""COMPUTED_VALUE"""),3668.63)</f>
        <v>3668.63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IFERROR(__xludf.DUMMYFUNCTION("""COMPUTED_VALUE"""),3668.63)</f>
        <v>3668.63</v>
      </c>
      <c r="D6" s="2">
        <f>IFERROR(__xludf.DUMMYFUNCTION("""COMPUTED_VALUE"""),45324.66666666667)</f>
        <v>45324.66667</v>
      </c>
      <c r="E6" s="1">
        <f>IFERROR(__xludf.DUMMYFUNCTION("""COMPUTED_VALUE"""),3732.5)</f>
        <v>3732.5</v>
      </c>
      <c r="G6" s="2">
        <f>IFERROR(__xludf.DUMMYFUNCTION("""COMPUTED_VALUE"""),45324.66666666667)</f>
        <v>45324.66667</v>
      </c>
      <c r="H6" s="1">
        <f>IFERROR(__xludf.DUMMYFUNCTION("""COMPUTED_VALUE"""),3634.27)</f>
        <v>3634.27</v>
      </c>
      <c r="J6" s="2">
        <f>IFERROR(__xludf.DUMMYFUNCTION("""COMPUTED_VALUE"""),45324.66666666667)</f>
        <v>45324.66667</v>
      </c>
      <c r="K6" s="1">
        <f>IFERROR(__xludf.DUMMYFUNCTION("""COMPUTED_VALUE"""),3720.55)</f>
        <v>3720.55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IFERROR(__xludf.DUMMYFUNCTION("""COMPUTED_VALUE"""),3720.55)</f>
        <v>3720.55</v>
      </c>
      <c r="D7" s="2">
        <f>IFERROR(__xludf.DUMMYFUNCTION("""COMPUTED_VALUE"""),45331.66666666667)</f>
        <v>45331.66667</v>
      </c>
      <c r="E7" s="1">
        <f>IFERROR(__xludf.DUMMYFUNCTION("""COMPUTED_VALUE"""),3776.92)</f>
        <v>3776.92</v>
      </c>
      <c r="G7" s="2">
        <f>IFERROR(__xludf.DUMMYFUNCTION("""COMPUTED_VALUE"""),45331.66666666667)</f>
        <v>45331.66667</v>
      </c>
      <c r="H7" s="1">
        <f>IFERROR(__xludf.DUMMYFUNCTION("""COMPUTED_VALUE"""),3689.04)</f>
        <v>3689.04</v>
      </c>
      <c r="J7" s="2">
        <f>IFERROR(__xludf.DUMMYFUNCTION("""COMPUTED_VALUE"""),45331.66666666667)</f>
        <v>45331.66667</v>
      </c>
      <c r="K7" s="1">
        <f>IFERROR(__xludf.DUMMYFUNCTION("""COMPUTED_VALUE"""),3774.03)</f>
        <v>3774.03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IFERROR(__xludf.DUMMYFUNCTION("""COMPUTED_VALUE"""),3774.03)</f>
        <v>3774.03</v>
      </c>
      <c r="D8" s="2">
        <f>IFERROR(__xludf.DUMMYFUNCTION("""COMPUTED_VALUE"""),45338.66666666667)</f>
        <v>45338.66667</v>
      </c>
      <c r="E8" s="1">
        <f>IFERROR(__xludf.DUMMYFUNCTION("""COMPUTED_VALUE"""),3789.9)</f>
        <v>3789.9</v>
      </c>
      <c r="G8" s="2">
        <f>IFERROR(__xludf.DUMMYFUNCTION("""COMPUTED_VALUE"""),45338.66666666667)</f>
        <v>45338.66667</v>
      </c>
      <c r="H8" s="1">
        <f>IFERROR(__xludf.DUMMYFUNCTION("""COMPUTED_VALUE"""),3693.55)</f>
        <v>3693.55</v>
      </c>
      <c r="J8" s="2">
        <f>IFERROR(__xludf.DUMMYFUNCTION("""COMPUTED_VALUE"""),45338.66666666667)</f>
        <v>45338.66667</v>
      </c>
      <c r="K8" s="1">
        <f>IFERROR(__xludf.DUMMYFUNCTION("""COMPUTED_VALUE"""),3757.67)</f>
        <v>3757.67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IFERROR(__xludf.DUMMYFUNCTION("""COMPUTED_VALUE"""),3757.67)</f>
        <v>3757.67</v>
      </c>
      <c r="D9" s="2">
        <f>IFERROR(__xludf.DUMMYFUNCTION("""COMPUTED_VALUE"""),45345.66666666667)</f>
        <v>45345.66667</v>
      </c>
      <c r="E9" s="1">
        <f>IFERROR(__xludf.DUMMYFUNCTION("""COMPUTED_VALUE"""),3834.51)</f>
        <v>3834.51</v>
      </c>
      <c r="G9" s="2">
        <f>IFERROR(__xludf.DUMMYFUNCTION("""COMPUTED_VALUE"""),45345.66666666667)</f>
        <v>45345.66667</v>
      </c>
      <c r="H9" s="1">
        <f>IFERROR(__xludf.DUMMYFUNCTION("""COMPUTED_VALUE"""),3710.49)</f>
        <v>3710.49</v>
      </c>
      <c r="J9" s="2">
        <f>IFERROR(__xludf.DUMMYFUNCTION("""COMPUTED_VALUE"""),45345.66666666667)</f>
        <v>45345.66667</v>
      </c>
      <c r="K9" s="1">
        <f>IFERROR(__xludf.DUMMYFUNCTION("""COMPUTED_VALUE"""),3817.74)</f>
        <v>3817.74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IFERROR(__xludf.DUMMYFUNCTION("""COMPUTED_VALUE"""),3817.74)</f>
        <v>3817.74</v>
      </c>
      <c r="D10" s="2">
        <f>IFERROR(__xludf.DUMMYFUNCTION("""COMPUTED_VALUE"""),45352.66666666667)</f>
        <v>45352.66667</v>
      </c>
      <c r="E10" s="1">
        <f>IFERROR(__xludf.DUMMYFUNCTION("""COMPUTED_VALUE"""),3855.88)</f>
        <v>3855.88</v>
      </c>
      <c r="G10" s="2">
        <f>IFERROR(__xludf.DUMMYFUNCTION("""COMPUTED_VALUE"""),45352.66666666667)</f>
        <v>45352.66667</v>
      </c>
      <c r="H10" s="1">
        <f>IFERROR(__xludf.DUMMYFUNCTION("""COMPUTED_VALUE"""),3795.01)</f>
        <v>3795.01</v>
      </c>
      <c r="J10" s="2">
        <f>IFERROR(__xludf.DUMMYFUNCTION("""COMPUTED_VALUE"""),45352.66666666667)</f>
        <v>45352.66667</v>
      </c>
      <c r="K10" s="1">
        <f>IFERROR(__xludf.DUMMYFUNCTION("""COMPUTED_VALUE"""),3853.8)</f>
        <v>3853.8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IFERROR(__xludf.DUMMYFUNCTION("""COMPUTED_VALUE"""),3853.8)</f>
        <v>3853.8</v>
      </c>
      <c r="D11" s="2">
        <f>IFERROR(__xludf.DUMMYFUNCTION("""COMPUTED_VALUE"""),45359.66666666667)</f>
        <v>45359.66667</v>
      </c>
      <c r="E11" s="1">
        <f>IFERROR(__xludf.DUMMYFUNCTION("""COMPUTED_VALUE"""),3890.17)</f>
        <v>3890.17</v>
      </c>
      <c r="G11" s="2">
        <f>IFERROR(__xludf.DUMMYFUNCTION("""COMPUTED_VALUE"""),45359.66666666667)</f>
        <v>45359.66667</v>
      </c>
      <c r="H11" s="1">
        <f>IFERROR(__xludf.DUMMYFUNCTION("""COMPUTED_VALUE"""),3790.63)</f>
        <v>3790.63</v>
      </c>
      <c r="J11" s="2">
        <f>IFERROR(__xludf.DUMMYFUNCTION("""COMPUTED_VALUE"""),45359.66666666667)</f>
        <v>45359.66667</v>
      </c>
      <c r="K11" s="1">
        <f>IFERROR(__xludf.DUMMYFUNCTION("""COMPUTED_VALUE"""),3841.09)</f>
        <v>3841.09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IFERROR(__xludf.DUMMYFUNCTION("""COMPUTED_VALUE"""),3841.09)</f>
        <v>3841.09</v>
      </c>
      <c r="D12" s="2">
        <f>IFERROR(__xludf.DUMMYFUNCTION("""COMPUTED_VALUE"""),45366.66666666667)</f>
        <v>45366.66667</v>
      </c>
      <c r="E12" s="1">
        <f>IFERROR(__xludf.DUMMYFUNCTION("""COMPUTED_VALUE"""),3882.01)</f>
        <v>3882.01</v>
      </c>
      <c r="G12" s="2">
        <f>IFERROR(__xludf.DUMMYFUNCTION("""COMPUTED_VALUE"""),45366.66666666667)</f>
        <v>45366.66667</v>
      </c>
      <c r="H12" s="1">
        <f>IFERROR(__xludf.DUMMYFUNCTION("""COMPUTED_VALUE"""),3816.67)</f>
        <v>3816.67</v>
      </c>
      <c r="J12" s="2">
        <f>IFERROR(__xludf.DUMMYFUNCTION("""COMPUTED_VALUE"""),45366.66666666667)</f>
        <v>45366.66667</v>
      </c>
      <c r="K12" s="1">
        <f>IFERROR(__xludf.DUMMYFUNCTION("""COMPUTED_VALUE"""),3834.66)</f>
        <v>3834.66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IFERROR(__xludf.DUMMYFUNCTION("""COMPUTED_VALUE"""),3834.66)</f>
        <v>3834.66</v>
      </c>
      <c r="D13" s="2">
        <f>IFERROR(__xludf.DUMMYFUNCTION("""COMPUTED_VALUE"""),45373.66666666667)</f>
        <v>45373.66667</v>
      </c>
      <c r="E13" s="1">
        <f>IFERROR(__xludf.DUMMYFUNCTION("""COMPUTED_VALUE"""),3943.35)</f>
        <v>3943.35</v>
      </c>
      <c r="G13" s="2">
        <f>IFERROR(__xludf.DUMMYFUNCTION("""COMPUTED_VALUE"""),45373.66666666667)</f>
        <v>45373.66667</v>
      </c>
      <c r="H13" s="1">
        <f>IFERROR(__xludf.DUMMYFUNCTION("""COMPUTED_VALUE"""),3834.66)</f>
        <v>3834.66</v>
      </c>
      <c r="J13" s="2">
        <f>IFERROR(__xludf.DUMMYFUNCTION("""COMPUTED_VALUE"""),45373.66666666667)</f>
        <v>45373.66667</v>
      </c>
      <c r="K13" s="1">
        <f>IFERROR(__xludf.DUMMYFUNCTION("""COMPUTED_VALUE"""),3922.18)</f>
        <v>3922.18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IFERROR(__xludf.DUMMYFUNCTION("""COMPUTED_VALUE"""),3922.18)</f>
        <v>3922.18</v>
      </c>
      <c r="D14" s="2">
        <f>IFERROR(__xludf.DUMMYFUNCTION("""COMPUTED_VALUE"""),45379.66666666667)</f>
        <v>45379.66667</v>
      </c>
      <c r="E14" s="1">
        <f>IFERROR(__xludf.DUMMYFUNCTION("""COMPUTED_VALUE"""),3944.31)</f>
        <v>3944.31</v>
      </c>
      <c r="G14" s="2">
        <f>IFERROR(__xludf.DUMMYFUNCTION("""COMPUTED_VALUE"""),45379.66666666667)</f>
        <v>45379.66667</v>
      </c>
      <c r="H14" s="1">
        <f>IFERROR(__xludf.DUMMYFUNCTION("""COMPUTED_VALUE"""),3900.66)</f>
        <v>3900.66</v>
      </c>
      <c r="J14" s="2">
        <f>IFERROR(__xludf.DUMMYFUNCTION("""COMPUTED_VALUE"""),45379.66666666667)</f>
        <v>45379.66667</v>
      </c>
      <c r="K14" s="1">
        <f>IFERROR(__xludf.DUMMYFUNCTION("""COMPUTED_VALUE"""),3936.69)</f>
        <v>3936.69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IFERROR(__xludf.DUMMYFUNCTION("""COMPUTED_VALUE"""),3936.69)</f>
        <v>3936.69</v>
      </c>
      <c r="D15" s="2">
        <f>IFERROR(__xludf.DUMMYFUNCTION("""COMPUTED_VALUE"""),45387.66666666667)</f>
        <v>45387.66667</v>
      </c>
      <c r="E15" s="1">
        <f>IFERROR(__xludf.DUMMYFUNCTION("""COMPUTED_VALUE"""),3944.19)</f>
        <v>3944.19</v>
      </c>
      <c r="G15" s="2">
        <f>IFERROR(__xludf.DUMMYFUNCTION("""COMPUTED_VALUE"""),45387.66666666667)</f>
        <v>45387.66667</v>
      </c>
      <c r="H15" s="1">
        <f>IFERROR(__xludf.DUMMYFUNCTION("""COMPUTED_VALUE"""),3856.41)</f>
        <v>3856.41</v>
      </c>
      <c r="J15" s="2">
        <f>IFERROR(__xludf.DUMMYFUNCTION("""COMPUTED_VALUE"""),45387.66666666667)</f>
        <v>45387.66667</v>
      </c>
      <c r="K15" s="1">
        <f>IFERROR(__xludf.DUMMYFUNCTION("""COMPUTED_VALUE"""),3900.79)</f>
        <v>3900.79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IFERROR(__xludf.DUMMYFUNCTION("""COMPUTED_VALUE"""),3899.38)</f>
        <v>3899.38</v>
      </c>
      <c r="D16" s="2">
        <f>IFERROR(__xludf.DUMMYFUNCTION("""COMPUTED_VALUE"""),45394.66666666667)</f>
        <v>45394.66667</v>
      </c>
      <c r="E16" s="1">
        <f>IFERROR(__xludf.DUMMYFUNCTION("""COMPUTED_VALUE"""),3911.63)</f>
        <v>3911.63</v>
      </c>
      <c r="G16" s="2">
        <f>IFERROR(__xludf.DUMMYFUNCTION("""COMPUTED_VALUE"""),45394.66666666667)</f>
        <v>45394.66667</v>
      </c>
      <c r="H16" s="1">
        <f>IFERROR(__xludf.DUMMYFUNCTION("""COMPUTED_VALUE"""),3829.96)</f>
        <v>3829.96</v>
      </c>
      <c r="J16" s="2">
        <f>IFERROR(__xludf.DUMMYFUNCTION("""COMPUTED_VALUE"""),45394.66666666667)</f>
        <v>45394.66667</v>
      </c>
      <c r="K16" s="1">
        <f>IFERROR(__xludf.DUMMYFUNCTION("""COMPUTED_VALUE"""),3841.29)</f>
        <v>3841.29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IFERROR(__xludf.DUMMYFUNCTION("""COMPUTED_VALUE"""),3841.29)</f>
        <v>3841.29</v>
      </c>
      <c r="D17" s="2">
        <f>IFERROR(__xludf.DUMMYFUNCTION("""COMPUTED_VALUE"""),45401.66666666667)</f>
        <v>45401.66667</v>
      </c>
      <c r="E17" s="1">
        <f>IFERROR(__xludf.DUMMYFUNCTION("""COMPUTED_VALUE"""),3874.52)</f>
        <v>3874.52</v>
      </c>
      <c r="G17" s="2">
        <f>IFERROR(__xludf.DUMMYFUNCTION("""COMPUTED_VALUE"""),45401.66666666667)</f>
        <v>45401.66667</v>
      </c>
      <c r="H17" s="1">
        <f>IFERROR(__xludf.DUMMYFUNCTION("""COMPUTED_VALUE"""),3711.34)</f>
        <v>3711.34</v>
      </c>
      <c r="J17" s="2">
        <f>IFERROR(__xludf.DUMMYFUNCTION("""COMPUTED_VALUE"""),45401.66666666667)</f>
        <v>45401.66667</v>
      </c>
      <c r="K17" s="1">
        <f>IFERROR(__xludf.DUMMYFUNCTION("""COMPUTED_VALUE"""),3721.45)</f>
        <v>3721.45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IFERROR(__xludf.DUMMYFUNCTION("""COMPUTED_VALUE"""),3721.45)</f>
        <v>3721.45</v>
      </c>
      <c r="D18" s="2">
        <f>IFERROR(__xludf.DUMMYFUNCTION("""COMPUTED_VALUE"""),45408.66666666667)</f>
        <v>45408.66667</v>
      </c>
      <c r="E18" s="1">
        <f>IFERROR(__xludf.DUMMYFUNCTION("""COMPUTED_VALUE"""),3833.15)</f>
        <v>3833.15</v>
      </c>
      <c r="G18" s="2">
        <f>IFERROR(__xludf.DUMMYFUNCTION("""COMPUTED_VALUE"""),45408.66666666667)</f>
        <v>45408.66667</v>
      </c>
      <c r="H18" s="1">
        <f>IFERROR(__xludf.DUMMYFUNCTION("""COMPUTED_VALUE"""),3721.45)</f>
        <v>3721.45</v>
      </c>
      <c r="J18" s="2">
        <f>IFERROR(__xludf.DUMMYFUNCTION("""COMPUTED_VALUE"""),45408.66666666667)</f>
        <v>45408.66667</v>
      </c>
      <c r="K18" s="1">
        <f>IFERROR(__xludf.DUMMYFUNCTION("""COMPUTED_VALUE"""),3822.44)</f>
        <v>3822.44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IFERROR(__xludf.DUMMYFUNCTION("""COMPUTED_VALUE"""),3822.44)</f>
        <v>3822.44</v>
      </c>
      <c r="D19" s="2">
        <f>IFERROR(__xludf.DUMMYFUNCTION("""COMPUTED_VALUE"""),45415.66666666667)</f>
        <v>45415.66667</v>
      </c>
      <c r="E19" s="1">
        <f>IFERROR(__xludf.DUMMYFUNCTION("""COMPUTED_VALUE"""),3852.0)</f>
        <v>3852</v>
      </c>
      <c r="G19" s="2">
        <f>IFERROR(__xludf.DUMMYFUNCTION("""COMPUTED_VALUE"""),45415.66666666667)</f>
        <v>45415.66667</v>
      </c>
      <c r="H19" s="1">
        <f>IFERROR(__xludf.DUMMYFUNCTION("""COMPUTED_VALUE"""),3756.47)</f>
        <v>3756.47</v>
      </c>
      <c r="J19" s="2">
        <f>IFERROR(__xludf.DUMMYFUNCTION("""COMPUTED_VALUE"""),45415.66666666667)</f>
        <v>45415.66667</v>
      </c>
      <c r="K19" s="1">
        <f>IFERROR(__xludf.DUMMYFUNCTION("""COMPUTED_VALUE"""),3842.95)</f>
        <v>3842.95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IFERROR(__xludf.DUMMYFUNCTION("""COMPUTED_VALUE"""),3842.95)</f>
        <v>3842.95</v>
      </c>
      <c r="D20" s="2">
        <f>IFERROR(__xludf.DUMMYFUNCTION("""COMPUTED_VALUE"""),45422.66666666667)</f>
        <v>45422.66667</v>
      </c>
      <c r="E20" s="1">
        <f>IFERROR(__xludf.DUMMYFUNCTION("""COMPUTED_VALUE"""),3925.37)</f>
        <v>3925.37</v>
      </c>
      <c r="G20" s="2">
        <f>IFERROR(__xludf.DUMMYFUNCTION("""COMPUTED_VALUE"""),45422.66666666667)</f>
        <v>45422.66667</v>
      </c>
      <c r="H20" s="1">
        <f>IFERROR(__xludf.DUMMYFUNCTION("""COMPUTED_VALUE"""),3842.95)</f>
        <v>3842.95</v>
      </c>
      <c r="J20" s="2">
        <f>IFERROR(__xludf.DUMMYFUNCTION("""COMPUTED_VALUE"""),45422.66666666667)</f>
        <v>45422.66667</v>
      </c>
      <c r="K20" s="1">
        <f>IFERROR(__xludf.DUMMYFUNCTION("""COMPUTED_VALUE"""),3912.31)</f>
        <v>3912.31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IFERROR(__xludf.DUMMYFUNCTION("""COMPUTED_VALUE"""),3912.31)</f>
        <v>3912.31</v>
      </c>
      <c r="D21" s="2">
        <f>IFERROR(__xludf.DUMMYFUNCTION("""COMPUTED_VALUE"""),45429.66666666667)</f>
        <v>45429.66667</v>
      </c>
      <c r="E21" s="1">
        <f>IFERROR(__xludf.DUMMYFUNCTION("""COMPUTED_VALUE"""),3990.41)</f>
        <v>3990.41</v>
      </c>
      <c r="G21" s="2">
        <f>IFERROR(__xludf.DUMMYFUNCTION("""COMPUTED_VALUE"""),45429.66666666667)</f>
        <v>45429.66667</v>
      </c>
      <c r="H21" s="1">
        <f>IFERROR(__xludf.DUMMYFUNCTION("""COMPUTED_VALUE"""),3904.01)</f>
        <v>3904.01</v>
      </c>
      <c r="J21" s="2">
        <f>IFERROR(__xludf.DUMMYFUNCTION("""COMPUTED_VALUE"""),45429.66666666667)</f>
        <v>45429.66667</v>
      </c>
      <c r="K21" s="1">
        <f>IFERROR(__xludf.DUMMYFUNCTION("""COMPUTED_VALUE"""),3974.57)</f>
        <v>3974.57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IFERROR(__xludf.DUMMYFUNCTION("""COMPUTED_VALUE"""),3974.57)</f>
        <v>3974.57</v>
      </c>
      <c r="D22" s="2">
        <f>IFERROR(__xludf.DUMMYFUNCTION("""COMPUTED_VALUE"""),45436.66666666667)</f>
        <v>45436.66667</v>
      </c>
      <c r="E22" s="1">
        <f>IFERROR(__xludf.DUMMYFUNCTION("""COMPUTED_VALUE"""),4003.9)</f>
        <v>4003.9</v>
      </c>
      <c r="G22" s="2">
        <f>IFERROR(__xludf.DUMMYFUNCTION("""COMPUTED_VALUE"""),45436.66666666667)</f>
        <v>45436.66667</v>
      </c>
      <c r="H22" s="1">
        <f>IFERROR(__xludf.DUMMYFUNCTION("""COMPUTED_VALUE"""),3939.33)</f>
        <v>3939.33</v>
      </c>
      <c r="J22" s="2">
        <f>IFERROR(__xludf.DUMMYFUNCTION("""COMPUTED_VALUE"""),45436.66666666667)</f>
        <v>45436.66667</v>
      </c>
      <c r="K22" s="1">
        <f>IFERROR(__xludf.DUMMYFUNCTION("""COMPUTED_VALUE"""),3974.45)</f>
        <v>3974.45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IFERROR(__xludf.DUMMYFUNCTION("""COMPUTED_VALUE"""),3974.45)</f>
        <v>3974.45</v>
      </c>
      <c r="D23" s="2">
        <f>IFERROR(__xludf.DUMMYFUNCTION("""COMPUTED_VALUE"""),45443.66666666667)</f>
        <v>45443.66667</v>
      </c>
      <c r="E23" s="1">
        <f>IFERROR(__xludf.DUMMYFUNCTION("""COMPUTED_VALUE"""),3983.56)</f>
        <v>3983.56</v>
      </c>
      <c r="G23" s="2">
        <f>IFERROR(__xludf.DUMMYFUNCTION("""COMPUTED_VALUE"""),45443.66666666667)</f>
        <v>45443.66667</v>
      </c>
      <c r="H23" s="1">
        <f>IFERROR(__xludf.DUMMYFUNCTION("""COMPUTED_VALUE"""),3885.11)</f>
        <v>3885.11</v>
      </c>
      <c r="J23" s="2">
        <f>IFERROR(__xludf.DUMMYFUNCTION("""COMPUTED_VALUE"""),45443.66666666667)</f>
        <v>45443.66667</v>
      </c>
      <c r="K23" s="1">
        <f>IFERROR(__xludf.DUMMYFUNCTION("""COMPUTED_VALUE"""),3949.22)</f>
        <v>3949.22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IFERROR(__xludf.DUMMYFUNCTION("""COMPUTED_VALUE"""),3949.22)</f>
        <v>3949.22</v>
      </c>
      <c r="D24" s="2">
        <f>IFERROR(__xludf.DUMMYFUNCTION("""COMPUTED_VALUE"""),45450.66666666667)</f>
        <v>45450.66667</v>
      </c>
      <c r="E24" s="1">
        <f>IFERROR(__xludf.DUMMYFUNCTION("""COMPUTED_VALUE"""),4023.5)</f>
        <v>4023.5</v>
      </c>
      <c r="G24" s="2">
        <f>IFERROR(__xludf.DUMMYFUNCTION("""COMPUTED_VALUE"""),45450.66666666667)</f>
        <v>45450.66667</v>
      </c>
      <c r="H24" s="1">
        <f>IFERROR(__xludf.DUMMYFUNCTION("""COMPUTED_VALUE"""),3917.22)</f>
        <v>3917.22</v>
      </c>
      <c r="J24" s="2">
        <f>IFERROR(__xludf.DUMMYFUNCTION("""COMPUTED_VALUE"""),45450.66666666667)</f>
        <v>45450.66667</v>
      </c>
      <c r="K24" s="1">
        <f>IFERROR(__xludf.DUMMYFUNCTION("""COMPUTED_VALUE"""),4002.76)</f>
        <v>4002.76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IFERROR(__xludf.DUMMYFUNCTION("""COMPUTED_VALUE"""),4002.76)</f>
        <v>4002.76</v>
      </c>
      <c r="D25" s="2">
        <f>IFERROR(__xludf.DUMMYFUNCTION("""COMPUTED_VALUE"""),45457.66666666667)</f>
        <v>45457.66667</v>
      </c>
      <c r="E25" s="1">
        <f>IFERROR(__xludf.DUMMYFUNCTION("""COMPUTED_VALUE"""),4080.0)</f>
        <v>4080</v>
      </c>
      <c r="G25" s="2">
        <f>IFERROR(__xludf.DUMMYFUNCTION("""COMPUTED_VALUE"""),45457.66666666667)</f>
        <v>45457.66667</v>
      </c>
      <c r="H25" s="1">
        <f>IFERROR(__xludf.DUMMYFUNCTION("""COMPUTED_VALUE"""),3989.32)</f>
        <v>3989.32</v>
      </c>
      <c r="J25" s="2">
        <f>IFERROR(__xludf.DUMMYFUNCTION("""COMPUTED_VALUE"""),45457.66666666667)</f>
        <v>45457.66667</v>
      </c>
      <c r="K25" s="1">
        <f>IFERROR(__xludf.DUMMYFUNCTION("""COMPUTED_VALUE"""),4068.55)</f>
        <v>4068.55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IFERROR(__xludf.DUMMYFUNCTION("""COMPUTED_VALUE"""),4068.55)</f>
        <v>4068.55</v>
      </c>
      <c r="D26" s="2">
        <f>IFERROR(__xludf.DUMMYFUNCTION("""COMPUTED_VALUE"""),45464.66666666667)</f>
        <v>45464.66667</v>
      </c>
      <c r="E26" s="1">
        <f>IFERROR(__xludf.DUMMYFUNCTION("""COMPUTED_VALUE"""),4123.74)</f>
        <v>4123.74</v>
      </c>
      <c r="G26" s="2">
        <f>IFERROR(__xludf.DUMMYFUNCTION("""COMPUTED_VALUE"""),45464.66666666667)</f>
        <v>45464.66667</v>
      </c>
      <c r="H26" s="1">
        <f>IFERROR(__xludf.DUMMYFUNCTION("""COMPUTED_VALUE"""),4060.25)</f>
        <v>4060.25</v>
      </c>
      <c r="J26" s="2">
        <f>IFERROR(__xludf.DUMMYFUNCTION("""COMPUTED_VALUE"""),45464.66666666667)</f>
        <v>45464.66667</v>
      </c>
      <c r="K26" s="1">
        <f>IFERROR(__xludf.DUMMYFUNCTION("""COMPUTED_VALUE"""),4093.33)</f>
        <v>4093.33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IFERROR(__xludf.DUMMYFUNCTION("""COMPUTED_VALUE"""),4093.33)</f>
        <v>4093.33</v>
      </c>
      <c r="D27" s="2">
        <f>IFERROR(__xludf.DUMMYFUNCTION("""COMPUTED_VALUE"""),45471.66666666667)</f>
        <v>45471.66667</v>
      </c>
      <c r="E27" s="1">
        <f>IFERROR(__xludf.DUMMYFUNCTION("""COMPUTED_VALUE"""),4139.98)</f>
        <v>4139.98</v>
      </c>
      <c r="G27" s="2">
        <f>IFERROR(__xludf.DUMMYFUNCTION("""COMPUTED_VALUE"""),45471.66666666667)</f>
        <v>45471.66667</v>
      </c>
      <c r="H27" s="1">
        <f>IFERROR(__xludf.DUMMYFUNCTION("""COMPUTED_VALUE"""),4080.98)</f>
        <v>4080.98</v>
      </c>
      <c r="J27" s="2">
        <f>IFERROR(__xludf.DUMMYFUNCTION("""COMPUTED_VALUE"""),45471.66666666667)</f>
        <v>45471.66667</v>
      </c>
      <c r="K27" s="1">
        <f>IFERROR(__xludf.DUMMYFUNCTION("""COMPUTED_VALUE"""),4092.63)</f>
        <v>4092.63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IFERROR(__xludf.DUMMYFUNCTION("""COMPUTED_VALUE"""),4092.63)</f>
        <v>4092.63</v>
      </c>
      <c r="D28" s="2">
        <f>IFERROR(__xludf.DUMMYFUNCTION("""COMPUTED_VALUE"""),45478.66666666667)</f>
        <v>45478.66667</v>
      </c>
      <c r="E28" s="1">
        <f>IFERROR(__xludf.DUMMYFUNCTION("""COMPUTED_VALUE"""),4176.83)</f>
        <v>4176.83</v>
      </c>
      <c r="G28" s="2">
        <f>IFERROR(__xludf.DUMMYFUNCTION("""COMPUTED_VALUE"""),45478.66666666667)</f>
        <v>45478.66667</v>
      </c>
      <c r="H28" s="1">
        <f>IFERROR(__xludf.DUMMYFUNCTION("""COMPUTED_VALUE"""),4083.49)</f>
        <v>4083.49</v>
      </c>
      <c r="J28" s="2">
        <f>IFERROR(__xludf.DUMMYFUNCTION("""COMPUTED_VALUE"""),45478.66666666667)</f>
        <v>45478.66667</v>
      </c>
      <c r="K28" s="1">
        <f>IFERROR(__xludf.DUMMYFUNCTION("""COMPUTED_VALUE"""),4174.76)</f>
        <v>4174.76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IFERROR(__xludf.DUMMYFUNCTION("""COMPUTED_VALUE"""),4174.76)</f>
        <v>4174.76</v>
      </c>
      <c r="D29" s="2">
        <f>IFERROR(__xludf.DUMMYFUNCTION("""COMPUTED_VALUE"""),45485.66666666667)</f>
        <v>45485.66667</v>
      </c>
      <c r="E29" s="1">
        <f>IFERROR(__xludf.DUMMYFUNCTION("""COMPUTED_VALUE"""),4237.39)</f>
        <v>4237.39</v>
      </c>
      <c r="G29" s="2">
        <f>IFERROR(__xludf.DUMMYFUNCTION("""COMPUTED_VALUE"""),45485.66666666667)</f>
        <v>45485.66667</v>
      </c>
      <c r="H29" s="1">
        <f>IFERROR(__xludf.DUMMYFUNCTION("""COMPUTED_VALUE"""),4170.86)</f>
        <v>4170.86</v>
      </c>
      <c r="J29" s="2">
        <f>IFERROR(__xludf.DUMMYFUNCTION("""COMPUTED_VALUE"""),45485.66666666667)</f>
        <v>45485.66667</v>
      </c>
      <c r="K29" s="1">
        <f>IFERROR(__xludf.DUMMYFUNCTION("""COMPUTED_VALUE"""),4207.78)</f>
        <v>4207.78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IFERROR(__xludf.DUMMYFUNCTION("""COMPUTED_VALUE"""),4207.78)</f>
        <v>4207.78</v>
      </c>
      <c r="D30" s="2">
        <f>IFERROR(__xludf.DUMMYFUNCTION("""COMPUTED_VALUE"""),45492.66666666667)</f>
        <v>45492.66667</v>
      </c>
      <c r="E30" s="1">
        <f>IFERROR(__xludf.DUMMYFUNCTION("""COMPUTED_VALUE"""),4248.62)</f>
        <v>4248.62</v>
      </c>
      <c r="G30" s="2">
        <f>IFERROR(__xludf.DUMMYFUNCTION("""COMPUTED_VALUE"""),45492.66666666667)</f>
        <v>45492.66667</v>
      </c>
      <c r="H30" s="1">
        <f>IFERROR(__xludf.DUMMYFUNCTION("""COMPUTED_VALUE"""),4118.9)</f>
        <v>4118.9</v>
      </c>
      <c r="J30" s="2">
        <f>IFERROR(__xludf.DUMMYFUNCTION("""COMPUTED_VALUE"""),45492.66666666667)</f>
        <v>45492.66667</v>
      </c>
      <c r="K30" s="1">
        <f>IFERROR(__xludf.DUMMYFUNCTION("""COMPUTED_VALUE"""),4124.5)</f>
        <v>4124.5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IFERROR(__xludf.DUMMYFUNCTION("""COMPUTED_VALUE"""),4124.5)</f>
        <v>4124.5</v>
      </c>
      <c r="D31" s="2">
        <f>IFERROR(__xludf.DUMMYFUNCTION("""COMPUTED_VALUE"""),45499.66666666667)</f>
        <v>45499.66667</v>
      </c>
      <c r="E31" s="1">
        <f>IFERROR(__xludf.DUMMYFUNCTION("""COMPUTED_VALUE"""),4185.57)</f>
        <v>4185.57</v>
      </c>
      <c r="G31" s="2">
        <f>IFERROR(__xludf.DUMMYFUNCTION("""COMPUTED_VALUE"""),45499.66666666667)</f>
        <v>45499.66667</v>
      </c>
      <c r="H31" s="1">
        <f>IFERROR(__xludf.DUMMYFUNCTION("""COMPUTED_VALUE"""),4037.1)</f>
        <v>4037.1</v>
      </c>
      <c r="J31" s="2">
        <f>IFERROR(__xludf.DUMMYFUNCTION("""COMPUTED_VALUE"""),45499.66666666667)</f>
        <v>45499.66667</v>
      </c>
      <c r="K31" s="1">
        <f>IFERROR(__xludf.DUMMYFUNCTION("""COMPUTED_VALUE"""),4088.61)</f>
        <v>4088.61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IFERROR(__xludf.DUMMYFUNCTION("""COMPUTED_VALUE"""),4088.61)</f>
        <v>4088.61</v>
      </c>
      <c r="D32" s="2">
        <f>IFERROR(__xludf.DUMMYFUNCTION("""COMPUTED_VALUE"""),45506.66666666667)</f>
        <v>45506.66667</v>
      </c>
      <c r="E32" s="1">
        <f>IFERROR(__xludf.DUMMYFUNCTION("""COMPUTED_VALUE"""),4166.89)</f>
        <v>4166.89</v>
      </c>
      <c r="G32" s="2">
        <f>IFERROR(__xludf.DUMMYFUNCTION("""COMPUTED_VALUE"""),45506.66666666667)</f>
        <v>45506.66667</v>
      </c>
      <c r="H32" s="1">
        <f>IFERROR(__xludf.DUMMYFUNCTION("""COMPUTED_VALUE"""),3968.65)</f>
        <v>3968.65</v>
      </c>
      <c r="J32" s="2">
        <f>IFERROR(__xludf.DUMMYFUNCTION("""COMPUTED_VALUE"""),45506.66666666667)</f>
        <v>45506.66667</v>
      </c>
      <c r="K32" s="1">
        <f>IFERROR(__xludf.DUMMYFUNCTION("""COMPUTED_VALUE"""),4001.63)</f>
        <v>4001.63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IFERROR(__xludf.DUMMYFUNCTION("""COMPUTED_VALUE"""),4001.63)</f>
        <v>4001.63</v>
      </c>
      <c r="D33" s="2">
        <f>IFERROR(__xludf.DUMMYFUNCTION("""COMPUTED_VALUE"""),45513.66666666667)</f>
        <v>45513.66667</v>
      </c>
      <c r="E33" s="1">
        <f>IFERROR(__xludf.DUMMYFUNCTION("""COMPUTED_VALUE"""),4012.15)</f>
        <v>4012.15</v>
      </c>
      <c r="G33" s="2">
        <f>IFERROR(__xludf.DUMMYFUNCTION("""COMPUTED_VALUE"""),45513.66666666667)</f>
        <v>45513.66667</v>
      </c>
      <c r="H33" s="1">
        <f>IFERROR(__xludf.DUMMYFUNCTION("""COMPUTED_VALUE"""),3842.6)</f>
        <v>3842.6</v>
      </c>
      <c r="J33" s="2">
        <f>IFERROR(__xludf.DUMMYFUNCTION("""COMPUTED_VALUE"""),45513.66666666667)</f>
        <v>45513.66667</v>
      </c>
      <c r="K33" s="1">
        <f>IFERROR(__xludf.DUMMYFUNCTION("""COMPUTED_VALUE"""),4002.32)</f>
        <v>4002.32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IFERROR(__xludf.DUMMYFUNCTION("""COMPUTED_VALUE"""),4002.32)</f>
        <v>4002.32</v>
      </c>
      <c r="D34" s="2">
        <f>IFERROR(__xludf.DUMMYFUNCTION("""COMPUTED_VALUE"""),45520.66666666667)</f>
        <v>45520.66667</v>
      </c>
      <c r="E34" s="1">
        <f>IFERROR(__xludf.DUMMYFUNCTION("""COMPUTED_VALUE"""),4165.96)</f>
        <v>4165.96</v>
      </c>
      <c r="G34" s="2">
        <f>IFERROR(__xludf.DUMMYFUNCTION("""COMPUTED_VALUE"""),45520.66666666667)</f>
        <v>45520.66667</v>
      </c>
      <c r="H34" s="1">
        <f>IFERROR(__xludf.DUMMYFUNCTION("""COMPUTED_VALUE"""),3987.73)</f>
        <v>3987.73</v>
      </c>
      <c r="J34" s="2">
        <f>IFERROR(__xludf.DUMMYFUNCTION("""COMPUTED_VALUE"""),45520.66666666667)</f>
        <v>45520.66667</v>
      </c>
      <c r="K34" s="1">
        <f>IFERROR(__xludf.DUMMYFUNCTION("""COMPUTED_VALUE"""),4160.62)</f>
        <v>4160.62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IFERROR(__xludf.DUMMYFUNCTION("""COMPUTED_VALUE"""),4160.62)</f>
        <v>4160.62</v>
      </c>
      <c r="D35" s="2">
        <f>IFERROR(__xludf.DUMMYFUNCTION("""COMPUTED_VALUE"""),45527.66666666667)</f>
        <v>45527.66667</v>
      </c>
      <c r="E35" s="1">
        <f>IFERROR(__xludf.DUMMYFUNCTION("""COMPUTED_VALUE"""),4226.95)</f>
        <v>4226.95</v>
      </c>
      <c r="G35" s="2">
        <f>IFERROR(__xludf.DUMMYFUNCTION("""COMPUTED_VALUE"""),45527.66666666667)</f>
        <v>45527.66667</v>
      </c>
      <c r="H35" s="1">
        <f>IFERROR(__xludf.DUMMYFUNCTION("""COMPUTED_VALUE"""),4158.1)</f>
        <v>4158.1</v>
      </c>
      <c r="J35" s="2">
        <f>IFERROR(__xludf.DUMMYFUNCTION("""COMPUTED_VALUE"""),45527.66666666667)</f>
        <v>45527.66667</v>
      </c>
      <c r="K35" s="1">
        <f>IFERROR(__xludf.DUMMYFUNCTION("""COMPUTED_VALUE"""),4220.38)</f>
        <v>4220.38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IFERROR(__xludf.DUMMYFUNCTION("""COMPUTED_VALUE"""),4220.38)</f>
        <v>4220.38</v>
      </c>
      <c r="D36" s="2">
        <f>IFERROR(__xludf.DUMMYFUNCTION("""COMPUTED_VALUE"""),45534.66666666667)</f>
        <v>45534.66667</v>
      </c>
      <c r="E36" s="1">
        <f>IFERROR(__xludf.DUMMYFUNCTION("""COMPUTED_VALUE"""),4233.66)</f>
        <v>4233.66</v>
      </c>
      <c r="G36" s="2">
        <f>IFERROR(__xludf.DUMMYFUNCTION("""COMPUTED_VALUE"""),45534.66666666667)</f>
        <v>45534.66667</v>
      </c>
      <c r="H36" s="1">
        <f>IFERROR(__xludf.DUMMYFUNCTION("""COMPUTED_VALUE"""),4164.89)</f>
        <v>4164.89</v>
      </c>
      <c r="J36" s="2">
        <f>IFERROR(__xludf.DUMMYFUNCTION("""COMPUTED_VALUE"""),45534.66666666667)</f>
        <v>45534.66667</v>
      </c>
      <c r="K36" s="1">
        <f>IFERROR(__xludf.DUMMYFUNCTION("""COMPUTED_VALUE"""),4231.58)</f>
        <v>4231.58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IFERROR(__xludf.DUMMYFUNCTION("""COMPUTED_VALUE"""),4231.58)</f>
        <v>4231.58</v>
      </c>
      <c r="D37" s="2">
        <f>IFERROR(__xludf.DUMMYFUNCTION("""COMPUTED_VALUE"""),45541.66666666667)</f>
        <v>45541.66667</v>
      </c>
      <c r="E37" s="1">
        <f>IFERROR(__xludf.DUMMYFUNCTION("""COMPUTED_VALUE"""),4231.58)</f>
        <v>4231.58</v>
      </c>
      <c r="G37" s="2">
        <f>IFERROR(__xludf.DUMMYFUNCTION("""COMPUTED_VALUE"""),45541.66666666667)</f>
        <v>45541.66667</v>
      </c>
      <c r="H37" s="1">
        <f>IFERROR(__xludf.DUMMYFUNCTION("""COMPUTED_VALUE"""),4046.41)</f>
        <v>4046.41</v>
      </c>
      <c r="J37" s="2">
        <f>IFERROR(__xludf.DUMMYFUNCTION("""COMPUTED_VALUE"""),45541.66666666667)</f>
        <v>45541.66667</v>
      </c>
      <c r="K37" s="1">
        <f>IFERROR(__xludf.DUMMYFUNCTION("""COMPUTED_VALUE"""),4050.76)</f>
        <v>4050.76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IFERROR(__xludf.DUMMYFUNCTION("""COMPUTED_VALUE"""),4050.76)</f>
        <v>4050.76</v>
      </c>
      <c r="D38" s="2">
        <f>IFERROR(__xludf.DUMMYFUNCTION("""COMPUTED_VALUE"""),45548.66666666667)</f>
        <v>45548.66667</v>
      </c>
      <c r="E38" s="1">
        <f>IFERROR(__xludf.DUMMYFUNCTION("""COMPUTED_VALUE"""),4222.49)</f>
        <v>4222.49</v>
      </c>
      <c r="G38" s="2">
        <f>IFERROR(__xludf.DUMMYFUNCTION("""COMPUTED_VALUE"""),45548.66666666667)</f>
        <v>45548.66667</v>
      </c>
      <c r="H38" s="1">
        <f>IFERROR(__xludf.DUMMYFUNCTION("""COMPUTED_VALUE"""),4050.76)</f>
        <v>4050.76</v>
      </c>
      <c r="J38" s="2">
        <f>IFERROR(__xludf.DUMMYFUNCTION("""COMPUTED_VALUE"""),45548.66666666667)</f>
        <v>45548.66667</v>
      </c>
      <c r="K38" s="1">
        <f>IFERROR(__xludf.DUMMYFUNCTION("""COMPUTED_VALUE"""),4214.81)</f>
        <v>4214.81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IFERROR(__xludf.DUMMYFUNCTION("""COMPUTED_VALUE"""),4214.81)</f>
        <v>4214.81</v>
      </c>
      <c r="D39" s="2">
        <f>IFERROR(__xludf.DUMMYFUNCTION("""COMPUTED_VALUE"""),45555.66666666667)</f>
        <v>45555.66667</v>
      </c>
      <c r="E39" s="1">
        <f>IFERROR(__xludf.DUMMYFUNCTION("""COMPUTED_VALUE"""),4295.11)</f>
        <v>4295.11</v>
      </c>
      <c r="G39" s="2">
        <f>IFERROR(__xludf.DUMMYFUNCTION("""COMPUTED_VALUE"""),45555.66666666667)</f>
        <v>45555.66667</v>
      </c>
      <c r="H39" s="1">
        <f>IFERROR(__xludf.DUMMYFUNCTION("""COMPUTED_VALUE"""),4198.96)</f>
        <v>4198.96</v>
      </c>
      <c r="J39" s="2">
        <f>IFERROR(__xludf.DUMMYFUNCTION("""COMPUTED_VALUE"""),45555.66666666667)</f>
        <v>45555.66667</v>
      </c>
      <c r="K39" s="1">
        <f>IFERROR(__xludf.DUMMYFUNCTION("""COMPUTED_VALUE"""),4272.96)</f>
        <v>4272.96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IFERROR(__xludf.DUMMYFUNCTION("""COMPUTED_VALUE"""),4272.96)</f>
        <v>4272.96</v>
      </c>
      <c r="D40" s="2">
        <f>IFERROR(__xludf.DUMMYFUNCTION("""COMPUTED_VALUE"""),45562.66666666667)</f>
        <v>45562.66667</v>
      </c>
      <c r="E40" s="1">
        <f>IFERROR(__xludf.DUMMYFUNCTION("""COMPUTED_VALUE"""),4320.81)</f>
        <v>4320.81</v>
      </c>
      <c r="G40" s="2">
        <f>IFERROR(__xludf.DUMMYFUNCTION("""COMPUTED_VALUE"""),45562.66666666667)</f>
        <v>45562.66667</v>
      </c>
      <c r="H40" s="1">
        <f>IFERROR(__xludf.DUMMYFUNCTION("""COMPUTED_VALUE"""),4269.35)</f>
        <v>4269.35</v>
      </c>
      <c r="J40" s="2">
        <f>IFERROR(__xludf.DUMMYFUNCTION("""COMPUTED_VALUE"""),45562.66666666667)</f>
        <v>45562.66667</v>
      </c>
      <c r="K40" s="1">
        <f>IFERROR(__xludf.DUMMYFUNCTION("""COMPUTED_VALUE"""),4297.05)</f>
        <v>4297.05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IFERROR(__xludf.DUMMYFUNCTION("""COMPUTED_VALUE"""),4297.05)</f>
        <v>4297.05</v>
      </c>
      <c r="D41" s="2">
        <f>IFERROR(__xludf.DUMMYFUNCTION("""COMPUTED_VALUE"""),45569.66666666667)</f>
        <v>45569.66667</v>
      </c>
      <c r="E41" s="1">
        <f>IFERROR(__xludf.DUMMYFUNCTION("""COMPUTED_VALUE"""),4316.97)</f>
        <v>4316.97</v>
      </c>
      <c r="G41" s="2">
        <f>IFERROR(__xludf.DUMMYFUNCTION("""COMPUTED_VALUE"""),45569.66666666667)</f>
        <v>45569.66667</v>
      </c>
      <c r="H41" s="1">
        <f>IFERROR(__xludf.DUMMYFUNCTION("""COMPUTED_VALUE"""),4249.36)</f>
        <v>4249.36</v>
      </c>
      <c r="J41" s="2">
        <f>IFERROR(__xludf.DUMMYFUNCTION("""COMPUTED_VALUE"""),45569.66666666667)</f>
        <v>45569.66667</v>
      </c>
      <c r="K41" s="1">
        <f>IFERROR(__xludf.DUMMYFUNCTION("""COMPUTED_VALUE"""),4308.75)</f>
        <v>4308.75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IFERROR(__xludf.DUMMYFUNCTION("""COMPUTED_VALUE"""),4308.75)</f>
        <v>4308.75</v>
      </c>
      <c r="D42" s="2">
        <f>IFERROR(__xludf.DUMMYFUNCTION("""COMPUTED_VALUE"""),45576.66666666667)</f>
        <v>45576.66667</v>
      </c>
      <c r="E42" s="1">
        <f>IFERROR(__xludf.DUMMYFUNCTION("""COMPUTED_VALUE"""),4364.47)</f>
        <v>4364.47</v>
      </c>
      <c r="G42" s="2">
        <f>IFERROR(__xludf.DUMMYFUNCTION("""COMPUTED_VALUE"""),45576.66666666667)</f>
        <v>45576.66667</v>
      </c>
      <c r="H42" s="1">
        <f>IFERROR(__xludf.DUMMYFUNCTION("""COMPUTED_VALUE"""),4260.86)</f>
        <v>4260.86</v>
      </c>
      <c r="J42" s="2">
        <f>IFERROR(__xludf.DUMMYFUNCTION("""COMPUTED_VALUE"""),45576.66666666667)</f>
        <v>45576.66667</v>
      </c>
      <c r="K42" s="1">
        <f>IFERROR(__xludf.DUMMYFUNCTION("""COMPUTED_VALUE"""),4359.45)</f>
        <v>4359.45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IFERROR(__xludf.DUMMYFUNCTION("""COMPUTED_VALUE"""),4359.45)</f>
        <v>4359.45</v>
      </c>
      <c r="D43" s="2">
        <f>IFERROR(__xludf.DUMMYFUNCTION("""COMPUTED_VALUE"""),45583.66666666667)</f>
        <v>45583.66667</v>
      </c>
      <c r="E43" s="1">
        <f>IFERROR(__xludf.DUMMYFUNCTION("""COMPUTED_VALUE"""),4409.17)</f>
        <v>4409.17</v>
      </c>
      <c r="G43" s="2">
        <f>IFERROR(__xludf.DUMMYFUNCTION("""COMPUTED_VALUE"""),45583.66666666667)</f>
        <v>45583.66667</v>
      </c>
      <c r="H43" s="1">
        <f>IFERROR(__xludf.DUMMYFUNCTION("""COMPUTED_VALUE"""),4351.9)</f>
        <v>4351.9</v>
      </c>
      <c r="J43" s="2">
        <f>IFERROR(__xludf.DUMMYFUNCTION("""COMPUTED_VALUE"""),45583.66666666667)</f>
        <v>45583.66667</v>
      </c>
      <c r="K43" s="1">
        <f>IFERROR(__xludf.DUMMYFUNCTION("""COMPUTED_VALUE"""),4396.78)</f>
        <v>4396.78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IFERROR(__xludf.DUMMYFUNCTION("""COMPUTED_VALUE"""),4396.78)</f>
        <v>4396.78</v>
      </c>
      <c r="D44" s="2">
        <f>IFERROR(__xludf.DUMMYFUNCTION("""COMPUTED_VALUE"""),45590.66666666667)</f>
        <v>45590.66667</v>
      </c>
      <c r="E44" s="1">
        <f>IFERROR(__xludf.DUMMYFUNCTION("""COMPUTED_VALUE"""),4398.77)</f>
        <v>4398.77</v>
      </c>
      <c r="G44" s="2">
        <f>IFERROR(__xludf.DUMMYFUNCTION("""COMPUTED_VALUE"""),45590.66666666667)</f>
        <v>45590.66667</v>
      </c>
      <c r="H44" s="1">
        <f>IFERROR(__xludf.DUMMYFUNCTION("""COMPUTED_VALUE"""),4320.35)</f>
        <v>4320.35</v>
      </c>
      <c r="J44" s="2">
        <f>IFERROR(__xludf.DUMMYFUNCTION("""COMPUTED_VALUE"""),45590.66666666667)</f>
        <v>45590.66667</v>
      </c>
      <c r="K44" s="1">
        <f>IFERROR(__xludf.DUMMYFUNCTION("""COMPUTED_VALUE"""),4354.22)</f>
        <v>4354.22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IFERROR(__xludf.DUMMYFUNCTION("""COMPUTED_VALUE"""),4354.22)</f>
        <v>4354.22</v>
      </c>
      <c r="D45" s="2">
        <f>IFERROR(__xludf.DUMMYFUNCTION("""COMPUTED_VALUE"""),45597.66666666667)</f>
        <v>45597.66667</v>
      </c>
      <c r="E45" s="1">
        <f>IFERROR(__xludf.DUMMYFUNCTION("""COMPUTED_VALUE"""),4387.57)</f>
        <v>4387.57</v>
      </c>
      <c r="G45" s="2">
        <f>IFERROR(__xludf.DUMMYFUNCTION("""COMPUTED_VALUE"""),45597.66666666667)</f>
        <v>45597.66667</v>
      </c>
      <c r="H45" s="1">
        <f>IFERROR(__xludf.DUMMYFUNCTION("""COMPUTED_VALUE"""),4277.12)</f>
        <v>4277.12</v>
      </c>
      <c r="J45" s="2">
        <f>IFERROR(__xludf.DUMMYFUNCTION("""COMPUTED_VALUE"""),45597.66666666667)</f>
        <v>45597.66667</v>
      </c>
      <c r="K45" s="1">
        <f>IFERROR(__xludf.DUMMYFUNCTION("""COMPUTED_VALUE"""),4297.3)</f>
        <v>4297.3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IFERROR(__xludf.DUMMYFUNCTION("""COMPUTED_VALUE"""),4297.3)</f>
        <v>4297.3</v>
      </c>
      <c r="D46" s="2">
        <f>IFERROR(__xludf.DUMMYFUNCTION("""COMPUTED_VALUE"""),45604.66666666667)</f>
        <v>45604.66667</v>
      </c>
      <c r="E46" s="1">
        <f>IFERROR(__xludf.DUMMYFUNCTION("""COMPUTED_VALUE"""),4513.07)</f>
        <v>4513.07</v>
      </c>
      <c r="G46" s="2">
        <f>IFERROR(__xludf.DUMMYFUNCTION("""COMPUTED_VALUE"""),45604.66666666667)</f>
        <v>45604.66667</v>
      </c>
      <c r="H46" s="1">
        <f>IFERROR(__xludf.DUMMYFUNCTION("""COMPUTED_VALUE"""),4272.42)</f>
        <v>4272.42</v>
      </c>
      <c r="J46" s="2">
        <f>IFERROR(__xludf.DUMMYFUNCTION("""COMPUTED_VALUE"""),45604.66666666667)</f>
        <v>45604.66667</v>
      </c>
      <c r="K46" s="1">
        <f>IFERROR(__xludf.DUMMYFUNCTION("""COMPUTED_VALUE"""),4500.6)</f>
        <v>4500.6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IFERROR(__xludf.DUMMYFUNCTION("""COMPUTED_VALUE"""),4500.6)</f>
        <v>4500.6</v>
      </c>
      <c r="D47" s="2">
        <f>IFERROR(__xludf.DUMMYFUNCTION("""COMPUTED_VALUE"""),45611.66666666667)</f>
        <v>45611.66667</v>
      </c>
      <c r="E47" s="1">
        <f>IFERROR(__xludf.DUMMYFUNCTION("""COMPUTED_VALUE"""),4519.39)</f>
        <v>4519.39</v>
      </c>
      <c r="G47" s="2">
        <f>IFERROR(__xludf.DUMMYFUNCTION("""COMPUTED_VALUE"""),45611.66666666667)</f>
        <v>45611.66667</v>
      </c>
      <c r="H47" s="1">
        <f>IFERROR(__xludf.DUMMYFUNCTION("""COMPUTED_VALUE"""),4395.4)</f>
        <v>4395.4</v>
      </c>
      <c r="J47" s="2">
        <f>IFERROR(__xludf.DUMMYFUNCTION("""COMPUTED_VALUE"""),45611.66666666667)</f>
        <v>45611.66667</v>
      </c>
      <c r="K47" s="1">
        <f>IFERROR(__xludf.DUMMYFUNCTION("""COMPUTED_VALUE"""),4408.61)</f>
        <v>4408.61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IFERROR(__xludf.DUMMYFUNCTION("""COMPUTED_VALUE"""),4408.63)</f>
        <v>4408.63</v>
      </c>
      <c r="D48" s="2">
        <f>IFERROR(__xludf.DUMMYFUNCTION("""COMPUTED_VALUE"""),45618.66666666667)</f>
        <v>45618.66667</v>
      </c>
      <c r="E48" s="1">
        <f>IFERROR(__xludf.DUMMYFUNCTION("""COMPUTED_VALUE"""),4491.02)</f>
        <v>4491.02</v>
      </c>
      <c r="G48" s="2">
        <f>IFERROR(__xludf.DUMMYFUNCTION("""COMPUTED_VALUE"""),45618.66666666667)</f>
        <v>45618.66667</v>
      </c>
      <c r="H48" s="1">
        <f>IFERROR(__xludf.DUMMYFUNCTION("""COMPUTED_VALUE"""),4399.72)</f>
        <v>4399.72</v>
      </c>
      <c r="J48" s="2">
        <f>IFERROR(__xludf.DUMMYFUNCTION("""COMPUTED_VALUE"""),45618.66666666667)</f>
        <v>45618.66667</v>
      </c>
      <c r="K48" s="1">
        <f>IFERROR(__xludf.DUMMYFUNCTION("""COMPUTED_VALUE"""),4488.33)</f>
        <v>4488.33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IFERROR(__xludf.DUMMYFUNCTION("""COMPUTED_VALUE"""),45625.54513888889)</f>
        <v>45625.54514</v>
      </c>
      <c r="B49" s="1">
        <f>IFERROR(__xludf.DUMMYFUNCTION("""COMPUTED_VALUE"""),4488.33)</f>
        <v>4488.33</v>
      </c>
      <c r="D49" s="2">
        <f>IFERROR(__xludf.DUMMYFUNCTION("""COMPUTED_VALUE"""),45625.54513888889)</f>
        <v>45625.54514</v>
      </c>
      <c r="E49" s="1">
        <f>IFERROR(__xludf.DUMMYFUNCTION("""COMPUTED_VALUE"""),4543.43)</f>
        <v>4543.43</v>
      </c>
      <c r="G49" s="2">
        <f>IFERROR(__xludf.DUMMYFUNCTION("""COMPUTED_VALUE"""),45625.54513888889)</f>
        <v>45625.54514</v>
      </c>
      <c r="H49" s="1">
        <f>IFERROR(__xludf.DUMMYFUNCTION("""COMPUTED_VALUE"""),4484.61)</f>
        <v>4484.61</v>
      </c>
      <c r="J49" s="2">
        <f>IFERROR(__xludf.DUMMYFUNCTION("""COMPUTED_VALUE"""),45625.54513888889)</f>
        <v>45625.54514</v>
      </c>
      <c r="K49" s="1">
        <f>IFERROR(__xludf.DUMMYFUNCTION("""COMPUTED_VALUE"""),4534.23)</f>
        <v>4534.23</v>
      </c>
      <c r="M49" s="2">
        <f>IFERROR(__xludf.DUMMYFUNCTION("""COMPUTED_VALUE"""),45625.54513888889)</f>
        <v>45625.54514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IFERROR(__xludf.DUMMYFUNCTION("""COMPUTED_VALUE"""),4534.23)</f>
        <v>4534.23</v>
      </c>
      <c r="D50" s="2">
        <f>IFERROR(__xludf.DUMMYFUNCTION("""COMPUTED_VALUE"""),45632.66666666667)</f>
        <v>45632.66667</v>
      </c>
      <c r="E50" s="1">
        <f>IFERROR(__xludf.DUMMYFUNCTION("""COMPUTED_VALUE"""),4591.86)</f>
        <v>4591.86</v>
      </c>
      <c r="G50" s="2">
        <f>IFERROR(__xludf.DUMMYFUNCTION("""COMPUTED_VALUE"""),45632.66666666667)</f>
        <v>45632.66667</v>
      </c>
      <c r="H50" s="1">
        <f>IFERROR(__xludf.DUMMYFUNCTION("""COMPUTED_VALUE"""),4534.23)</f>
        <v>4534.23</v>
      </c>
      <c r="J50" s="2">
        <f>IFERROR(__xludf.DUMMYFUNCTION("""COMPUTED_VALUE"""),45632.66666666667)</f>
        <v>45632.66667</v>
      </c>
      <c r="K50" s="1">
        <f>IFERROR(__xludf.DUMMYFUNCTION("""COMPUTED_VALUE"""),4585.64)</f>
        <v>4585.64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IFERROR(__xludf.DUMMYFUNCTION("""COMPUTED_VALUE"""),4585.64)</f>
        <v>4585.64</v>
      </c>
      <c r="D51" s="2">
        <f>IFERROR(__xludf.DUMMYFUNCTION("""COMPUTED_VALUE"""),45639.66666666667)</f>
        <v>45639.66667</v>
      </c>
      <c r="E51" s="1">
        <f>IFERROR(__xludf.DUMMYFUNCTION("""COMPUTED_VALUE"""),4585.64)</f>
        <v>4585.64</v>
      </c>
      <c r="G51" s="2">
        <f>IFERROR(__xludf.DUMMYFUNCTION("""COMPUTED_VALUE"""),45639.66666666667)</f>
        <v>45639.66667</v>
      </c>
      <c r="H51" s="1">
        <f>IFERROR(__xludf.DUMMYFUNCTION("""COMPUTED_VALUE"""),4535.21)</f>
        <v>4535.21</v>
      </c>
      <c r="J51" s="2">
        <f>IFERROR(__xludf.DUMMYFUNCTION("""COMPUTED_VALUE"""),45639.66666666667)</f>
        <v>45639.66667</v>
      </c>
      <c r="K51" s="1">
        <f>IFERROR(__xludf.DUMMYFUNCTION("""COMPUTED_VALUE"""),4552.76)</f>
        <v>4552.76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IFERROR(__xludf.DUMMYFUNCTION("""COMPUTED_VALUE"""),4552.76)</f>
        <v>4552.76</v>
      </c>
      <c r="D52" s="2">
        <f>IFERROR(__xludf.DUMMYFUNCTION("""COMPUTED_VALUE"""),45646.66666666667)</f>
        <v>45646.66667</v>
      </c>
      <c r="E52" s="1">
        <f>IFERROR(__xludf.DUMMYFUNCTION("""COMPUTED_VALUE"""),4579.94)</f>
        <v>4579.94</v>
      </c>
      <c r="G52" s="2">
        <f>IFERROR(__xludf.DUMMYFUNCTION("""COMPUTED_VALUE"""),45646.66666666667)</f>
        <v>45646.66667</v>
      </c>
      <c r="H52" s="1">
        <f>IFERROR(__xludf.DUMMYFUNCTION("""COMPUTED_VALUE"""),4384.66)</f>
        <v>4384.66</v>
      </c>
      <c r="J52" s="2">
        <f>IFERROR(__xludf.DUMMYFUNCTION("""COMPUTED_VALUE"""),45646.66666666667)</f>
        <v>45646.66667</v>
      </c>
      <c r="K52" s="1">
        <f>IFERROR(__xludf.DUMMYFUNCTION("""COMPUTED_VALUE"""),4461.23)</f>
        <v>4461.23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IFERROR(__xludf.DUMMYFUNCTION("""COMPUTED_VALUE"""),4461.23)</f>
        <v>4461.23</v>
      </c>
      <c r="D53" s="2">
        <f>IFERROR(__xludf.DUMMYFUNCTION("""COMPUTED_VALUE"""),45653.66666666667)</f>
        <v>45653.66667</v>
      </c>
      <c r="E53" s="1">
        <f>IFERROR(__xludf.DUMMYFUNCTION("""COMPUTED_VALUE"""),4548.88)</f>
        <v>4548.88</v>
      </c>
      <c r="G53" s="2">
        <f>IFERROR(__xludf.DUMMYFUNCTION("""COMPUTED_VALUE"""),45653.66666666667)</f>
        <v>45653.66667</v>
      </c>
      <c r="H53" s="1">
        <f>IFERROR(__xludf.DUMMYFUNCTION("""COMPUTED_VALUE"""),4439.06)</f>
        <v>4439.06</v>
      </c>
      <c r="J53" s="2">
        <f>IFERROR(__xludf.DUMMYFUNCTION("""COMPUTED_VALUE"""),45653.66666666667)</f>
        <v>45653.66667</v>
      </c>
      <c r="K53" s="1">
        <f>IFERROR(__xludf.DUMMYFUNCTION("""COMPUTED_VALUE"""),4488.92)</f>
        <v>4488.92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IFERROR(__xludf.DUMMYFUNCTION("""COMPUTED_VALUE"""),4488.92)</f>
        <v>4488.92</v>
      </c>
      <c r="D54" s="2">
        <f>IFERROR(__xludf.DUMMYFUNCTION("""COMPUTED_VALUE"""),45660.66666666667)</f>
        <v>45660.66667</v>
      </c>
      <c r="E54" s="1">
        <f>IFERROR(__xludf.DUMMYFUNCTION("""COMPUTED_VALUE"""),4488.92)</f>
        <v>4488.92</v>
      </c>
      <c r="G54" s="2">
        <f>IFERROR(__xludf.DUMMYFUNCTION("""COMPUTED_VALUE"""),45660.66666666667)</f>
        <v>45660.66667</v>
      </c>
      <c r="H54" s="1">
        <f>IFERROR(__xludf.DUMMYFUNCTION("""COMPUTED_VALUE"""),4382.9)</f>
        <v>4382.9</v>
      </c>
      <c r="J54" s="2">
        <f>IFERROR(__xludf.DUMMYFUNCTION("""COMPUTED_VALUE"""),45660.66666666667)</f>
        <v>45660.66667</v>
      </c>
      <c r="K54" s="1">
        <f>IFERROR(__xludf.DUMMYFUNCTION("""COMPUTED_VALUE"""),4469.11)</f>
        <v>4469.11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IFERROR(__xludf.DUMMYFUNCTION("""COMPUTED_VALUE"""),4469.11)</f>
        <v>4469.11</v>
      </c>
      <c r="D55" s="2">
        <f>IFERROR(__xludf.DUMMYFUNCTION("""COMPUTED_VALUE"""),45667.66666666667)</f>
        <v>45667.66667</v>
      </c>
      <c r="E55" s="1">
        <f>IFERROR(__xludf.DUMMYFUNCTION("""COMPUTED_VALUE"""),4528.33)</f>
        <v>4528.33</v>
      </c>
      <c r="G55" s="2">
        <f>IFERROR(__xludf.DUMMYFUNCTION("""COMPUTED_VALUE"""),45667.66666666667)</f>
        <v>45667.66667</v>
      </c>
      <c r="H55" s="1">
        <f>IFERROR(__xludf.DUMMYFUNCTION("""COMPUTED_VALUE"""),4368.45)</f>
        <v>4368.45</v>
      </c>
      <c r="J55" s="2">
        <f>IFERROR(__xludf.DUMMYFUNCTION("""COMPUTED_VALUE"""),45667.66666666667)</f>
        <v>45667.66667</v>
      </c>
      <c r="K55" s="1">
        <f>IFERROR(__xludf.DUMMYFUNCTION("""COMPUTED_VALUE"""),4383.11)</f>
        <v>4383.11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IFERROR(__xludf.DUMMYFUNCTION("""COMPUTED_VALUE"""),4383.11)</f>
        <v>4383.11</v>
      </c>
      <c r="D56" s="2">
        <f>IFERROR(__xludf.DUMMYFUNCTION("""COMPUTED_VALUE"""),45674.66666666667)</f>
        <v>45674.66667</v>
      </c>
      <c r="E56" s="1">
        <f>IFERROR(__xludf.DUMMYFUNCTION("""COMPUTED_VALUE"""),4526.56)</f>
        <v>4526.56</v>
      </c>
      <c r="G56" s="2">
        <f>IFERROR(__xludf.DUMMYFUNCTION("""COMPUTED_VALUE"""),45674.66666666667)</f>
        <v>45674.66667</v>
      </c>
      <c r="H56" s="1">
        <f>IFERROR(__xludf.DUMMYFUNCTION("""COMPUTED_VALUE"""),4342.19)</f>
        <v>4342.19</v>
      </c>
      <c r="J56" s="2">
        <f>IFERROR(__xludf.DUMMYFUNCTION("""COMPUTED_VALUE"""),45674.66666666667)</f>
        <v>45674.66667</v>
      </c>
      <c r="K56" s="1">
        <f>IFERROR(__xludf.DUMMYFUNCTION("""COMPUTED_VALUE"""),4512.54)</f>
        <v>4512.54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IFERROR(__xludf.DUMMYFUNCTION("""COMPUTED_VALUE"""),4512.54)</f>
        <v>4512.54</v>
      </c>
      <c r="D57" s="2">
        <f>IFERROR(__xludf.DUMMYFUNCTION("""COMPUTED_VALUE"""),45681.66666666667)</f>
        <v>45681.66667</v>
      </c>
      <c r="E57" s="1">
        <f>IFERROR(__xludf.DUMMYFUNCTION("""COMPUTED_VALUE"""),4612.76)</f>
        <v>4612.76</v>
      </c>
      <c r="G57" s="2">
        <f>IFERROR(__xludf.DUMMYFUNCTION("""COMPUTED_VALUE"""),45681.66666666667)</f>
        <v>45681.66667</v>
      </c>
      <c r="H57" s="1">
        <f>IFERROR(__xludf.DUMMYFUNCTION("""COMPUTED_VALUE"""),4511.21)</f>
        <v>4511.21</v>
      </c>
      <c r="J57" s="2">
        <f>IFERROR(__xludf.DUMMYFUNCTION("""COMPUTED_VALUE"""),45681.66666666667)</f>
        <v>45681.66667</v>
      </c>
      <c r="K57" s="1">
        <f>IFERROR(__xludf.DUMMYFUNCTION("""COMPUTED_VALUE"""),4592.25)</f>
        <v>4592.25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IFERROR(__xludf.DUMMYFUNCTION("""COMPUTED_VALUE"""),4592.25)</f>
        <v>4592.25</v>
      </c>
      <c r="D58" s="2">
        <f>IFERROR(__xludf.DUMMYFUNCTION("""COMPUTED_VALUE"""),45688.66666666667)</f>
        <v>45688.66667</v>
      </c>
      <c r="E58" s="1">
        <f>IFERROR(__xludf.DUMMYFUNCTION("""COMPUTED_VALUE"""),4611.2)</f>
        <v>4611.2</v>
      </c>
      <c r="G58" s="2">
        <f>IFERROR(__xludf.DUMMYFUNCTION("""COMPUTED_VALUE"""),45688.66666666667)</f>
        <v>45688.66667</v>
      </c>
      <c r="H58" s="1">
        <f>IFERROR(__xludf.DUMMYFUNCTION("""COMPUTED_VALUE"""),4494.85)</f>
        <v>4494.85</v>
      </c>
      <c r="J58" s="2">
        <f>IFERROR(__xludf.DUMMYFUNCTION("""COMPUTED_VALUE"""),45688.66666666667)</f>
        <v>45688.66667</v>
      </c>
      <c r="K58" s="1">
        <f>IFERROR(__xludf.DUMMYFUNCTION("""COMPUTED_VALUE"""),4550.79)</f>
        <v>4550.79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IFERROR(__xludf.DUMMYFUNCTION("""COMPUTED_VALUE"""),4550.79)</f>
        <v>4550.79</v>
      </c>
      <c r="D59" s="2">
        <f>IFERROR(__xludf.DUMMYFUNCTION("""COMPUTED_VALUE"""),45695.66666666667)</f>
        <v>45695.66667</v>
      </c>
      <c r="E59" s="1">
        <f>IFERROR(__xludf.DUMMYFUNCTION("""COMPUTED_VALUE"""),4598.95)</f>
        <v>4598.95</v>
      </c>
      <c r="G59" s="2">
        <f>IFERROR(__xludf.DUMMYFUNCTION("""COMPUTED_VALUE"""),45695.66666666667)</f>
        <v>45695.66667</v>
      </c>
      <c r="H59" s="1">
        <f>IFERROR(__xludf.DUMMYFUNCTION("""COMPUTED_VALUE"""),4463.58)</f>
        <v>4463.58</v>
      </c>
      <c r="J59" s="2">
        <f>IFERROR(__xludf.DUMMYFUNCTION("""COMPUTED_VALUE"""),45695.66666666667)</f>
        <v>45695.66667</v>
      </c>
      <c r="K59" s="1">
        <f>IFERROR(__xludf.DUMMYFUNCTION("""COMPUTED_VALUE"""),4541.72)</f>
        <v>4541.72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IFERROR(__xludf.DUMMYFUNCTION("""COMPUTED_VALUE"""),4541.72)</f>
        <v>4541.72</v>
      </c>
      <c r="D60" s="2">
        <f>IFERROR(__xludf.DUMMYFUNCTION("""COMPUTED_VALUE"""),45702.66666666667)</f>
        <v>45702.66667</v>
      </c>
      <c r="E60" s="1">
        <f>IFERROR(__xludf.DUMMYFUNCTION("""COMPUTED_VALUE"""),4616.09)</f>
        <v>4616.09</v>
      </c>
      <c r="G60" s="2">
        <f>IFERROR(__xludf.DUMMYFUNCTION("""COMPUTED_VALUE"""),45702.66666666667)</f>
        <v>45702.66667</v>
      </c>
      <c r="H60" s="1">
        <f>IFERROR(__xludf.DUMMYFUNCTION("""COMPUTED_VALUE"""),4526.26)</f>
        <v>4526.26</v>
      </c>
      <c r="J60" s="2">
        <f>IFERROR(__xludf.DUMMYFUNCTION("""COMPUTED_VALUE"""),45702.66666666667)</f>
        <v>45702.66667</v>
      </c>
      <c r="K60" s="1">
        <f>IFERROR(__xludf.DUMMYFUNCTION("""COMPUTED_VALUE"""),4606.84)</f>
        <v>4606.84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IFERROR(__xludf.DUMMYFUNCTION("""COMPUTED_VALUE"""),4606.84)</f>
        <v>4606.84</v>
      </c>
      <c r="D61" s="2">
        <f>IFERROR(__xludf.DUMMYFUNCTION("""COMPUTED_VALUE"""),45709.66666666667)</f>
        <v>45709.66667</v>
      </c>
      <c r="E61" s="1">
        <f>IFERROR(__xludf.DUMMYFUNCTION("""COMPUTED_VALUE"""),4628.8)</f>
        <v>4628.8</v>
      </c>
      <c r="G61" s="2">
        <f>IFERROR(__xludf.DUMMYFUNCTION("""COMPUTED_VALUE"""),45709.66666666667)</f>
        <v>45709.66667</v>
      </c>
      <c r="H61" s="1">
        <f>IFERROR(__xludf.DUMMYFUNCTION("""COMPUTED_VALUE"""),4519.84)</f>
        <v>4519.84</v>
      </c>
      <c r="J61" s="2">
        <f>IFERROR(__xludf.DUMMYFUNCTION("""COMPUTED_VALUE"""),45709.66666666667)</f>
        <v>45709.66667</v>
      </c>
      <c r="K61" s="1">
        <f>IFERROR(__xludf.DUMMYFUNCTION("""COMPUTED_VALUE"""),4523.09)</f>
        <v>4523.09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IFERROR(__xludf.DUMMYFUNCTION("""COMPUTED_VALUE"""),4523.09)</f>
        <v>4523.09</v>
      </c>
      <c r="D62" s="2">
        <f>IFERROR(__xludf.DUMMYFUNCTION("""COMPUTED_VALUE"""),45716.66666666667)</f>
        <v>45716.66667</v>
      </c>
      <c r="E62" s="1">
        <f>IFERROR(__xludf.DUMMYFUNCTION("""COMPUTED_VALUE"""),4543.97)</f>
        <v>4543.97</v>
      </c>
      <c r="G62" s="2">
        <f>IFERROR(__xludf.DUMMYFUNCTION("""COMPUTED_VALUE"""),45716.66666666667)</f>
        <v>45716.66667</v>
      </c>
      <c r="H62" s="1">
        <f>IFERROR(__xludf.DUMMYFUNCTION("""COMPUTED_VALUE"""),4389.73)</f>
        <v>4389.73</v>
      </c>
      <c r="J62" s="2">
        <f>IFERROR(__xludf.DUMMYFUNCTION("""COMPUTED_VALUE"""),45716.66666666667)</f>
        <v>45716.66667</v>
      </c>
      <c r="K62" s="1">
        <f>IFERROR(__xludf.DUMMYFUNCTION("""COMPUTED_VALUE"""),4477.64)</f>
        <v>4477.64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IFERROR(__xludf.DUMMYFUNCTION("""COMPUTED_VALUE"""),4477.64)</f>
        <v>4477.64</v>
      </c>
      <c r="D63" s="2">
        <f>IFERROR(__xludf.DUMMYFUNCTION("""COMPUTED_VALUE"""),45723.66666666667)</f>
        <v>45723.66667</v>
      </c>
      <c r="E63" s="1">
        <f>IFERROR(__xludf.DUMMYFUNCTION("""COMPUTED_VALUE"""),4503.01)</f>
        <v>4503.01</v>
      </c>
      <c r="G63" s="2">
        <f>IFERROR(__xludf.DUMMYFUNCTION("""COMPUTED_VALUE"""),45723.66666666667)</f>
        <v>45723.66667</v>
      </c>
      <c r="H63" s="1">
        <f>IFERROR(__xludf.DUMMYFUNCTION("""COMPUTED_VALUE"""),4255.29)</f>
        <v>4255.29</v>
      </c>
      <c r="J63" s="2">
        <f>IFERROR(__xludf.DUMMYFUNCTION("""COMPUTED_VALUE"""),45723.66666666667)</f>
        <v>45723.66667</v>
      </c>
      <c r="K63" s="1">
        <f>IFERROR(__xludf.DUMMYFUNCTION("""COMPUTED_VALUE"""),4334.18)</f>
        <v>4334.18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IFERROR(__xludf.DUMMYFUNCTION("""COMPUTED_VALUE"""),4334.18)</f>
        <v>4334.18</v>
      </c>
      <c r="D64" s="2">
        <f>IFERROR(__xludf.DUMMYFUNCTION("""COMPUTED_VALUE"""),45730.66666666667)</f>
        <v>45730.66667</v>
      </c>
      <c r="E64" s="1">
        <f>IFERROR(__xludf.DUMMYFUNCTION("""COMPUTED_VALUE"""),4334.18)</f>
        <v>4334.18</v>
      </c>
      <c r="G64" s="2">
        <f>IFERROR(__xludf.DUMMYFUNCTION("""COMPUTED_VALUE"""),45730.66666666667)</f>
        <v>45730.66667</v>
      </c>
      <c r="H64" s="1">
        <f>IFERROR(__xludf.DUMMYFUNCTION("""COMPUTED_VALUE"""),4132.18)</f>
        <v>4132.18</v>
      </c>
      <c r="J64" s="2">
        <f>IFERROR(__xludf.DUMMYFUNCTION("""COMPUTED_VALUE"""),45730.66666666667)</f>
        <v>45730.66667</v>
      </c>
      <c r="K64" s="1">
        <f>IFERROR(__xludf.DUMMYFUNCTION("""COMPUTED_VALUE"""),4233.95)</f>
        <v>4233.95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IFERROR(__xludf.DUMMYFUNCTION("""COMPUTED_VALUE"""),4233.95)</f>
        <v>4233.95</v>
      </c>
      <c r="D65" s="2">
        <f>IFERROR(__xludf.DUMMYFUNCTION("""COMPUTED_VALUE"""),45737.66666666667)</f>
        <v>45737.66667</v>
      </c>
      <c r="E65" s="1">
        <f>IFERROR(__xludf.DUMMYFUNCTION("""COMPUTED_VALUE"""),4292.63)</f>
        <v>4292.63</v>
      </c>
      <c r="G65" s="2">
        <f>IFERROR(__xludf.DUMMYFUNCTION("""COMPUTED_VALUE"""),45737.66666666667)</f>
        <v>45737.66667</v>
      </c>
      <c r="H65" s="1">
        <f>IFERROR(__xludf.DUMMYFUNCTION("""COMPUTED_VALUE"""),4202.84)</f>
        <v>4202.84</v>
      </c>
      <c r="J65" s="2">
        <f>IFERROR(__xludf.DUMMYFUNCTION("""COMPUTED_VALUE"""),45737.66666666667)</f>
        <v>45737.66667</v>
      </c>
      <c r="K65" s="1">
        <f>IFERROR(__xludf.DUMMYFUNCTION("""COMPUTED_VALUE"""),4259.16)</f>
        <v>4259.16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IFERROR(__xludf.DUMMYFUNCTION("""COMPUTED_VALUE"""),4259.16)</f>
        <v>4259.16</v>
      </c>
      <c r="D66" s="2">
        <f>IFERROR(__xludf.DUMMYFUNCTION("""COMPUTED_VALUE"""),45744.66666666667)</f>
        <v>45744.66667</v>
      </c>
      <c r="E66" s="1">
        <f>IFERROR(__xludf.DUMMYFUNCTION("""COMPUTED_VALUE"""),4351.61)</f>
        <v>4351.61</v>
      </c>
      <c r="G66" s="2">
        <f>IFERROR(__xludf.DUMMYFUNCTION("""COMPUTED_VALUE"""),45744.66666666667)</f>
        <v>45744.66667</v>
      </c>
      <c r="H66" s="1">
        <f>IFERROR(__xludf.DUMMYFUNCTION("""COMPUTED_VALUE"""),4183.9)</f>
        <v>4183.9</v>
      </c>
      <c r="J66" s="2">
        <f>IFERROR(__xludf.DUMMYFUNCTION("""COMPUTED_VALUE"""),45744.66666666667)</f>
        <v>45744.66667</v>
      </c>
      <c r="K66" s="1">
        <f>IFERROR(__xludf.DUMMYFUNCTION("""COMPUTED_VALUE"""),4190.61)</f>
        <v>4190.61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IFERROR(__xludf.DUMMYFUNCTION("""COMPUTED_VALUE"""),4190.61)</f>
        <v>4190.61</v>
      </c>
      <c r="D67" s="2">
        <f>IFERROR(__xludf.DUMMYFUNCTION("""COMPUTED_VALUE"""),45751.66666666667)</f>
        <v>45751.66667</v>
      </c>
      <c r="E67" s="1">
        <f>IFERROR(__xludf.DUMMYFUNCTION("""COMPUTED_VALUE"""),4276.84)</f>
        <v>4276.84</v>
      </c>
      <c r="G67" s="2">
        <f>IFERROR(__xludf.DUMMYFUNCTION("""COMPUTED_VALUE"""),45751.66666666667)</f>
        <v>45751.66667</v>
      </c>
      <c r="H67" s="1">
        <f>IFERROR(__xludf.DUMMYFUNCTION("""COMPUTED_VALUE"""),3804.34)</f>
        <v>3804.34</v>
      </c>
      <c r="J67" s="2">
        <f>IFERROR(__xludf.DUMMYFUNCTION("""COMPUTED_VALUE"""),45751.66666666667)</f>
        <v>45751.66667</v>
      </c>
      <c r="K67" s="1">
        <f>IFERROR(__xludf.DUMMYFUNCTION("""COMPUTED_VALUE"""),3807.46)</f>
        <v>3807.46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IFERROR(__xludf.DUMMYFUNCTION("""COMPUTED_VALUE"""),3807.46)</f>
        <v>3807.46</v>
      </c>
      <c r="D68" s="2">
        <f>IFERROR(__xludf.DUMMYFUNCTION("""COMPUTED_VALUE"""),45758.66666666667)</f>
        <v>45758.66667</v>
      </c>
      <c r="E68" s="1">
        <f>IFERROR(__xludf.DUMMYFUNCTION("""COMPUTED_VALUE"""),4116.18)</f>
        <v>4116.18</v>
      </c>
      <c r="G68" s="2">
        <f>IFERROR(__xludf.DUMMYFUNCTION("""COMPUTED_VALUE"""),45758.66666666667)</f>
        <v>45758.66667</v>
      </c>
      <c r="H68" s="1">
        <f>IFERROR(__xludf.DUMMYFUNCTION("""COMPUTED_VALUE"""),3627.14)</f>
        <v>3627.14</v>
      </c>
      <c r="J68" s="2">
        <f>IFERROR(__xludf.DUMMYFUNCTION("""COMPUTED_VALUE"""),45758.66666666667)</f>
        <v>45758.66667</v>
      </c>
      <c r="K68" s="1">
        <f>IFERROR(__xludf.DUMMYFUNCTION("""COMPUTED_VALUE"""),4027.7)</f>
        <v>4027.7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IFERROR(__xludf.DUMMYFUNCTION("""COMPUTED_VALUE"""),4027.7)</f>
        <v>4027.7</v>
      </c>
      <c r="D69" s="2">
        <f>IFERROR(__xludf.DUMMYFUNCTION("""COMPUTED_VALUE"""),45764.66666666667)</f>
        <v>45764.66667</v>
      </c>
      <c r="E69" s="1">
        <f>IFERROR(__xludf.DUMMYFUNCTION("""COMPUTED_VALUE"""),4097.72)</f>
        <v>4097.72</v>
      </c>
      <c r="G69" s="2">
        <f>IFERROR(__xludf.DUMMYFUNCTION("""COMPUTED_VALUE"""),45764.66666666667)</f>
        <v>45764.66667</v>
      </c>
      <c r="H69" s="1">
        <f>IFERROR(__xludf.DUMMYFUNCTION("""COMPUTED_VALUE"""),3922.13)</f>
        <v>3922.13</v>
      </c>
      <c r="J69" s="2">
        <f>IFERROR(__xludf.DUMMYFUNCTION("""COMPUTED_VALUE"""),45764.66666666667)</f>
        <v>45764.66667</v>
      </c>
      <c r="K69" s="1">
        <f>IFERROR(__xludf.DUMMYFUNCTION("""COMPUTED_VALUE"""),3969.07)</f>
        <v>3969.07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IFERROR(__xludf.DUMMYFUNCTION("""COMPUTED_VALUE"""),3969.07)</f>
        <v>3969.07</v>
      </c>
      <c r="D70" s="2">
        <f>IFERROR(__xludf.DUMMYFUNCTION("""COMPUTED_VALUE"""),45772.66666666667)</f>
        <v>45772.66667</v>
      </c>
      <c r="E70" s="1">
        <f>IFERROR(__xludf.DUMMYFUNCTION("""COMPUTED_VALUE"""),4158.06)</f>
        <v>4158.06</v>
      </c>
      <c r="G70" s="2">
        <f>IFERROR(__xludf.DUMMYFUNCTION("""COMPUTED_VALUE"""),45772.66666666667)</f>
        <v>45772.66667</v>
      </c>
      <c r="H70" s="1">
        <f>IFERROR(__xludf.DUMMYFUNCTION("""COMPUTED_VALUE"""),3832.67)</f>
        <v>3832.67</v>
      </c>
      <c r="J70" s="2">
        <f>IFERROR(__xludf.DUMMYFUNCTION("""COMPUTED_VALUE"""),45772.66666666667)</f>
        <v>45772.66667</v>
      </c>
      <c r="K70" s="1">
        <f>IFERROR(__xludf.DUMMYFUNCTION("""COMPUTED_VALUE"""),4156.25)</f>
        <v>4156.25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IFERROR(__xludf.DUMMYFUNCTION("""COMPUTED_VALUE"""),4156.25)</f>
        <v>4156.25</v>
      </c>
      <c r="D71" s="2">
        <f>IFERROR(__xludf.DUMMYFUNCTION("""COMPUTED_VALUE"""),45779.66666666667)</f>
        <v>45779.66667</v>
      </c>
      <c r="E71" s="1">
        <f>IFERROR(__xludf.DUMMYFUNCTION("""COMPUTED_VALUE"""),4289.62)</f>
        <v>4289.62</v>
      </c>
      <c r="G71" s="2">
        <f>IFERROR(__xludf.DUMMYFUNCTION("""COMPUTED_VALUE"""),45779.66666666667)</f>
        <v>45779.66667</v>
      </c>
      <c r="H71" s="1">
        <f>IFERROR(__xludf.DUMMYFUNCTION("""COMPUTED_VALUE"""),4087.74)</f>
        <v>4087.74</v>
      </c>
      <c r="J71" s="2">
        <f>IFERROR(__xludf.DUMMYFUNCTION("""COMPUTED_VALUE"""),45779.66666666667)</f>
        <v>45779.66667</v>
      </c>
      <c r="K71" s="1">
        <f>IFERROR(__xludf.DUMMYFUNCTION("""COMPUTED_VALUE"""),4278.94)</f>
        <v>4278.94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IFERROR(__xludf.DUMMYFUNCTION("""COMPUTED_VALUE"""),4278.94)</f>
        <v>4278.94</v>
      </c>
      <c r="D72" s="2">
        <f>IFERROR(__xludf.DUMMYFUNCTION("""COMPUTED_VALUE"""),45786.66666666667)</f>
        <v>45786.66667</v>
      </c>
      <c r="E72" s="1">
        <f>IFERROR(__xludf.DUMMYFUNCTION("""COMPUTED_VALUE"""),4304.43)</f>
        <v>4304.43</v>
      </c>
      <c r="G72" s="2">
        <f>IFERROR(__xludf.DUMMYFUNCTION("""COMPUTED_VALUE"""),45786.66666666667)</f>
        <v>45786.66667</v>
      </c>
      <c r="H72" s="1">
        <f>IFERROR(__xludf.DUMMYFUNCTION("""COMPUTED_VALUE"""),4197.63)</f>
        <v>4197.63</v>
      </c>
      <c r="J72" s="2">
        <f>IFERROR(__xludf.DUMMYFUNCTION("""COMPUTED_VALUE"""),45786.66666666667)</f>
        <v>45786.66667</v>
      </c>
      <c r="K72" s="1">
        <f>IFERROR(__xludf.DUMMYFUNCTION("""COMPUTED_VALUE"""),4259.24)</f>
        <v>4259.24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IFERROR(__xludf.DUMMYFUNCTION("""COMPUTED_VALUE"""),4259.24)</f>
        <v>4259.24</v>
      </c>
      <c r="D73" s="2">
        <f>IFERROR(__xludf.DUMMYFUNCTION("""COMPUTED_VALUE"""),45793.66666666667)</f>
        <v>45793.66667</v>
      </c>
      <c r="E73" s="1">
        <f>IFERROR(__xludf.DUMMYFUNCTION("""COMPUTED_VALUE"""),4484.26)</f>
        <v>4484.26</v>
      </c>
      <c r="G73" s="2">
        <f>IFERROR(__xludf.DUMMYFUNCTION("""COMPUTED_VALUE"""),45793.66666666667)</f>
        <v>45793.66667</v>
      </c>
      <c r="H73" s="1">
        <f>IFERROR(__xludf.DUMMYFUNCTION("""COMPUTED_VALUE"""),4259.24)</f>
        <v>4259.24</v>
      </c>
      <c r="J73" s="2">
        <f>IFERROR(__xludf.DUMMYFUNCTION("""COMPUTED_VALUE"""),45793.66666666667)</f>
        <v>45793.66667</v>
      </c>
      <c r="K73" s="1">
        <f>IFERROR(__xludf.DUMMYFUNCTION("""COMPUTED_VALUE"""),4484.04)</f>
        <v>4484.04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IFERROR(__xludf.DUMMYFUNCTION("""COMPUTED_VALUE"""),4484.04)</f>
        <v>4484.04</v>
      </c>
      <c r="D74" s="2">
        <f>IFERROR(__xludf.DUMMYFUNCTION("""COMPUTED_VALUE"""),45800.66666666667)</f>
        <v>45800.66667</v>
      </c>
      <c r="E74" s="1">
        <f>IFERROR(__xludf.DUMMYFUNCTION("""COMPUTED_VALUE"""),4492.06)</f>
        <v>4492.06</v>
      </c>
      <c r="G74" s="2">
        <f>IFERROR(__xludf.DUMMYFUNCTION("""COMPUTED_VALUE"""),45800.66666666667)</f>
        <v>45800.66667</v>
      </c>
      <c r="H74" s="1">
        <f>IFERROR(__xludf.DUMMYFUNCTION("""COMPUTED_VALUE"""),4345.14)</f>
        <v>4345.14</v>
      </c>
      <c r="J74" s="2">
        <f>IFERROR(__xludf.DUMMYFUNCTION("""COMPUTED_VALUE"""),45800.66666666667)</f>
        <v>45800.66667</v>
      </c>
      <c r="K74" s="1">
        <f>IFERROR(__xludf.DUMMYFUNCTION("""COMPUTED_VALUE"""),4369.22)</f>
        <v>4369.22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IFERROR(__xludf.DUMMYFUNCTION("""COMPUTED_VALUE"""),4369.22)</f>
        <v>4369.22</v>
      </c>
      <c r="D75" s="2">
        <f>IFERROR(__xludf.DUMMYFUNCTION("""COMPUTED_VALUE"""),45807.66666666667)</f>
        <v>45807.66667</v>
      </c>
      <c r="E75" s="1">
        <f>IFERROR(__xludf.DUMMYFUNCTION("""COMPUTED_VALUE"""),4475.2)</f>
        <v>4475.2</v>
      </c>
      <c r="G75" s="2">
        <f>IFERROR(__xludf.DUMMYFUNCTION("""COMPUTED_VALUE"""),45807.66666666667)</f>
        <v>45807.66667</v>
      </c>
      <c r="H75" s="1">
        <f>IFERROR(__xludf.DUMMYFUNCTION("""COMPUTED_VALUE"""),4369.22)</f>
        <v>4369.22</v>
      </c>
      <c r="J75" s="2">
        <f>IFERROR(__xludf.DUMMYFUNCTION("""COMPUTED_VALUE"""),45807.66666666667)</f>
        <v>45807.66667</v>
      </c>
      <c r="K75" s="1">
        <f>IFERROR(__xludf.DUMMYFUNCTION("""COMPUTED_VALUE"""),4453.82)</f>
        <v>4453.82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IFERROR(__xludf.DUMMYFUNCTION("""COMPUTED_VALUE"""),4453.82)</f>
        <v>4453.82</v>
      </c>
      <c r="D76" s="2">
        <f>IFERROR(__xludf.DUMMYFUNCTION("""COMPUTED_VALUE"""),45814.66666666667)</f>
        <v>45814.66667</v>
      </c>
      <c r="E76" s="1">
        <f>IFERROR(__xludf.DUMMYFUNCTION("""COMPUTED_VALUE"""),4536.28)</f>
        <v>4536.28</v>
      </c>
      <c r="G76" s="2">
        <f>IFERROR(__xludf.DUMMYFUNCTION("""COMPUTED_VALUE"""),45814.66666666667)</f>
        <v>45814.66667</v>
      </c>
      <c r="H76" s="1">
        <f>IFERROR(__xludf.DUMMYFUNCTION("""COMPUTED_VALUE"""),4416.53)</f>
        <v>4416.53</v>
      </c>
      <c r="J76" s="2">
        <f>IFERROR(__xludf.DUMMYFUNCTION("""COMPUTED_VALUE"""),45814.66666666667)</f>
        <v>45814.66667</v>
      </c>
      <c r="K76" s="1">
        <f>IFERROR(__xludf.DUMMYFUNCTION("""COMPUTED_VALUE"""),4523.94)</f>
        <v>4523.94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IFERROR(__xludf.DUMMYFUNCTION("""COMPUTED_VALUE"""),4523.94)</f>
        <v>4523.94</v>
      </c>
      <c r="D77" s="2">
        <f>IFERROR(__xludf.DUMMYFUNCTION("""COMPUTED_VALUE"""),45821.66666666667)</f>
        <v>45821.66667</v>
      </c>
      <c r="E77" s="1">
        <f>IFERROR(__xludf.DUMMYFUNCTION("""COMPUTED_VALUE"""),4566.0)</f>
        <v>4566</v>
      </c>
      <c r="G77" s="2">
        <f>IFERROR(__xludf.DUMMYFUNCTION("""COMPUTED_VALUE"""),45821.66666666667)</f>
        <v>45821.66667</v>
      </c>
      <c r="H77" s="1">
        <f>IFERROR(__xludf.DUMMYFUNCTION("""COMPUTED_VALUE"""),4494.24)</f>
        <v>4494.24</v>
      </c>
      <c r="J77" s="2">
        <f>IFERROR(__xludf.DUMMYFUNCTION("""COMPUTED_VALUE"""),45821.66666666667)</f>
        <v>45821.66667</v>
      </c>
      <c r="K77" s="1">
        <f>IFERROR(__xludf.DUMMYFUNCTION("""COMPUTED_VALUE"""),4504.2)</f>
        <v>4504.2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IFERROR(__xludf.DUMMYFUNCTION("""COMPUTED_VALUE"""),4504.2)</f>
        <v>4504.2</v>
      </c>
      <c r="D78" s="2">
        <f>IFERROR(__xludf.DUMMYFUNCTION("""COMPUTED_VALUE"""),45828.66666666667)</f>
        <v>45828.66667</v>
      </c>
      <c r="E78" s="1">
        <f>IFERROR(__xludf.DUMMYFUNCTION("""COMPUTED_VALUE"""),4559.63)</f>
        <v>4559.63</v>
      </c>
      <c r="G78" s="2">
        <f>IFERROR(__xludf.DUMMYFUNCTION("""COMPUTED_VALUE"""),45828.66666666667)</f>
        <v>45828.66667</v>
      </c>
      <c r="H78" s="1">
        <f>IFERROR(__xludf.DUMMYFUNCTION("""COMPUTED_VALUE"""),4486.03)</f>
        <v>4486.03</v>
      </c>
      <c r="J78" s="2">
        <f>IFERROR(__xludf.DUMMYFUNCTION("""COMPUTED_VALUE"""),45828.66666666667)</f>
        <v>45828.66667</v>
      </c>
      <c r="K78" s="1">
        <f>IFERROR(__xludf.DUMMYFUNCTION("""COMPUTED_VALUE"""),4497.21)</f>
        <v>4497.21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IFERROR(__xludf.DUMMYFUNCTION("""COMPUTED_VALUE"""),4497.21)</f>
        <v>4497.21</v>
      </c>
      <c r="D79" s="2">
        <f>IFERROR(__xludf.DUMMYFUNCTION("""COMPUTED_VALUE"""),45835.66666666667)</f>
        <v>45835.66667</v>
      </c>
      <c r="E79" s="1">
        <f>IFERROR(__xludf.DUMMYFUNCTION("""COMPUTED_VALUE"""),4663.02)</f>
        <v>4663.02</v>
      </c>
      <c r="G79" s="2">
        <f>IFERROR(__xludf.DUMMYFUNCTION("""COMPUTED_VALUE"""),45835.66666666667)</f>
        <v>45835.66667</v>
      </c>
      <c r="H79" s="1">
        <f>IFERROR(__xludf.DUMMYFUNCTION("""COMPUTED_VALUE"""),4478.93)</f>
        <v>4478.93</v>
      </c>
      <c r="J79" s="2">
        <f>IFERROR(__xludf.DUMMYFUNCTION("""COMPUTED_VALUE"""),45835.66666666667)</f>
        <v>45835.66667</v>
      </c>
      <c r="K79" s="1">
        <f>IFERROR(__xludf.DUMMYFUNCTION("""COMPUTED_VALUE"""),4652.07)</f>
        <v>4652.07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IFERROR(__xludf.DUMMYFUNCTION("""COMPUTED_VALUE"""),45841.54513888889)</f>
        <v>45841.54514</v>
      </c>
      <c r="B80" s="1">
        <f>IFERROR(__xludf.DUMMYFUNCTION("""COMPUTED_VALUE"""),4652.07)</f>
        <v>4652.07</v>
      </c>
      <c r="D80" s="2">
        <f>IFERROR(__xludf.DUMMYFUNCTION("""COMPUTED_VALUE"""),45841.54513888889)</f>
        <v>45841.54514</v>
      </c>
      <c r="E80" s="1">
        <f>IFERROR(__xludf.DUMMYFUNCTION("""COMPUTED_VALUE"""),4735.71)</f>
        <v>4735.71</v>
      </c>
      <c r="G80" s="2">
        <f>IFERROR(__xludf.DUMMYFUNCTION("""COMPUTED_VALUE"""),45841.54513888889)</f>
        <v>45841.54514</v>
      </c>
      <c r="H80" s="1">
        <f>IFERROR(__xludf.DUMMYFUNCTION("""COMPUTED_VALUE"""),4652.07)</f>
        <v>4652.07</v>
      </c>
      <c r="J80" s="2">
        <f>IFERROR(__xludf.DUMMYFUNCTION("""COMPUTED_VALUE"""),45841.54513888889)</f>
        <v>45841.54514</v>
      </c>
      <c r="K80" s="1">
        <f>IFERROR(__xludf.DUMMYFUNCTION("""COMPUTED_VALUE"""),4731.97)</f>
        <v>4731.97</v>
      </c>
      <c r="M80" s="2">
        <f>IFERROR(__xludf.DUMMYFUNCTION("""COMPUTED_VALUE"""),45841.54513888889)</f>
        <v>45841.54514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IFERROR(__xludf.DUMMYFUNCTION("""COMPUTED_VALUE"""),4731.97)</f>
        <v>4731.97</v>
      </c>
      <c r="D81" s="2">
        <f>IFERROR(__xludf.DUMMYFUNCTION("""COMPUTED_VALUE"""),45849.66666666667)</f>
        <v>45849.66667</v>
      </c>
      <c r="E81" s="1">
        <f>IFERROR(__xludf.DUMMYFUNCTION("""COMPUTED_VALUE"""),4737.71)</f>
        <v>4737.71</v>
      </c>
      <c r="G81" s="2">
        <f>IFERROR(__xludf.DUMMYFUNCTION("""COMPUTED_VALUE"""),45849.66666666667)</f>
        <v>45849.66667</v>
      </c>
      <c r="H81" s="1">
        <f>IFERROR(__xludf.DUMMYFUNCTION("""COMPUTED_VALUE"""),4673.96)</f>
        <v>4673.96</v>
      </c>
      <c r="J81" s="2">
        <f>IFERROR(__xludf.DUMMYFUNCTION("""COMPUTED_VALUE"""),45849.66666666667)</f>
        <v>45849.66667</v>
      </c>
      <c r="K81" s="1">
        <f>IFERROR(__xludf.DUMMYFUNCTION("""COMPUTED_VALUE"""),4714.95)</f>
        <v>4714.95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IFERROR(__xludf.DUMMYFUNCTION("""COMPUTED_VALUE"""),4714.95)</f>
        <v>4714.95</v>
      </c>
      <c r="D82" s="2">
        <f>IFERROR(__xludf.DUMMYFUNCTION("""COMPUTED_VALUE"""),45856.66666666667)</f>
        <v>45856.66667</v>
      </c>
      <c r="E82" s="1">
        <f>IFERROR(__xludf.DUMMYFUNCTION("""COMPUTED_VALUE"""),4760.64)</f>
        <v>4760.64</v>
      </c>
      <c r="G82" s="2">
        <f>IFERROR(__xludf.DUMMYFUNCTION("""COMPUTED_VALUE"""),45856.66666666667)</f>
        <v>45856.66667</v>
      </c>
      <c r="H82" s="1">
        <f>IFERROR(__xludf.DUMMYFUNCTION("""COMPUTED_VALUE"""),4675.56)</f>
        <v>4675.56</v>
      </c>
      <c r="J82" s="2">
        <f>IFERROR(__xludf.DUMMYFUNCTION("""COMPUTED_VALUE"""),45856.66666666667)</f>
        <v>45856.66667</v>
      </c>
      <c r="K82" s="1">
        <f>IFERROR(__xludf.DUMMYFUNCTION("""COMPUTED_VALUE"""),4747.94)</f>
        <v>4747.94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IFERROR(__xludf.DUMMYFUNCTION("""COMPUTED_VALUE"""),4748.06)</f>
        <v>4748.06</v>
      </c>
      <c r="D83" s="2">
        <f>IFERROR(__xludf.DUMMYFUNCTION("""COMPUTED_VALUE"""),45863.66666666667)</f>
        <v>45863.66667</v>
      </c>
      <c r="E83" s="1">
        <f>IFERROR(__xludf.DUMMYFUNCTION("""COMPUTED_VALUE"""),4820.9)</f>
        <v>4820.9</v>
      </c>
      <c r="G83" s="2">
        <f>IFERROR(__xludf.DUMMYFUNCTION("""COMPUTED_VALUE"""),45863.66666666667)</f>
        <v>45863.66667</v>
      </c>
      <c r="H83" s="1">
        <f>IFERROR(__xludf.DUMMYFUNCTION("""COMPUTED_VALUE"""),4734.19)</f>
        <v>4734.19</v>
      </c>
      <c r="J83" s="2">
        <f>IFERROR(__xludf.DUMMYFUNCTION("""COMPUTED_VALUE"""),45863.66666666667)</f>
        <v>45863.66667</v>
      </c>
      <c r="K83" s="1">
        <f>IFERROR(__xludf.DUMMYFUNCTION("""COMPUTED_VALUE"""),4815.51)</f>
        <v>4815.51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IFERROR(__xludf.DUMMYFUNCTION("""COMPUTED_VALUE"""),4815.51)</f>
        <v>4815.51</v>
      </c>
      <c r="D84" s="2">
        <f>IFERROR(__xludf.DUMMYFUNCTION("""COMPUTED_VALUE"""),45870.66666666667)</f>
        <v>45870.66667</v>
      </c>
      <c r="E84" s="1">
        <f>IFERROR(__xludf.DUMMYFUNCTION("""COMPUTED_VALUE"""),4843.77)</f>
        <v>4843.77</v>
      </c>
      <c r="G84" s="2">
        <f>IFERROR(__xludf.DUMMYFUNCTION("""COMPUTED_VALUE"""),45870.66666666667)</f>
        <v>45870.66667</v>
      </c>
      <c r="H84" s="1">
        <f>IFERROR(__xludf.DUMMYFUNCTION("""COMPUTED_VALUE"""),4686.3)</f>
        <v>4686.3</v>
      </c>
      <c r="J84" s="2">
        <f>IFERROR(__xludf.DUMMYFUNCTION("""COMPUTED_VALUE"""),45870.66666666667)</f>
        <v>45870.66667</v>
      </c>
      <c r="K84" s="1">
        <f>IFERROR(__xludf.DUMMYFUNCTION("""COMPUTED_VALUE"""),4704.71)</f>
        <v>4704.71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IFERROR(__xludf.DUMMYFUNCTION("""COMPUTED_VALUE"""),4704.71)</f>
        <v>4704.71</v>
      </c>
      <c r="D85" s="2">
        <f>IFERROR(__xludf.DUMMYFUNCTION("""COMPUTED_VALUE"""),45877.66666666667)</f>
        <v>45877.66667</v>
      </c>
      <c r="E85" s="1">
        <f>IFERROR(__xludf.DUMMYFUNCTION("""COMPUTED_VALUE"""),4824.71)</f>
        <v>4824.71</v>
      </c>
      <c r="G85" s="2">
        <f>IFERROR(__xludf.DUMMYFUNCTION("""COMPUTED_VALUE"""),45877.66666666667)</f>
        <v>45877.66667</v>
      </c>
      <c r="H85" s="1">
        <f>IFERROR(__xludf.DUMMYFUNCTION("""COMPUTED_VALUE"""),4704.71)</f>
        <v>4704.71</v>
      </c>
      <c r="J85" s="2">
        <f>IFERROR(__xludf.DUMMYFUNCTION("""COMPUTED_VALUE"""),45877.66666666667)</f>
        <v>45877.66667</v>
      </c>
      <c r="K85" s="1">
        <f>IFERROR(__xludf.DUMMYFUNCTION("""COMPUTED_VALUE"""),4820.42)</f>
        <v>4820.42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IFERROR(__xludf.DUMMYFUNCTION("""COMPUTED_VALUE"""),4820.42)</f>
        <v>4820.42</v>
      </c>
      <c r="D86" s="2">
        <f>IFERROR(__xludf.DUMMYFUNCTION("""COMPUTED_VALUE"""),45884.66666666667)</f>
        <v>45884.66667</v>
      </c>
      <c r="E86" s="1">
        <f>IFERROR(__xludf.DUMMYFUNCTION("""COMPUTED_VALUE"""),4886.1)</f>
        <v>4886.1</v>
      </c>
      <c r="G86" s="2">
        <f>IFERROR(__xludf.DUMMYFUNCTION("""COMPUTED_VALUE"""),45884.66666666667)</f>
        <v>45884.66667</v>
      </c>
      <c r="H86" s="1">
        <f>IFERROR(__xludf.DUMMYFUNCTION("""COMPUTED_VALUE"""),4801.48)</f>
        <v>4801.48</v>
      </c>
      <c r="J86" s="2">
        <f>IFERROR(__xludf.DUMMYFUNCTION("""COMPUTED_VALUE"""),45884.66666666667)</f>
        <v>45884.66667</v>
      </c>
      <c r="K86" s="1">
        <f>IFERROR(__xludf.DUMMYFUNCTION("""COMPUTED_VALUE"""),4862.69)</f>
        <v>4862.69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IFERROR(__xludf.DUMMYFUNCTION("""COMPUTED_VALUE"""),4862.69)</f>
        <v>4862.69</v>
      </c>
      <c r="D87" s="2">
        <f>IFERROR(__xludf.DUMMYFUNCTION("""COMPUTED_VALUE"""),45891.66666666667)</f>
        <v>45891.66667</v>
      </c>
      <c r="E87" s="1">
        <f>IFERROR(__xludf.DUMMYFUNCTION("""COMPUTED_VALUE"""),4882.35)</f>
        <v>4882.35</v>
      </c>
      <c r="G87" s="2">
        <f>IFERROR(__xludf.DUMMYFUNCTION("""COMPUTED_VALUE"""),45891.66666666667)</f>
        <v>45891.66667</v>
      </c>
      <c r="H87" s="1">
        <f>IFERROR(__xludf.DUMMYFUNCTION("""COMPUTED_VALUE"""),4778.88)</f>
        <v>4778.88</v>
      </c>
      <c r="J87" s="2">
        <f>IFERROR(__xludf.DUMMYFUNCTION("""COMPUTED_VALUE"""),45891.66666666667)</f>
        <v>45891.66667</v>
      </c>
      <c r="K87" s="1">
        <f>IFERROR(__xludf.DUMMYFUNCTION("""COMPUTED_VALUE"""),4872.91)</f>
        <v>4872.91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IFERROR(__xludf.DUMMYFUNCTION("""COMPUTED_VALUE"""),4872.91)</f>
        <v>4872.91</v>
      </c>
      <c r="D88" s="2">
        <f>IFERROR(__xludf.DUMMYFUNCTION("""COMPUTED_VALUE"""),45898.66666666667)</f>
        <v>45898.66667</v>
      </c>
      <c r="E88" s="1">
        <f>IFERROR(__xludf.DUMMYFUNCTION("""COMPUTED_VALUE"""),4907.98)</f>
        <v>4907.98</v>
      </c>
      <c r="G88" s="2">
        <f>IFERROR(__xludf.DUMMYFUNCTION("""COMPUTED_VALUE"""),45898.66666666667)</f>
        <v>45898.66667</v>
      </c>
      <c r="H88" s="1">
        <f>IFERROR(__xludf.DUMMYFUNCTION("""COMPUTED_VALUE"""),4844.67)</f>
        <v>4844.67</v>
      </c>
      <c r="J88" s="2">
        <f>IFERROR(__xludf.DUMMYFUNCTION("""COMPUTED_VALUE"""),45898.66666666667)</f>
        <v>45898.66667</v>
      </c>
      <c r="K88" s="1">
        <f>IFERROR(__xludf.DUMMYFUNCTION("""COMPUTED_VALUE"""),4870.58)</f>
        <v>4870.58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IFERROR(__xludf.DUMMYFUNCTION("""COMPUTED_VALUE"""),4870.58)</f>
        <v>4870.58</v>
      </c>
      <c r="D89" s="2">
        <f>IFERROR(__xludf.DUMMYFUNCTION("""COMPUTED_VALUE"""),45905.66666666667)</f>
        <v>45905.66667</v>
      </c>
      <c r="E89" s="1">
        <f>IFERROR(__xludf.DUMMYFUNCTION("""COMPUTED_VALUE"""),4928.21)</f>
        <v>4928.21</v>
      </c>
      <c r="G89" s="2">
        <f>IFERROR(__xludf.DUMMYFUNCTION("""COMPUTED_VALUE"""),45905.66666666667)</f>
        <v>45905.66667</v>
      </c>
      <c r="H89" s="1">
        <f>IFERROR(__xludf.DUMMYFUNCTION("""COMPUTED_VALUE"""),4796.62)</f>
        <v>4796.62</v>
      </c>
      <c r="J89" s="2">
        <f>IFERROR(__xludf.DUMMYFUNCTION("""COMPUTED_VALUE"""),45905.66666666667)</f>
        <v>45905.66667</v>
      </c>
      <c r="K89" s="1">
        <f>IFERROR(__xludf.DUMMYFUNCTION("""COMPUTED_VALUE"""),4886.97)</f>
        <v>4886.97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IFERROR(__xludf.DUMMYFUNCTION("""COMPUTED_VALUE"""),4886.97)</f>
        <v>4886.97</v>
      </c>
      <c r="D90" s="2">
        <f>IFERROR(__xludf.DUMMYFUNCTION("""COMPUTED_VALUE"""),45912.66666666667)</f>
        <v>45912.66667</v>
      </c>
      <c r="E90" s="1">
        <f>IFERROR(__xludf.DUMMYFUNCTION("""COMPUTED_VALUE"""),4980.23)</f>
        <v>4980.23</v>
      </c>
      <c r="G90" s="2">
        <f>IFERROR(__xludf.DUMMYFUNCTION("""COMPUTED_VALUE"""),45912.66666666667)</f>
        <v>45912.66667</v>
      </c>
      <c r="H90" s="1">
        <f>IFERROR(__xludf.DUMMYFUNCTION("""COMPUTED_VALUE"""),4886.97)</f>
        <v>4886.97</v>
      </c>
      <c r="J90" s="2">
        <f>IFERROR(__xludf.DUMMYFUNCTION("""COMPUTED_VALUE"""),45912.66666666667)</f>
        <v>45912.66667</v>
      </c>
      <c r="K90" s="1">
        <f>IFERROR(__xludf.DUMMYFUNCTION("""COMPUTED_VALUE"""),4968.36)</f>
        <v>4968.36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IFERROR(__xludf.DUMMYFUNCTION("""COMPUTED_VALUE"""),4968.36)</f>
        <v>4968.36</v>
      </c>
      <c r="D91" s="2">
        <f>IFERROR(__xludf.DUMMYFUNCTION("""COMPUTED_VALUE"""),45919.66666666667)</f>
        <v>45919.66667</v>
      </c>
      <c r="E91" s="1">
        <f>IFERROR(__xludf.DUMMYFUNCTION("""COMPUTED_VALUE"""),5038.01)</f>
        <v>5038.01</v>
      </c>
      <c r="G91" s="2">
        <f>IFERROR(__xludf.DUMMYFUNCTION("""COMPUTED_VALUE"""),45919.66666666667)</f>
        <v>45919.66667</v>
      </c>
      <c r="H91" s="1">
        <f>IFERROR(__xludf.DUMMYFUNCTION("""COMPUTED_VALUE"""),4946.03)</f>
        <v>4946.03</v>
      </c>
      <c r="J91" s="2">
        <f>IFERROR(__xludf.DUMMYFUNCTION("""COMPUTED_VALUE"""),45919.66666666667)</f>
        <v>45919.66667</v>
      </c>
      <c r="K91" s="1">
        <f>IFERROR(__xludf.DUMMYFUNCTION("""COMPUTED_VALUE"""),5032.36)</f>
        <v>5032.36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