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IFERROR(__xludf.DUMMYFUNCTION("GOOGLEFINANCE(""CRSPMC1"",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IFERROR(__xludf.DUMMYFUNCTION("GOOGLEFINANCE(""CRSPMC1"",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IFERROR(__xludf.DUMMYFUNCTION("GOOGLEFINANCE(""CRSPMC1"",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IFERROR(__xludf.DUMMYFUNCTION("GOOGLEFINANCE(""CRSPMC1"",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IFERROR(__xludf.DUMMYFUNCTION("GOOGLEFINANCE(""CRSPMC1"",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IFERROR(__xludf.DUMMYFUNCTION("""COMPUTED_VALUE"""),2315.47)</f>
        <v>2315.47</v>
      </c>
      <c r="D2" s="2">
        <f>IFERROR(__xludf.DUMMYFUNCTION("""COMPUTED_VALUE"""),45296.66666666667)</f>
        <v>45296.66667</v>
      </c>
      <c r="E2" s="1">
        <f>IFERROR(__xludf.DUMMYFUNCTION("""COMPUTED_VALUE"""),2330.28)</f>
        <v>2330.28</v>
      </c>
      <c r="G2" s="2">
        <f>IFERROR(__xludf.DUMMYFUNCTION("""COMPUTED_VALUE"""),45296.66666666667)</f>
        <v>45296.66667</v>
      </c>
      <c r="H2" s="1">
        <f>IFERROR(__xludf.DUMMYFUNCTION("""COMPUTED_VALUE"""),2224.38)</f>
        <v>2224.38</v>
      </c>
      <c r="J2" s="2">
        <f>IFERROR(__xludf.DUMMYFUNCTION("""COMPUTED_VALUE"""),45296.66666666667)</f>
        <v>45296.66667</v>
      </c>
      <c r="K2" s="1">
        <f>IFERROR(__xludf.DUMMYFUNCTION("""COMPUTED_VALUE"""),2232.97)</f>
        <v>2232.97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IFERROR(__xludf.DUMMYFUNCTION("""COMPUTED_VALUE"""),2233.17)</f>
        <v>2233.17</v>
      </c>
      <c r="D3" s="2">
        <f>IFERROR(__xludf.DUMMYFUNCTION("""COMPUTED_VALUE"""),45303.66666666667)</f>
        <v>45303.66667</v>
      </c>
      <c r="E3" s="1">
        <f>IFERROR(__xludf.DUMMYFUNCTION("""COMPUTED_VALUE"""),2280.09)</f>
        <v>2280.09</v>
      </c>
      <c r="G3" s="2">
        <f>IFERROR(__xludf.DUMMYFUNCTION("""COMPUTED_VALUE"""),45303.66666666667)</f>
        <v>45303.66667</v>
      </c>
      <c r="H3" s="1">
        <f>IFERROR(__xludf.DUMMYFUNCTION("""COMPUTED_VALUE"""),2219.01)</f>
        <v>2219.01</v>
      </c>
      <c r="J3" s="2">
        <f>IFERROR(__xludf.DUMMYFUNCTION("""COMPUTED_VALUE"""),45303.66666666667)</f>
        <v>45303.66667</v>
      </c>
      <c r="K3" s="1">
        <f>IFERROR(__xludf.DUMMYFUNCTION("""COMPUTED_VALUE"""),2239.95)</f>
        <v>2239.95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IFERROR(__xludf.DUMMYFUNCTION("""COMPUTED_VALUE"""),2239.95)</f>
        <v>2239.95</v>
      </c>
      <c r="D4" s="2">
        <f>IFERROR(__xludf.DUMMYFUNCTION("""COMPUTED_VALUE"""),45310.66666666667)</f>
        <v>45310.66667</v>
      </c>
      <c r="E4" s="1">
        <f>IFERROR(__xludf.DUMMYFUNCTION("""COMPUTED_VALUE"""),2239.95)</f>
        <v>2239.95</v>
      </c>
      <c r="G4" s="2">
        <f>IFERROR(__xludf.DUMMYFUNCTION("""COMPUTED_VALUE"""),45310.66666666667)</f>
        <v>45310.66667</v>
      </c>
      <c r="H4" s="1">
        <f>IFERROR(__xludf.DUMMYFUNCTION("""COMPUTED_VALUE"""),2173.61)</f>
        <v>2173.61</v>
      </c>
      <c r="J4" s="2">
        <f>IFERROR(__xludf.DUMMYFUNCTION("""COMPUTED_VALUE"""),45310.66666666667)</f>
        <v>45310.66667</v>
      </c>
      <c r="K4" s="1">
        <f>IFERROR(__xludf.DUMMYFUNCTION("""COMPUTED_VALUE"""),2214.17)</f>
        <v>2214.17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IFERROR(__xludf.DUMMYFUNCTION("""COMPUTED_VALUE"""),2214.17)</f>
        <v>2214.17</v>
      </c>
      <c r="D5" s="2">
        <f>IFERROR(__xludf.DUMMYFUNCTION("""COMPUTED_VALUE"""),45317.66666666667)</f>
        <v>45317.66667</v>
      </c>
      <c r="E5" s="1">
        <f>IFERROR(__xludf.DUMMYFUNCTION("""COMPUTED_VALUE"""),2289.47)</f>
        <v>2289.47</v>
      </c>
      <c r="G5" s="2">
        <f>IFERROR(__xludf.DUMMYFUNCTION("""COMPUTED_VALUE"""),45317.66666666667)</f>
        <v>45317.66667</v>
      </c>
      <c r="H5" s="1">
        <f>IFERROR(__xludf.DUMMYFUNCTION("""COMPUTED_VALUE"""),2214.17)</f>
        <v>2214.17</v>
      </c>
      <c r="J5" s="2">
        <f>IFERROR(__xludf.DUMMYFUNCTION("""COMPUTED_VALUE"""),45317.66666666667)</f>
        <v>45317.66667</v>
      </c>
      <c r="K5" s="1">
        <f>IFERROR(__xludf.DUMMYFUNCTION("""COMPUTED_VALUE"""),2274.52)</f>
        <v>2274.52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IFERROR(__xludf.DUMMYFUNCTION("""COMPUTED_VALUE"""),2274.52)</f>
        <v>2274.52</v>
      </c>
      <c r="D6" s="2">
        <f>IFERROR(__xludf.DUMMYFUNCTION("""COMPUTED_VALUE"""),45324.66666666667)</f>
        <v>45324.66667</v>
      </c>
      <c r="E6" s="1">
        <f>IFERROR(__xludf.DUMMYFUNCTION("""COMPUTED_VALUE"""),2319.15)</f>
        <v>2319.15</v>
      </c>
      <c r="G6" s="2">
        <f>IFERROR(__xludf.DUMMYFUNCTION("""COMPUTED_VALUE"""),45324.66666666667)</f>
        <v>45324.66667</v>
      </c>
      <c r="H6" s="1">
        <f>IFERROR(__xludf.DUMMYFUNCTION("""COMPUTED_VALUE"""),2231.69)</f>
        <v>2231.69</v>
      </c>
      <c r="J6" s="2">
        <f>IFERROR(__xludf.DUMMYFUNCTION("""COMPUTED_VALUE"""),45324.66666666667)</f>
        <v>45324.66667</v>
      </c>
      <c r="K6" s="1">
        <f>IFERROR(__xludf.DUMMYFUNCTION("""COMPUTED_VALUE"""),2255.37)</f>
        <v>2255.37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IFERROR(__xludf.DUMMYFUNCTION("""COMPUTED_VALUE"""),2255.37)</f>
        <v>2255.37</v>
      </c>
      <c r="D7" s="2">
        <f>IFERROR(__xludf.DUMMYFUNCTION("""COMPUTED_VALUE"""),45331.66666666667)</f>
        <v>45331.66667</v>
      </c>
      <c r="E7" s="1">
        <f>IFERROR(__xludf.DUMMYFUNCTION("""COMPUTED_VALUE"""),2313.69)</f>
        <v>2313.69</v>
      </c>
      <c r="G7" s="2">
        <f>IFERROR(__xludf.DUMMYFUNCTION("""COMPUTED_VALUE"""),45331.66666666667)</f>
        <v>45331.66667</v>
      </c>
      <c r="H7" s="1">
        <f>IFERROR(__xludf.DUMMYFUNCTION("""COMPUTED_VALUE"""),2211.91)</f>
        <v>2211.91</v>
      </c>
      <c r="J7" s="2">
        <f>IFERROR(__xludf.DUMMYFUNCTION("""COMPUTED_VALUE"""),45331.66666666667)</f>
        <v>45331.66667</v>
      </c>
      <c r="K7" s="1">
        <f>IFERROR(__xludf.DUMMYFUNCTION("""COMPUTED_VALUE"""),2313.64)</f>
        <v>2313.64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IFERROR(__xludf.DUMMYFUNCTION("""COMPUTED_VALUE"""),2313.64)</f>
        <v>2313.64</v>
      </c>
      <c r="D8" s="2">
        <f>IFERROR(__xludf.DUMMYFUNCTION("""COMPUTED_VALUE"""),45338.66666666667)</f>
        <v>45338.66667</v>
      </c>
      <c r="E8" s="1">
        <f>IFERROR(__xludf.DUMMYFUNCTION("""COMPUTED_VALUE"""),2378.65)</f>
        <v>2378.65</v>
      </c>
      <c r="G8" s="2">
        <f>IFERROR(__xludf.DUMMYFUNCTION("""COMPUTED_VALUE"""),45338.66666666667)</f>
        <v>45338.66667</v>
      </c>
      <c r="H8" s="1">
        <f>IFERROR(__xludf.DUMMYFUNCTION("""COMPUTED_VALUE"""),2245.36)</f>
        <v>2245.36</v>
      </c>
      <c r="J8" s="2">
        <f>IFERROR(__xludf.DUMMYFUNCTION("""COMPUTED_VALUE"""),45338.66666666667)</f>
        <v>45338.66667</v>
      </c>
      <c r="K8" s="1">
        <f>IFERROR(__xludf.DUMMYFUNCTION("""COMPUTED_VALUE"""),2360.41)</f>
        <v>2360.41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IFERROR(__xludf.DUMMYFUNCTION("""COMPUTED_VALUE"""),2360.41)</f>
        <v>2360.41</v>
      </c>
      <c r="D9" s="2">
        <f>IFERROR(__xludf.DUMMYFUNCTION("""COMPUTED_VALUE"""),45345.66666666667)</f>
        <v>45345.66667</v>
      </c>
      <c r="E9" s="1">
        <f>IFERROR(__xludf.DUMMYFUNCTION("""COMPUTED_VALUE"""),2360.41)</f>
        <v>2360.41</v>
      </c>
      <c r="G9" s="2">
        <f>IFERROR(__xludf.DUMMYFUNCTION("""COMPUTED_VALUE"""),45345.66666666667)</f>
        <v>45345.66667</v>
      </c>
      <c r="H9" s="1">
        <f>IFERROR(__xludf.DUMMYFUNCTION("""COMPUTED_VALUE"""),2295.92)</f>
        <v>2295.92</v>
      </c>
      <c r="J9" s="2">
        <f>IFERROR(__xludf.DUMMYFUNCTION("""COMPUTED_VALUE"""),45345.66666666667)</f>
        <v>45345.66667</v>
      </c>
      <c r="K9" s="1">
        <f>IFERROR(__xludf.DUMMYFUNCTION("""COMPUTED_VALUE"""),2315.72)</f>
        <v>2315.72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IFERROR(__xludf.DUMMYFUNCTION("""COMPUTED_VALUE"""),2315.72)</f>
        <v>2315.72</v>
      </c>
      <c r="D10" s="2">
        <f>IFERROR(__xludf.DUMMYFUNCTION("""COMPUTED_VALUE"""),45352.66666666667)</f>
        <v>45352.66667</v>
      </c>
      <c r="E10" s="1">
        <f>IFERROR(__xludf.DUMMYFUNCTION("""COMPUTED_VALUE"""),2421.95)</f>
        <v>2421.95</v>
      </c>
      <c r="G10" s="2">
        <f>IFERROR(__xludf.DUMMYFUNCTION("""COMPUTED_VALUE"""),45352.66666666667)</f>
        <v>45352.66667</v>
      </c>
      <c r="H10" s="1">
        <f>IFERROR(__xludf.DUMMYFUNCTION("""COMPUTED_VALUE"""),2309.35)</f>
        <v>2309.35</v>
      </c>
      <c r="J10" s="2">
        <f>IFERROR(__xludf.DUMMYFUNCTION("""COMPUTED_VALUE"""),45352.66666666667)</f>
        <v>45352.66667</v>
      </c>
      <c r="K10" s="1">
        <f>IFERROR(__xludf.DUMMYFUNCTION("""COMPUTED_VALUE"""),2418.73)</f>
        <v>2418.73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IFERROR(__xludf.DUMMYFUNCTION("""COMPUTED_VALUE"""),2418.73)</f>
        <v>2418.73</v>
      </c>
      <c r="D11" s="2">
        <f>IFERROR(__xludf.DUMMYFUNCTION("""COMPUTED_VALUE"""),45359.66666666667)</f>
        <v>45359.66667</v>
      </c>
      <c r="E11" s="1">
        <f>IFERROR(__xludf.DUMMYFUNCTION("""COMPUTED_VALUE"""),2436.89)</f>
        <v>2436.89</v>
      </c>
      <c r="G11" s="2">
        <f>IFERROR(__xludf.DUMMYFUNCTION("""COMPUTED_VALUE"""),45359.66666666667)</f>
        <v>45359.66667</v>
      </c>
      <c r="H11" s="1">
        <f>IFERROR(__xludf.DUMMYFUNCTION("""COMPUTED_VALUE"""),2373.34)</f>
        <v>2373.34</v>
      </c>
      <c r="J11" s="2">
        <f>IFERROR(__xludf.DUMMYFUNCTION("""COMPUTED_VALUE"""),45359.66666666667)</f>
        <v>45359.66667</v>
      </c>
      <c r="K11" s="1">
        <f>IFERROR(__xludf.DUMMYFUNCTION("""COMPUTED_VALUE"""),2396.05)</f>
        <v>2396.05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IFERROR(__xludf.DUMMYFUNCTION("""COMPUTED_VALUE"""),2396.05)</f>
        <v>2396.05</v>
      </c>
      <c r="D12" s="2">
        <f>IFERROR(__xludf.DUMMYFUNCTION("""COMPUTED_VALUE"""),45366.66666666667)</f>
        <v>45366.66667</v>
      </c>
      <c r="E12" s="1">
        <f>IFERROR(__xludf.DUMMYFUNCTION("""COMPUTED_VALUE"""),2396.05)</f>
        <v>2396.05</v>
      </c>
      <c r="G12" s="2">
        <f>IFERROR(__xludf.DUMMYFUNCTION("""COMPUTED_VALUE"""),45366.66666666667)</f>
        <v>45366.66667</v>
      </c>
      <c r="H12" s="1">
        <f>IFERROR(__xludf.DUMMYFUNCTION("""COMPUTED_VALUE"""),2303.4)</f>
        <v>2303.4</v>
      </c>
      <c r="J12" s="2">
        <f>IFERROR(__xludf.DUMMYFUNCTION("""COMPUTED_VALUE"""),45366.66666666667)</f>
        <v>45366.66667</v>
      </c>
      <c r="K12" s="1">
        <f>IFERROR(__xludf.DUMMYFUNCTION("""COMPUTED_VALUE"""),2340.34)</f>
        <v>2340.34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IFERROR(__xludf.DUMMYFUNCTION("""COMPUTED_VALUE"""),2340.34)</f>
        <v>2340.34</v>
      </c>
      <c r="D13" s="2">
        <f>IFERROR(__xludf.DUMMYFUNCTION("""COMPUTED_VALUE"""),45373.66666666667)</f>
        <v>45373.66667</v>
      </c>
      <c r="E13" s="1">
        <f>IFERROR(__xludf.DUMMYFUNCTION("""COMPUTED_VALUE"""),2423.87)</f>
        <v>2423.87</v>
      </c>
      <c r="G13" s="2">
        <f>IFERROR(__xludf.DUMMYFUNCTION("""COMPUTED_VALUE"""),45373.66666666667)</f>
        <v>45373.66667</v>
      </c>
      <c r="H13" s="1">
        <f>IFERROR(__xludf.DUMMYFUNCTION("""COMPUTED_VALUE"""),2307.74)</f>
        <v>2307.74</v>
      </c>
      <c r="J13" s="2">
        <f>IFERROR(__xludf.DUMMYFUNCTION("""COMPUTED_VALUE"""),45373.66666666667)</f>
        <v>45373.66667</v>
      </c>
      <c r="K13" s="1">
        <f>IFERROR(__xludf.DUMMYFUNCTION("""COMPUTED_VALUE"""),2383.41)</f>
        <v>2383.41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IFERROR(__xludf.DUMMYFUNCTION("""COMPUTED_VALUE"""),2383.41)</f>
        <v>2383.41</v>
      </c>
      <c r="D14" s="2">
        <f>IFERROR(__xludf.DUMMYFUNCTION("""COMPUTED_VALUE"""),45379.66666666667)</f>
        <v>45379.66667</v>
      </c>
      <c r="E14" s="1">
        <f>IFERROR(__xludf.DUMMYFUNCTION("""COMPUTED_VALUE"""),2459.57)</f>
        <v>2459.57</v>
      </c>
      <c r="G14" s="2">
        <f>IFERROR(__xludf.DUMMYFUNCTION("""COMPUTED_VALUE"""),45379.66666666667)</f>
        <v>45379.66667</v>
      </c>
      <c r="H14" s="1">
        <f>IFERROR(__xludf.DUMMYFUNCTION("""COMPUTED_VALUE"""),2374.31)</f>
        <v>2374.31</v>
      </c>
      <c r="J14" s="2">
        <f>IFERROR(__xludf.DUMMYFUNCTION("""COMPUTED_VALUE"""),45379.66666666667)</f>
        <v>45379.66667</v>
      </c>
      <c r="K14" s="1">
        <f>IFERROR(__xludf.DUMMYFUNCTION("""COMPUTED_VALUE"""),2448.31)</f>
        <v>2448.31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IFERROR(__xludf.DUMMYFUNCTION("""COMPUTED_VALUE"""),2448.31)</f>
        <v>2448.31</v>
      </c>
      <c r="D15" s="2">
        <f>IFERROR(__xludf.DUMMYFUNCTION("""COMPUTED_VALUE"""),45387.66666666667)</f>
        <v>45387.66667</v>
      </c>
      <c r="E15" s="1">
        <f>IFERROR(__xludf.DUMMYFUNCTION("""COMPUTED_VALUE"""),2450.48)</f>
        <v>2450.48</v>
      </c>
      <c r="G15" s="2">
        <f>IFERROR(__xludf.DUMMYFUNCTION("""COMPUTED_VALUE"""),45387.66666666667)</f>
        <v>45387.66667</v>
      </c>
      <c r="H15" s="1">
        <f>IFERROR(__xludf.DUMMYFUNCTION("""COMPUTED_VALUE"""),2347.91)</f>
        <v>2347.91</v>
      </c>
      <c r="J15" s="2">
        <f>IFERROR(__xludf.DUMMYFUNCTION("""COMPUTED_VALUE"""),45387.66666666667)</f>
        <v>45387.66667</v>
      </c>
      <c r="K15" s="1">
        <f>IFERROR(__xludf.DUMMYFUNCTION("""COMPUTED_VALUE"""),2369.32)</f>
        <v>2369.32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IFERROR(__xludf.DUMMYFUNCTION("""COMPUTED_VALUE"""),2380.19)</f>
        <v>2380.19</v>
      </c>
      <c r="D16" s="2">
        <f>IFERROR(__xludf.DUMMYFUNCTION("""COMPUTED_VALUE"""),45394.66666666667)</f>
        <v>45394.66667</v>
      </c>
      <c r="E16" s="1">
        <f>IFERROR(__xludf.DUMMYFUNCTION("""COMPUTED_VALUE"""),2387.13)</f>
        <v>2387.13</v>
      </c>
      <c r="G16" s="2">
        <f>IFERROR(__xludf.DUMMYFUNCTION("""COMPUTED_VALUE"""),45394.66666666667)</f>
        <v>45394.66667</v>
      </c>
      <c r="H16" s="1">
        <f>IFERROR(__xludf.DUMMYFUNCTION("""COMPUTED_VALUE"""),2286.58)</f>
        <v>2286.58</v>
      </c>
      <c r="J16" s="2">
        <f>IFERROR(__xludf.DUMMYFUNCTION("""COMPUTED_VALUE"""),45394.66666666667)</f>
        <v>45394.66667</v>
      </c>
      <c r="K16" s="1">
        <f>IFERROR(__xludf.DUMMYFUNCTION("""COMPUTED_VALUE"""),2297.01)</f>
        <v>2297.01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IFERROR(__xludf.DUMMYFUNCTION("""COMPUTED_VALUE"""),2297.01)</f>
        <v>2297.01</v>
      </c>
      <c r="D17" s="2">
        <f>IFERROR(__xludf.DUMMYFUNCTION("""COMPUTED_VALUE"""),45401.66666666667)</f>
        <v>45401.66667</v>
      </c>
      <c r="E17" s="1">
        <f>IFERROR(__xludf.DUMMYFUNCTION("""COMPUTED_VALUE"""),2306.06)</f>
        <v>2306.06</v>
      </c>
      <c r="G17" s="2">
        <f>IFERROR(__xludf.DUMMYFUNCTION("""COMPUTED_VALUE"""),45401.66666666667)</f>
        <v>45401.66667</v>
      </c>
      <c r="H17" s="1">
        <f>IFERROR(__xludf.DUMMYFUNCTION("""COMPUTED_VALUE"""),2195.71)</f>
        <v>2195.71</v>
      </c>
      <c r="J17" s="2">
        <f>IFERROR(__xludf.DUMMYFUNCTION("""COMPUTED_VALUE"""),45401.66666666667)</f>
        <v>45401.66667</v>
      </c>
      <c r="K17" s="1">
        <f>IFERROR(__xludf.DUMMYFUNCTION("""COMPUTED_VALUE"""),2220.11)</f>
        <v>2220.11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IFERROR(__xludf.DUMMYFUNCTION("""COMPUTED_VALUE"""),2220.11)</f>
        <v>2220.11</v>
      </c>
      <c r="D18" s="2">
        <f>IFERROR(__xludf.DUMMYFUNCTION("""COMPUTED_VALUE"""),45408.66666666667)</f>
        <v>45408.66667</v>
      </c>
      <c r="E18" s="1">
        <f>IFERROR(__xludf.DUMMYFUNCTION("""COMPUTED_VALUE"""),2293.02)</f>
        <v>2293.02</v>
      </c>
      <c r="G18" s="2">
        <f>IFERROR(__xludf.DUMMYFUNCTION("""COMPUTED_VALUE"""),45408.66666666667)</f>
        <v>45408.66667</v>
      </c>
      <c r="H18" s="1">
        <f>IFERROR(__xludf.DUMMYFUNCTION("""COMPUTED_VALUE"""),2219.99)</f>
        <v>2219.99</v>
      </c>
      <c r="J18" s="2">
        <f>IFERROR(__xludf.DUMMYFUNCTION("""COMPUTED_VALUE"""),45408.66666666667)</f>
        <v>45408.66667</v>
      </c>
      <c r="K18" s="1">
        <f>IFERROR(__xludf.DUMMYFUNCTION("""COMPUTED_VALUE"""),2265.98)</f>
        <v>2265.98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IFERROR(__xludf.DUMMYFUNCTION("""COMPUTED_VALUE"""),2265.98)</f>
        <v>2265.98</v>
      </c>
      <c r="D19" s="2">
        <f>IFERROR(__xludf.DUMMYFUNCTION("""COMPUTED_VALUE"""),45415.66666666667)</f>
        <v>45415.66667</v>
      </c>
      <c r="E19" s="1">
        <f>IFERROR(__xludf.DUMMYFUNCTION("""COMPUTED_VALUE"""),2364.76)</f>
        <v>2364.76</v>
      </c>
      <c r="G19" s="2">
        <f>IFERROR(__xludf.DUMMYFUNCTION("""COMPUTED_VALUE"""),45415.66666666667)</f>
        <v>45415.66667</v>
      </c>
      <c r="H19" s="1">
        <f>IFERROR(__xludf.DUMMYFUNCTION("""COMPUTED_VALUE"""),2250.98)</f>
        <v>2250.98</v>
      </c>
      <c r="J19" s="2">
        <f>IFERROR(__xludf.DUMMYFUNCTION("""COMPUTED_VALUE"""),45415.66666666667)</f>
        <v>45415.66667</v>
      </c>
      <c r="K19" s="1">
        <f>IFERROR(__xludf.DUMMYFUNCTION("""COMPUTED_VALUE"""),2344.0)</f>
        <v>2344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IFERROR(__xludf.DUMMYFUNCTION("""COMPUTED_VALUE"""),2344.0)</f>
        <v>2344</v>
      </c>
      <c r="D20" s="2">
        <f>IFERROR(__xludf.DUMMYFUNCTION("""COMPUTED_VALUE"""),45422.66666666667)</f>
        <v>45422.66667</v>
      </c>
      <c r="E20" s="1">
        <f>IFERROR(__xludf.DUMMYFUNCTION("""COMPUTED_VALUE"""),2380.23)</f>
        <v>2380.23</v>
      </c>
      <c r="G20" s="2">
        <f>IFERROR(__xludf.DUMMYFUNCTION("""COMPUTED_VALUE"""),45422.66666666667)</f>
        <v>45422.66667</v>
      </c>
      <c r="H20" s="1">
        <f>IFERROR(__xludf.DUMMYFUNCTION("""COMPUTED_VALUE"""),2340.08)</f>
        <v>2340.08</v>
      </c>
      <c r="J20" s="2">
        <f>IFERROR(__xludf.DUMMYFUNCTION("""COMPUTED_VALUE"""),45422.66666666667)</f>
        <v>45422.66667</v>
      </c>
      <c r="K20" s="1">
        <f>IFERROR(__xludf.DUMMYFUNCTION("""COMPUTED_VALUE"""),2347.28)</f>
        <v>2347.28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IFERROR(__xludf.DUMMYFUNCTION("""COMPUTED_VALUE"""),2347.28)</f>
        <v>2347.28</v>
      </c>
      <c r="D21" s="2">
        <f>IFERROR(__xludf.DUMMYFUNCTION("""COMPUTED_VALUE"""),45429.66666666667)</f>
        <v>45429.66667</v>
      </c>
      <c r="E21" s="1">
        <f>IFERROR(__xludf.DUMMYFUNCTION("""COMPUTED_VALUE"""),2406.44)</f>
        <v>2406.44</v>
      </c>
      <c r="G21" s="2">
        <f>IFERROR(__xludf.DUMMYFUNCTION("""COMPUTED_VALUE"""),45429.66666666667)</f>
        <v>45429.66667</v>
      </c>
      <c r="H21" s="1">
        <f>IFERROR(__xludf.DUMMYFUNCTION("""COMPUTED_VALUE"""),2347.28)</f>
        <v>2347.28</v>
      </c>
      <c r="J21" s="2">
        <f>IFERROR(__xludf.DUMMYFUNCTION("""COMPUTED_VALUE"""),45429.66666666667)</f>
        <v>45429.66667</v>
      </c>
      <c r="K21" s="1">
        <f>IFERROR(__xludf.DUMMYFUNCTION("""COMPUTED_VALUE"""),2389.39)</f>
        <v>2389.39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IFERROR(__xludf.DUMMYFUNCTION("""COMPUTED_VALUE"""),2389.39)</f>
        <v>2389.39</v>
      </c>
      <c r="D22" s="2">
        <f>IFERROR(__xludf.DUMMYFUNCTION("""COMPUTED_VALUE"""),45436.66666666667)</f>
        <v>45436.66667</v>
      </c>
      <c r="E22" s="1">
        <f>IFERROR(__xludf.DUMMYFUNCTION("""COMPUTED_VALUE"""),2410.9)</f>
        <v>2410.9</v>
      </c>
      <c r="G22" s="2">
        <f>IFERROR(__xludf.DUMMYFUNCTION("""COMPUTED_VALUE"""),45436.66666666667)</f>
        <v>45436.66667</v>
      </c>
      <c r="H22" s="1">
        <f>IFERROR(__xludf.DUMMYFUNCTION("""COMPUTED_VALUE"""),2319.38)</f>
        <v>2319.38</v>
      </c>
      <c r="J22" s="2">
        <f>IFERROR(__xludf.DUMMYFUNCTION("""COMPUTED_VALUE"""),45436.66666666667)</f>
        <v>45436.66667</v>
      </c>
      <c r="K22" s="1">
        <f>IFERROR(__xludf.DUMMYFUNCTION("""COMPUTED_VALUE"""),2347.86)</f>
        <v>2347.86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IFERROR(__xludf.DUMMYFUNCTION("""COMPUTED_VALUE"""),2347.86)</f>
        <v>2347.86</v>
      </c>
      <c r="D23" s="2">
        <f>IFERROR(__xludf.DUMMYFUNCTION("""COMPUTED_VALUE"""),45443.66666666667)</f>
        <v>45443.66667</v>
      </c>
      <c r="E23" s="1">
        <f>IFERROR(__xludf.DUMMYFUNCTION("""COMPUTED_VALUE"""),2366.37)</f>
        <v>2366.37</v>
      </c>
      <c r="G23" s="2">
        <f>IFERROR(__xludf.DUMMYFUNCTION("""COMPUTED_VALUE"""),45443.66666666667)</f>
        <v>45443.66667</v>
      </c>
      <c r="H23" s="1">
        <f>IFERROR(__xludf.DUMMYFUNCTION("""COMPUTED_VALUE"""),2309.98)</f>
        <v>2309.98</v>
      </c>
      <c r="J23" s="2">
        <f>IFERROR(__xludf.DUMMYFUNCTION("""COMPUTED_VALUE"""),45443.66666666667)</f>
        <v>45443.66667</v>
      </c>
      <c r="K23" s="1">
        <f>IFERROR(__xludf.DUMMYFUNCTION("""COMPUTED_VALUE"""),2345.11)</f>
        <v>2345.11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IFERROR(__xludf.DUMMYFUNCTION("""COMPUTED_VALUE"""),2345.11)</f>
        <v>2345.11</v>
      </c>
      <c r="D24" s="2">
        <f>IFERROR(__xludf.DUMMYFUNCTION("""COMPUTED_VALUE"""),45450.66666666667)</f>
        <v>45450.66667</v>
      </c>
      <c r="E24" s="1">
        <f>IFERROR(__xludf.DUMMYFUNCTION("""COMPUTED_VALUE"""),2371.41)</f>
        <v>2371.41</v>
      </c>
      <c r="G24" s="2">
        <f>IFERROR(__xludf.DUMMYFUNCTION("""COMPUTED_VALUE"""),45450.66666666667)</f>
        <v>45450.66667</v>
      </c>
      <c r="H24" s="1">
        <f>IFERROR(__xludf.DUMMYFUNCTION("""COMPUTED_VALUE"""),2297.12)</f>
        <v>2297.12</v>
      </c>
      <c r="J24" s="2">
        <f>IFERROR(__xludf.DUMMYFUNCTION("""COMPUTED_VALUE"""),45450.66666666667)</f>
        <v>45450.66667</v>
      </c>
      <c r="K24" s="1">
        <f>IFERROR(__xludf.DUMMYFUNCTION("""COMPUTED_VALUE"""),2299.08)</f>
        <v>2299.08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IFERROR(__xludf.DUMMYFUNCTION("""COMPUTED_VALUE"""),2299.08)</f>
        <v>2299.08</v>
      </c>
      <c r="D25" s="2">
        <f>IFERROR(__xludf.DUMMYFUNCTION("""COMPUTED_VALUE"""),45457.66666666667)</f>
        <v>45457.66667</v>
      </c>
      <c r="E25" s="1">
        <f>IFERROR(__xludf.DUMMYFUNCTION("""COMPUTED_VALUE"""),2373.68)</f>
        <v>2373.68</v>
      </c>
      <c r="G25" s="2">
        <f>IFERROR(__xludf.DUMMYFUNCTION("""COMPUTED_VALUE"""),45457.66666666667)</f>
        <v>45457.66667</v>
      </c>
      <c r="H25" s="1">
        <f>IFERROR(__xludf.DUMMYFUNCTION("""COMPUTED_VALUE"""),2274.7)</f>
        <v>2274.7</v>
      </c>
      <c r="J25" s="2">
        <f>IFERROR(__xludf.DUMMYFUNCTION("""COMPUTED_VALUE"""),45457.66666666667)</f>
        <v>45457.66667</v>
      </c>
      <c r="K25" s="1">
        <f>IFERROR(__xludf.DUMMYFUNCTION("""COMPUTED_VALUE"""),2279.95)</f>
        <v>2279.95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IFERROR(__xludf.DUMMYFUNCTION("""COMPUTED_VALUE"""),2279.95)</f>
        <v>2279.95</v>
      </c>
      <c r="D26" s="2">
        <f>IFERROR(__xludf.DUMMYFUNCTION("""COMPUTED_VALUE"""),45464.66666666667)</f>
        <v>45464.66667</v>
      </c>
      <c r="E26" s="1">
        <f>IFERROR(__xludf.DUMMYFUNCTION("""COMPUTED_VALUE"""),2286.43)</f>
        <v>2286.43</v>
      </c>
      <c r="G26" s="2">
        <f>IFERROR(__xludf.DUMMYFUNCTION("""COMPUTED_VALUE"""),45464.66666666667)</f>
        <v>45464.66667</v>
      </c>
      <c r="H26" s="1">
        <f>IFERROR(__xludf.DUMMYFUNCTION("""COMPUTED_VALUE"""),2253.22)</f>
        <v>2253.22</v>
      </c>
      <c r="J26" s="2">
        <f>IFERROR(__xludf.DUMMYFUNCTION("""COMPUTED_VALUE"""),45464.66666666667)</f>
        <v>45464.66667</v>
      </c>
      <c r="K26" s="1">
        <f>IFERROR(__xludf.DUMMYFUNCTION("""COMPUTED_VALUE"""),2265.32)</f>
        <v>2265.32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IFERROR(__xludf.DUMMYFUNCTION("""COMPUTED_VALUE"""),2265.32)</f>
        <v>2265.32</v>
      </c>
      <c r="D27" s="2">
        <f>IFERROR(__xludf.DUMMYFUNCTION("""COMPUTED_VALUE"""),45471.66666666667)</f>
        <v>45471.66667</v>
      </c>
      <c r="E27" s="1">
        <f>IFERROR(__xludf.DUMMYFUNCTION("""COMPUTED_VALUE"""),2308.91)</f>
        <v>2308.91</v>
      </c>
      <c r="G27" s="2">
        <f>IFERROR(__xludf.DUMMYFUNCTION("""COMPUTED_VALUE"""),45471.66666666667)</f>
        <v>45471.66667</v>
      </c>
      <c r="H27" s="1">
        <f>IFERROR(__xludf.DUMMYFUNCTION("""COMPUTED_VALUE"""),2243.99)</f>
        <v>2243.99</v>
      </c>
      <c r="J27" s="2">
        <f>IFERROR(__xludf.DUMMYFUNCTION("""COMPUTED_VALUE"""),45471.66666666667)</f>
        <v>45471.66667</v>
      </c>
      <c r="K27" s="1">
        <f>IFERROR(__xludf.DUMMYFUNCTION("""COMPUTED_VALUE"""),2306.59)</f>
        <v>2306.59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IFERROR(__xludf.DUMMYFUNCTION("""COMPUTED_VALUE"""),2306.59)</f>
        <v>2306.59</v>
      </c>
      <c r="D28" s="2">
        <f>IFERROR(__xludf.DUMMYFUNCTION("""COMPUTED_VALUE"""),45478.66666666667)</f>
        <v>45478.66667</v>
      </c>
      <c r="E28" s="1">
        <f>IFERROR(__xludf.DUMMYFUNCTION("""COMPUTED_VALUE"""),2315.04)</f>
        <v>2315.04</v>
      </c>
      <c r="G28" s="2">
        <f>IFERROR(__xludf.DUMMYFUNCTION("""COMPUTED_VALUE"""),45478.66666666667)</f>
        <v>45478.66667</v>
      </c>
      <c r="H28" s="1">
        <f>IFERROR(__xludf.DUMMYFUNCTION("""COMPUTED_VALUE"""),2258.93)</f>
        <v>2258.93</v>
      </c>
      <c r="J28" s="2">
        <f>IFERROR(__xludf.DUMMYFUNCTION("""COMPUTED_VALUE"""),45478.66666666667)</f>
        <v>45478.66667</v>
      </c>
      <c r="K28" s="1">
        <f>IFERROR(__xludf.DUMMYFUNCTION("""COMPUTED_VALUE"""),2269.58)</f>
        <v>2269.58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IFERROR(__xludf.DUMMYFUNCTION("""COMPUTED_VALUE"""),2269.58)</f>
        <v>2269.58</v>
      </c>
      <c r="D29" s="2">
        <f>IFERROR(__xludf.DUMMYFUNCTION("""COMPUTED_VALUE"""),45485.66666666667)</f>
        <v>45485.66667</v>
      </c>
      <c r="E29" s="1">
        <f>IFERROR(__xludf.DUMMYFUNCTION("""COMPUTED_VALUE"""),2473.4)</f>
        <v>2473.4</v>
      </c>
      <c r="G29" s="2">
        <f>IFERROR(__xludf.DUMMYFUNCTION("""COMPUTED_VALUE"""),45485.66666666667)</f>
        <v>45485.66667</v>
      </c>
      <c r="H29" s="1">
        <f>IFERROR(__xludf.DUMMYFUNCTION("""COMPUTED_VALUE"""),2269.58)</f>
        <v>2269.58</v>
      </c>
      <c r="J29" s="2">
        <f>IFERROR(__xludf.DUMMYFUNCTION("""COMPUTED_VALUE"""),45485.66666666667)</f>
        <v>45485.66667</v>
      </c>
      <c r="K29" s="1">
        <f>IFERROR(__xludf.DUMMYFUNCTION("""COMPUTED_VALUE"""),2458.05)</f>
        <v>2458.05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IFERROR(__xludf.DUMMYFUNCTION("""COMPUTED_VALUE"""),2458.05)</f>
        <v>2458.05</v>
      </c>
      <c r="D30" s="2">
        <f>IFERROR(__xludf.DUMMYFUNCTION("""COMPUTED_VALUE"""),45492.66666666667)</f>
        <v>45492.66667</v>
      </c>
      <c r="E30" s="1">
        <f>IFERROR(__xludf.DUMMYFUNCTION("""COMPUTED_VALUE"""),2618.2)</f>
        <v>2618.2</v>
      </c>
      <c r="G30" s="2">
        <f>IFERROR(__xludf.DUMMYFUNCTION("""COMPUTED_VALUE"""),45492.66666666667)</f>
        <v>45492.66667</v>
      </c>
      <c r="H30" s="1">
        <f>IFERROR(__xludf.DUMMYFUNCTION("""COMPUTED_VALUE"""),2458.05)</f>
        <v>2458.05</v>
      </c>
      <c r="J30" s="2">
        <f>IFERROR(__xludf.DUMMYFUNCTION("""COMPUTED_VALUE"""),45492.66666666667)</f>
        <v>45492.66667</v>
      </c>
      <c r="K30" s="1">
        <f>IFERROR(__xludf.DUMMYFUNCTION("""COMPUTED_VALUE"""),2495.2)</f>
        <v>2495.2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IFERROR(__xludf.DUMMYFUNCTION("""COMPUTED_VALUE"""),2495.2)</f>
        <v>2495.2</v>
      </c>
      <c r="D31" s="2">
        <f>IFERROR(__xludf.DUMMYFUNCTION("""COMPUTED_VALUE"""),45499.66666666667)</f>
        <v>45499.66667</v>
      </c>
      <c r="E31" s="1">
        <f>IFERROR(__xludf.DUMMYFUNCTION("""COMPUTED_VALUE"""),2620.15)</f>
        <v>2620.15</v>
      </c>
      <c r="G31" s="2">
        <f>IFERROR(__xludf.DUMMYFUNCTION("""COMPUTED_VALUE"""),45499.66666666667)</f>
        <v>45499.66667</v>
      </c>
      <c r="H31" s="1">
        <f>IFERROR(__xludf.DUMMYFUNCTION("""COMPUTED_VALUE"""),2490.86)</f>
        <v>2490.86</v>
      </c>
      <c r="J31" s="2">
        <f>IFERROR(__xludf.DUMMYFUNCTION("""COMPUTED_VALUE"""),45499.66666666667)</f>
        <v>45499.66667</v>
      </c>
      <c r="K31" s="1">
        <f>IFERROR(__xludf.DUMMYFUNCTION("""COMPUTED_VALUE"""),2611.76)</f>
        <v>2611.76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IFERROR(__xludf.DUMMYFUNCTION("""COMPUTED_VALUE"""),2611.76)</f>
        <v>2611.76</v>
      </c>
      <c r="D32" s="2">
        <f>IFERROR(__xludf.DUMMYFUNCTION("""COMPUTED_VALUE"""),45506.66666666667)</f>
        <v>45506.66667</v>
      </c>
      <c r="E32" s="1">
        <f>IFERROR(__xludf.DUMMYFUNCTION("""COMPUTED_VALUE"""),2635.55)</f>
        <v>2635.55</v>
      </c>
      <c r="G32" s="2">
        <f>IFERROR(__xludf.DUMMYFUNCTION("""COMPUTED_VALUE"""),45506.66666666667)</f>
        <v>45506.66667</v>
      </c>
      <c r="H32" s="1">
        <f>IFERROR(__xludf.DUMMYFUNCTION("""COMPUTED_VALUE"""),2391.46)</f>
        <v>2391.46</v>
      </c>
      <c r="J32" s="2">
        <f>IFERROR(__xludf.DUMMYFUNCTION("""COMPUTED_VALUE"""),45506.66666666667)</f>
        <v>45506.66667</v>
      </c>
      <c r="K32" s="1">
        <f>IFERROR(__xludf.DUMMYFUNCTION("""COMPUTED_VALUE"""),2409.8)</f>
        <v>2409.8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IFERROR(__xludf.DUMMYFUNCTION("""COMPUTED_VALUE"""),2409.8)</f>
        <v>2409.8</v>
      </c>
      <c r="D33" s="2">
        <f>IFERROR(__xludf.DUMMYFUNCTION("""COMPUTED_VALUE"""),45513.66666666667)</f>
        <v>45513.66667</v>
      </c>
      <c r="E33" s="1">
        <f>IFERROR(__xludf.DUMMYFUNCTION("""COMPUTED_VALUE"""),2409.8)</f>
        <v>2409.8</v>
      </c>
      <c r="G33" s="2">
        <f>IFERROR(__xludf.DUMMYFUNCTION("""COMPUTED_VALUE"""),45513.66666666667)</f>
        <v>45513.66667</v>
      </c>
      <c r="H33" s="1">
        <f>IFERROR(__xludf.DUMMYFUNCTION("""COMPUTED_VALUE"""),2266.26)</f>
        <v>2266.26</v>
      </c>
      <c r="J33" s="2">
        <f>IFERROR(__xludf.DUMMYFUNCTION("""COMPUTED_VALUE"""),45513.66666666667)</f>
        <v>45513.66667</v>
      </c>
      <c r="K33" s="1">
        <f>IFERROR(__xludf.DUMMYFUNCTION("""COMPUTED_VALUE"""),2353.08)</f>
        <v>2353.08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IFERROR(__xludf.DUMMYFUNCTION("""COMPUTED_VALUE"""),2353.08)</f>
        <v>2353.08</v>
      </c>
      <c r="D34" s="2">
        <f>IFERROR(__xludf.DUMMYFUNCTION("""COMPUTED_VALUE"""),45520.66666666667)</f>
        <v>45520.66667</v>
      </c>
      <c r="E34" s="1">
        <f>IFERROR(__xludf.DUMMYFUNCTION("""COMPUTED_VALUE"""),2451.95)</f>
        <v>2451.95</v>
      </c>
      <c r="G34" s="2">
        <f>IFERROR(__xludf.DUMMYFUNCTION("""COMPUTED_VALUE"""),45520.66666666667)</f>
        <v>45520.66667</v>
      </c>
      <c r="H34" s="1">
        <f>IFERROR(__xludf.DUMMYFUNCTION("""COMPUTED_VALUE"""),2334.33)</f>
        <v>2334.33</v>
      </c>
      <c r="J34" s="2">
        <f>IFERROR(__xludf.DUMMYFUNCTION("""COMPUTED_VALUE"""),45520.66666666667)</f>
        <v>45520.66667</v>
      </c>
      <c r="K34" s="1">
        <f>IFERROR(__xludf.DUMMYFUNCTION("""COMPUTED_VALUE"""),2444.15)</f>
        <v>2444.15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IFERROR(__xludf.DUMMYFUNCTION("""COMPUTED_VALUE"""),2444.15)</f>
        <v>2444.15</v>
      </c>
      <c r="D35" s="2">
        <f>IFERROR(__xludf.DUMMYFUNCTION("""COMPUTED_VALUE"""),45527.66666666667)</f>
        <v>45527.66667</v>
      </c>
      <c r="E35" s="1">
        <f>IFERROR(__xludf.DUMMYFUNCTION("""COMPUTED_VALUE"""),2550.8)</f>
        <v>2550.8</v>
      </c>
      <c r="G35" s="2">
        <f>IFERROR(__xludf.DUMMYFUNCTION("""COMPUTED_VALUE"""),45527.66666666667)</f>
        <v>45527.66667</v>
      </c>
      <c r="H35" s="1">
        <f>IFERROR(__xludf.DUMMYFUNCTION("""COMPUTED_VALUE"""),2444.15)</f>
        <v>2444.15</v>
      </c>
      <c r="J35" s="2">
        <f>IFERROR(__xludf.DUMMYFUNCTION("""COMPUTED_VALUE"""),45527.66666666667)</f>
        <v>45527.66667</v>
      </c>
      <c r="K35" s="1">
        <f>IFERROR(__xludf.DUMMYFUNCTION("""COMPUTED_VALUE"""),2547.4)</f>
        <v>2547.4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IFERROR(__xludf.DUMMYFUNCTION("""COMPUTED_VALUE"""),2547.4)</f>
        <v>2547.4</v>
      </c>
      <c r="D36" s="2">
        <f>IFERROR(__xludf.DUMMYFUNCTION("""COMPUTED_VALUE"""),45534.66666666667)</f>
        <v>45534.66667</v>
      </c>
      <c r="E36" s="1">
        <f>IFERROR(__xludf.DUMMYFUNCTION("""COMPUTED_VALUE"""),2566.25)</f>
        <v>2566.25</v>
      </c>
      <c r="G36" s="2">
        <f>IFERROR(__xludf.DUMMYFUNCTION("""COMPUTED_VALUE"""),45534.66666666667)</f>
        <v>45534.66667</v>
      </c>
      <c r="H36" s="1">
        <f>IFERROR(__xludf.DUMMYFUNCTION("""COMPUTED_VALUE"""),2496.97)</f>
        <v>2496.97</v>
      </c>
      <c r="J36" s="2">
        <f>IFERROR(__xludf.DUMMYFUNCTION("""COMPUTED_VALUE"""),45534.66666666667)</f>
        <v>45534.66667</v>
      </c>
      <c r="K36" s="1">
        <f>IFERROR(__xludf.DUMMYFUNCTION("""COMPUTED_VALUE"""),2541.84)</f>
        <v>2541.84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IFERROR(__xludf.DUMMYFUNCTION("""COMPUTED_VALUE"""),2541.84)</f>
        <v>2541.84</v>
      </c>
      <c r="D37" s="2">
        <f>IFERROR(__xludf.DUMMYFUNCTION("""COMPUTED_VALUE"""),45541.66666666667)</f>
        <v>45541.66667</v>
      </c>
      <c r="E37" s="1">
        <f>IFERROR(__xludf.DUMMYFUNCTION("""COMPUTED_VALUE"""),2541.84)</f>
        <v>2541.84</v>
      </c>
      <c r="G37" s="2">
        <f>IFERROR(__xludf.DUMMYFUNCTION("""COMPUTED_VALUE"""),45541.66666666667)</f>
        <v>45541.66667</v>
      </c>
      <c r="H37" s="1">
        <f>IFERROR(__xludf.DUMMYFUNCTION("""COMPUTED_VALUE"""),2383.12)</f>
        <v>2383.12</v>
      </c>
      <c r="J37" s="2">
        <f>IFERROR(__xludf.DUMMYFUNCTION("""COMPUTED_VALUE"""),45541.66666666667)</f>
        <v>45541.66667</v>
      </c>
      <c r="K37" s="1">
        <f>IFERROR(__xludf.DUMMYFUNCTION("""COMPUTED_VALUE"""),2391.06)</f>
        <v>2391.06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IFERROR(__xludf.DUMMYFUNCTION("""COMPUTED_VALUE"""),2391.06)</f>
        <v>2391.06</v>
      </c>
      <c r="D38" s="2">
        <f>IFERROR(__xludf.DUMMYFUNCTION("""COMPUTED_VALUE"""),45548.66666666667)</f>
        <v>45548.66667</v>
      </c>
      <c r="E38" s="1">
        <f>IFERROR(__xludf.DUMMYFUNCTION("""COMPUTED_VALUE"""),2513.65)</f>
        <v>2513.65</v>
      </c>
      <c r="G38" s="2">
        <f>IFERROR(__xludf.DUMMYFUNCTION("""COMPUTED_VALUE"""),45548.66666666667)</f>
        <v>45548.66667</v>
      </c>
      <c r="H38" s="1">
        <f>IFERROR(__xludf.DUMMYFUNCTION("""COMPUTED_VALUE"""),2377.59)</f>
        <v>2377.59</v>
      </c>
      <c r="J38" s="2">
        <f>IFERROR(__xludf.DUMMYFUNCTION("""COMPUTED_VALUE"""),45548.66666666667)</f>
        <v>45548.66667</v>
      </c>
      <c r="K38" s="1">
        <f>IFERROR(__xludf.DUMMYFUNCTION("""COMPUTED_VALUE"""),2513.39)</f>
        <v>2513.39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IFERROR(__xludf.DUMMYFUNCTION("""COMPUTED_VALUE"""),2513.39)</f>
        <v>2513.39</v>
      </c>
      <c r="D39" s="2">
        <f>IFERROR(__xludf.DUMMYFUNCTION("""COMPUTED_VALUE"""),45555.66666666667)</f>
        <v>45555.66667</v>
      </c>
      <c r="E39" s="1">
        <f>IFERROR(__xludf.DUMMYFUNCTION("""COMPUTED_VALUE"""),2598.35)</f>
        <v>2598.35</v>
      </c>
      <c r="G39" s="2">
        <f>IFERROR(__xludf.DUMMYFUNCTION("""COMPUTED_VALUE"""),45555.66666666667)</f>
        <v>45555.66667</v>
      </c>
      <c r="H39" s="1">
        <f>IFERROR(__xludf.DUMMYFUNCTION("""COMPUTED_VALUE"""),2499.36)</f>
        <v>2499.36</v>
      </c>
      <c r="J39" s="2">
        <f>IFERROR(__xludf.DUMMYFUNCTION("""COMPUTED_VALUE"""),45555.66666666667)</f>
        <v>45555.66667</v>
      </c>
      <c r="K39" s="1">
        <f>IFERROR(__xludf.DUMMYFUNCTION("""COMPUTED_VALUE"""),2560.81)</f>
        <v>2560.81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IFERROR(__xludf.DUMMYFUNCTION("""COMPUTED_VALUE"""),2560.87)</f>
        <v>2560.87</v>
      </c>
      <c r="D40" s="2">
        <f>IFERROR(__xludf.DUMMYFUNCTION("""COMPUTED_VALUE"""),45562.66666666667)</f>
        <v>45562.66667</v>
      </c>
      <c r="E40" s="1">
        <f>IFERROR(__xludf.DUMMYFUNCTION("""COMPUTED_VALUE"""),2572.97)</f>
        <v>2572.97</v>
      </c>
      <c r="G40" s="2">
        <f>IFERROR(__xludf.DUMMYFUNCTION("""COMPUTED_VALUE"""),45562.66666666667)</f>
        <v>45562.66667</v>
      </c>
      <c r="H40" s="1">
        <f>IFERROR(__xludf.DUMMYFUNCTION("""COMPUTED_VALUE"""),2501.31)</f>
        <v>2501.31</v>
      </c>
      <c r="J40" s="2">
        <f>IFERROR(__xludf.DUMMYFUNCTION("""COMPUTED_VALUE"""),45562.66666666667)</f>
        <v>45562.66667</v>
      </c>
      <c r="K40" s="1">
        <f>IFERROR(__xludf.DUMMYFUNCTION("""COMPUTED_VALUE"""),2528.56)</f>
        <v>2528.56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IFERROR(__xludf.DUMMYFUNCTION("""COMPUTED_VALUE"""),2528.56)</f>
        <v>2528.56</v>
      </c>
      <c r="D41" s="2">
        <f>IFERROR(__xludf.DUMMYFUNCTION("""COMPUTED_VALUE"""),45569.66666666667)</f>
        <v>45569.66667</v>
      </c>
      <c r="E41" s="1">
        <f>IFERROR(__xludf.DUMMYFUNCTION("""COMPUTED_VALUE"""),2548.8)</f>
        <v>2548.8</v>
      </c>
      <c r="G41" s="2">
        <f>IFERROR(__xludf.DUMMYFUNCTION("""COMPUTED_VALUE"""),45569.66666666667)</f>
        <v>45569.66667</v>
      </c>
      <c r="H41" s="1">
        <f>IFERROR(__xludf.DUMMYFUNCTION("""COMPUTED_VALUE"""),2473.12)</f>
        <v>2473.12</v>
      </c>
      <c r="J41" s="2">
        <f>IFERROR(__xludf.DUMMYFUNCTION("""COMPUTED_VALUE"""),45569.66666666667)</f>
        <v>45569.66667</v>
      </c>
      <c r="K41" s="1">
        <f>IFERROR(__xludf.DUMMYFUNCTION("""COMPUTED_VALUE"""),2520.66)</f>
        <v>2520.66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IFERROR(__xludf.DUMMYFUNCTION("""COMPUTED_VALUE"""),2520.66)</f>
        <v>2520.66</v>
      </c>
      <c r="D42" s="2">
        <f>IFERROR(__xludf.DUMMYFUNCTION("""COMPUTED_VALUE"""),45576.66666666667)</f>
        <v>45576.66667</v>
      </c>
      <c r="E42" s="1">
        <f>IFERROR(__xludf.DUMMYFUNCTION("""COMPUTED_VALUE"""),2554.96)</f>
        <v>2554.96</v>
      </c>
      <c r="G42" s="2">
        <f>IFERROR(__xludf.DUMMYFUNCTION("""COMPUTED_VALUE"""),45576.66666666667)</f>
        <v>45576.66667</v>
      </c>
      <c r="H42" s="1">
        <f>IFERROR(__xludf.DUMMYFUNCTION("""COMPUTED_VALUE"""),2465.0)</f>
        <v>2465</v>
      </c>
      <c r="J42" s="2">
        <f>IFERROR(__xludf.DUMMYFUNCTION("""COMPUTED_VALUE"""),45576.66666666667)</f>
        <v>45576.66667</v>
      </c>
      <c r="K42" s="1">
        <f>IFERROR(__xludf.DUMMYFUNCTION("""COMPUTED_VALUE"""),2554.96)</f>
        <v>2554.96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IFERROR(__xludf.DUMMYFUNCTION("""COMPUTED_VALUE"""),2554.96)</f>
        <v>2554.96</v>
      </c>
      <c r="D43" s="2">
        <f>IFERROR(__xludf.DUMMYFUNCTION("""COMPUTED_VALUE"""),45583.66666666667)</f>
        <v>45583.66667</v>
      </c>
      <c r="E43" s="1">
        <f>IFERROR(__xludf.DUMMYFUNCTION("""COMPUTED_VALUE"""),2650.69)</f>
        <v>2650.69</v>
      </c>
      <c r="G43" s="2">
        <f>IFERROR(__xludf.DUMMYFUNCTION("""COMPUTED_VALUE"""),45583.66666666667)</f>
        <v>45583.66667</v>
      </c>
      <c r="H43" s="1">
        <f>IFERROR(__xludf.DUMMYFUNCTION("""COMPUTED_VALUE"""),2550.98)</f>
        <v>2550.98</v>
      </c>
      <c r="J43" s="2">
        <f>IFERROR(__xludf.DUMMYFUNCTION("""COMPUTED_VALUE"""),45583.66666666667)</f>
        <v>45583.66667</v>
      </c>
      <c r="K43" s="1">
        <f>IFERROR(__xludf.DUMMYFUNCTION("""COMPUTED_VALUE"""),2638.85)</f>
        <v>2638.85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IFERROR(__xludf.DUMMYFUNCTION("""COMPUTED_VALUE"""),2638.85)</f>
        <v>2638.85</v>
      </c>
      <c r="D44" s="2">
        <f>IFERROR(__xludf.DUMMYFUNCTION("""COMPUTED_VALUE"""),45590.66666666667)</f>
        <v>45590.66667</v>
      </c>
      <c r="E44" s="1">
        <f>IFERROR(__xludf.DUMMYFUNCTION("""COMPUTED_VALUE"""),2639.75)</f>
        <v>2639.75</v>
      </c>
      <c r="G44" s="2">
        <f>IFERROR(__xludf.DUMMYFUNCTION("""COMPUTED_VALUE"""),45590.66666666667)</f>
        <v>45590.66667</v>
      </c>
      <c r="H44" s="1">
        <f>IFERROR(__xludf.DUMMYFUNCTION("""COMPUTED_VALUE"""),2538.76)</f>
        <v>2538.76</v>
      </c>
      <c r="J44" s="2">
        <f>IFERROR(__xludf.DUMMYFUNCTION("""COMPUTED_VALUE"""),45590.66666666667)</f>
        <v>45590.66667</v>
      </c>
      <c r="K44" s="1">
        <f>IFERROR(__xludf.DUMMYFUNCTION("""COMPUTED_VALUE"""),2545.82)</f>
        <v>2545.82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IFERROR(__xludf.DUMMYFUNCTION("""COMPUTED_VALUE"""),2545.82)</f>
        <v>2545.82</v>
      </c>
      <c r="D45" s="2">
        <f>IFERROR(__xludf.DUMMYFUNCTION("""COMPUTED_VALUE"""),45597.66666666667)</f>
        <v>45597.66667</v>
      </c>
      <c r="E45" s="1">
        <f>IFERROR(__xludf.DUMMYFUNCTION("""COMPUTED_VALUE"""),2614.97)</f>
        <v>2614.97</v>
      </c>
      <c r="G45" s="2">
        <f>IFERROR(__xludf.DUMMYFUNCTION("""COMPUTED_VALUE"""),45597.66666666667)</f>
        <v>45597.66667</v>
      </c>
      <c r="H45" s="1">
        <f>IFERROR(__xludf.DUMMYFUNCTION("""COMPUTED_VALUE"""),2537.01)</f>
        <v>2537.01</v>
      </c>
      <c r="J45" s="2">
        <f>IFERROR(__xludf.DUMMYFUNCTION("""COMPUTED_VALUE"""),45597.66666666667)</f>
        <v>45597.66667</v>
      </c>
      <c r="K45" s="1">
        <f>IFERROR(__xludf.DUMMYFUNCTION("""COMPUTED_VALUE"""),2552.46)</f>
        <v>2552.46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IFERROR(__xludf.DUMMYFUNCTION("""COMPUTED_VALUE"""),2552.46)</f>
        <v>2552.46</v>
      </c>
      <c r="D46" s="2">
        <f>IFERROR(__xludf.DUMMYFUNCTION("""COMPUTED_VALUE"""),45604.66666666667)</f>
        <v>45604.66667</v>
      </c>
      <c r="E46" s="1">
        <f>IFERROR(__xludf.DUMMYFUNCTION("""COMPUTED_VALUE"""),2784.03)</f>
        <v>2784.03</v>
      </c>
      <c r="G46" s="2">
        <f>IFERROR(__xludf.DUMMYFUNCTION("""COMPUTED_VALUE"""),45604.66666666667)</f>
        <v>45604.66667</v>
      </c>
      <c r="H46" s="1">
        <f>IFERROR(__xludf.DUMMYFUNCTION("""COMPUTED_VALUE"""),2535.47)</f>
        <v>2535.47</v>
      </c>
      <c r="J46" s="2">
        <f>IFERROR(__xludf.DUMMYFUNCTION("""COMPUTED_VALUE"""),45604.66666666667)</f>
        <v>45604.66667</v>
      </c>
      <c r="K46" s="1">
        <f>IFERROR(__xludf.DUMMYFUNCTION("""COMPUTED_VALUE"""),2784.03)</f>
        <v>2784.03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IFERROR(__xludf.DUMMYFUNCTION("""COMPUTED_VALUE"""),2784.03)</f>
        <v>2784.03</v>
      </c>
      <c r="D47" s="2">
        <f>IFERROR(__xludf.DUMMYFUNCTION("""COMPUTED_VALUE"""),45611.66666666667)</f>
        <v>45611.66667</v>
      </c>
      <c r="E47" s="1">
        <f>IFERROR(__xludf.DUMMYFUNCTION("""COMPUTED_VALUE"""),2835.37)</f>
        <v>2835.37</v>
      </c>
      <c r="G47" s="2">
        <f>IFERROR(__xludf.DUMMYFUNCTION("""COMPUTED_VALUE"""),45611.66666666667)</f>
        <v>45611.66667</v>
      </c>
      <c r="H47" s="1">
        <f>IFERROR(__xludf.DUMMYFUNCTION("""COMPUTED_VALUE"""),2621.75)</f>
        <v>2621.75</v>
      </c>
      <c r="J47" s="2">
        <f>IFERROR(__xludf.DUMMYFUNCTION("""COMPUTED_VALUE"""),45611.66666666667)</f>
        <v>45611.66667</v>
      </c>
      <c r="K47" s="1">
        <f>IFERROR(__xludf.DUMMYFUNCTION("""COMPUTED_VALUE"""),2630.58)</f>
        <v>2630.58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IFERROR(__xludf.DUMMYFUNCTION("""COMPUTED_VALUE"""),2630.58)</f>
        <v>2630.58</v>
      </c>
      <c r="D48" s="2">
        <f>IFERROR(__xludf.DUMMYFUNCTION("""COMPUTED_VALUE"""),45618.66666666667)</f>
        <v>45618.66667</v>
      </c>
      <c r="E48" s="1">
        <f>IFERROR(__xludf.DUMMYFUNCTION("""COMPUTED_VALUE"""),2762.64)</f>
        <v>2762.64</v>
      </c>
      <c r="G48" s="2">
        <f>IFERROR(__xludf.DUMMYFUNCTION("""COMPUTED_VALUE"""),45618.66666666667)</f>
        <v>45618.66667</v>
      </c>
      <c r="H48" s="1">
        <f>IFERROR(__xludf.DUMMYFUNCTION("""COMPUTED_VALUE"""),2603.63)</f>
        <v>2603.63</v>
      </c>
      <c r="J48" s="2">
        <f>IFERROR(__xludf.DUMMYFUNCTION("""COMPUTED_VALUE"""),45618.66666666667)</f>
        <v>45618.66667</v>
      </c>
      <c r="K48" s="1">
        <f>IFERROR(__xludf.DUMMYFUNCTION("""COMPUTED_VALUE"""),2760.85)</f>
        <v>2760.85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IFERROR(__xludf.DUMMYFUNCTION("""COMPUTED_VALUE"""),45625.54513888889)</f>
        <v>45625.54514</v>
      </c>
      <c r="B49" s="1">
        <f>IFERROR(__xludf.DUMMYFUNCTION("""COMPUTED_VALUE"""),2760.85)</f>
        <v>2760.85</v>
      </c>
      <c r="D49" s="2">
        <f>IFERROR(__xludf.DUMMYFUNCTION("""COMPUTED_VALUE"""),45625.54513888889)</f>
        <v>45625.54514</v>
      </c>
      <c r="E49" s="1">
        <f>IFERROR(__xludf.DUMMYFUNCTION("""COMPUTED_VALUE"""),2829.9)</f>
        <v>2829.9</v>
      </c>
      <c r="G49" s="2">
        <f>IFERROR(__xludf.DUMMYFUNCTION("""COMPUTED_VALUE"""),45625.54513888889)</f>
        <v>45625.54514</v>
      </c>
      <c r="H49" s="1">
        <f>IFERROR(__xludf.DUMMYFUNCTION("""COMPUTED_VALUE"""),2760.85)</f>
        <v>2760.85</v>
      </c>
      <c r="J49" s="2">
        <f>IFERROR(__xludf.DUMMYFUNCTION("""COMPUTED_VALUE"""),45625.54513888889)</f>
        <v>45625.54514</v>
      </c>
      <c r="K49" s="1">
        <f>IFERROR(__xludf.DUMMYFUNCTION("""COMPUTED_VALUE"""),2803.76)</f>
        <v>2803.76</v>
      </c>
      <c r="M49" s="2">
        <f>IFERROR(__xludf.DUMMYFUNCTION("""COMPUTED_VALUE"""),45625.54513888889)</f>
        <v>45625.54514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IFERROR(__xludf.DUMMYFUNCTION("""COMPUTED_VALUE"""),2803.76)</f>
        <v>2803.76</v>
      </c>
      <c r="D50" s="2">
        <f>IFERROR(__xludf.DUMMYFUNCTION("""COMPUTED_VALUE"""),45632.66666666667)</f>
        <v>45632.66667</v>
      </c>
      <c r="E50" s="1">
        <f>IFERROR(__xludf.DUMMYFUNCTION("""COMPUTED_VALUE"""),2810.46)</f>
        <v>2810.46</v>
      </c>
      <c r="G50" s="2">
        <f>IFERROR(__xludf.DUMMYFUNCTION("""COMPUTED_VALUE"""),45632.66666666667)</f>
        <v>45632.66667</v>
      </c>
      <c r="H50" s="1">
        <f>IFERROR(__xludf.DUMMYFUNCTION("""COMPUTED_VALUE"""),2759.95)</f>
        <v>2759.95</v>
      </c>
      <c r="J50" s="2">
        <f>IFERROR(__xludf.DUMMYFUNCTION("""COMPUTED_VALUE"""),45632.66666666667)</f>
        <v>45632.66667</v>
      </c>
      <c r="K50" s="1">
        <f>IFERROR(__xludf.DUMMYFUNCTION("""COMPUTED_VALUE"""),2785.33)</f>
        <v>2785.33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IFERROR(__xludf.DUMMYFUNCTION("""COMPUTED_VALUE"""),2785.33)</f>
        <v>2785.33</v>
      </c>
      <c r="D51" s="2">
        <f>IFERROR(__xludf.DUMMYFUNCTION("""COMPUTED_VALUE"""),45639.66666666667)</f>
        <v>45639.66667</v>
      </c>
      <c r="E51" s="1">
        <f>IFERROR(__xludf.DUMMYFUNCTION("""COMPUTED_VALUE"""),2810.38)</f>
        <v>2810.38</v>
      </c>
      <c r="G51" s="2">
        <f>IFERROR(__xludf.DUMMYFUNCTION("""COMPUTED_VALUE"""),45639.66666666667)</f>
        <v>45639.66667</v>
      </c>
      <c r="H51" s="1">
        <f>IFERROR(__xludf.DUMMYFUNCTION("""COMPUTED_VALUE"""),2681.38)</f>
        <v>2681.38</v>
      </c>
      <c r="J51" s="2">
        <f>IFERROR(__xludf.DUMMYFUNCTION("""COMPUTED_VALUE"""),45639.66666666667)</f>
        <v>45639.66667</v>
      </c>
      <c r="K51" s="1">
        <f>IFERROR(__xludf.DUMMYFUNCTION("""COMPUTED_VALUE"""),2697.48)</f>
        <v>2697.48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IFERROR(__xludf.DUMMYFUNCTION("""COMPUTED_VALUE"""),2697.48)</f>
        <v>2697.48</v>
      </c>
      <c r="D52" s="2">
        <f>IFERROR(__xludf.DUMMYFUNCTION("""COMPUTED_VALUE"""),45646.66666666667)</f>
        <v>45646.66667</v>
      </c>
      <c r="E52" s="1">
        <f>IFERROR(__xludf.DUMMYFUNCTION("""COMPUTED_VALUE"""),2741.45)</f>
        <v>2741.45</v>
      </c>
      <c r="G52" s="2">
        <f>IFERROR(__xludf.DUMMYFUNCTION("""COMPUTED_VALUE"""),45646.66666666667)</f>
        <v>45646.66667</v>
      </c>
      <c r="H52" s="1">
        <f>IFERROR(__xludf.DUMMYFUNCTION("""COMPUTED_VALUE"""),2534.11)</f>
        <v>2534.11</v>
      </c>
      <c r="J52" s="2">
        <f>IFERROR(__xludf.DUMMYFUNCTION("""COMPUTED_VALUE"""),45646.66666666667)</f>
        <v>45646.66667</v>
      </c>
      <c r="K52" s="1">
        <f>IFERROR(__xludf.DUMMYFUNCTION("""COMPUTED_VALUE"""),2602.2)</f>
        <v>2602.2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IFERROR(__xludf.DUMMYFUNCTION("""COMPUTED_VALUE"""),2602.2)</f>
        <v>2602.2</v>
      </c>
      <c r="D53" s="2">
        <f>IFERROR(__xludf.DUMMYFUNCTION("""COMPUTED_VALUE"""),45653.66666666667)</f>
        <v>45653.66667</v>
      </c>
      <c r="E53" s="1">
        <f>IFERROR(__xludf.DUMMYFUNCTION("""COMPUTED_VALUE"""),2672.36)</f>
        <v>2672.36</v>
      </c>
      <c r="G53" s="2">
        <f>IFERROR(__xludf.DUMMYFUNCTION("""COMPUTED_VALUE"""),45653.66666666667)</f>
        <v>45653.66667</v>
      </c>
      <c r="H53" s="1">
        <f>IFERROR(__xludf.DUMMYFUNCTION("""COMPUTED_VALUE"""),2575.95)</f>
        <v>2575.95</v>
      </c>
      <c r="J53" s="2">
        <f>IFERROR(__xludf.DUMMYFUNCTION("""COMPUTED_VALUE"""),45653.66666666667)</f>
        <v>45653.66667</v>
      </c>
      <c r="K53" s="1">
        <f>IFERROR(__xludf.DUMMYFUNCTION("""COMPUTED_VALUE"""),2631.07)</f>
        <v>2631.07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IFERROR(__xludf.DUMMYFUNCTION("""COMPUTED_VALUE"""),2631.07)</f>
        <v>2631.07</v>
      </c>
      <c r="D54" s="2">
        <f>IFERROR(__xludf.DUMMYFUNCTION("""COMPUTED_VALUE"""),45660.66666666667)</f>
        <v>45660.66667</v>
      </c>
      <c r="E54" s="1">
        <f>IFERROR(__xludf.DUMMYFUNCTION("""COMPUTED_VALUE"""),2674.59)</f>
        <v>2674.59</v>
      </c>
      <c r="G54" s="2">
        <f>IFERROR(__xludf.DUMMYFUNCTION("""COMPUTED_VALUE"""),45660.66666666667)</f>
        <v>45660.66667</v>
      </c>
      <c r="H54" s="1">
        <f>IFERROR(__xludf.DUMMYFUNCTION("""COMPUTED_VALUE"""),2575.99)</f>
        <v>2575.99</v>
      </c>
      <c r="J54" s="2">
        <f>IFERROR(__xludf.DUMMYFUNCTION("""COMPUTED_VALUE"""),45660.66666666667)</f>
        <v>45660.66667</v>
      </c>
      <c r="K54" s="1">
        <f>IFERROR(__xludf.DUMMYFUNCTION("""COMPUTED_VALUE"""),2674.59)</f>
        <v>2674.59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IFERROR(__xludf.DUMMYFUNCTION("""COMPUTED_VALUE"""),2674.59)</f>
        <v>2674.59</v>
      </c>
      <c r="D55" s="2">
        <f>IFERROR(__xludf.DUMMYFUNCTION("""COMPUTED_VALUE"""),45667.66666666667)</f>
        <v>45667.66667</v>
      </c>
      <c r="E55" s="1">
        <f>IFERROR(__xludf.DUMMYFUNCTION("""COMPUTED_VALUE"""),2702.53)</f>
        <v>2702.53</v>
      </c>
      <c r="G55" s="2">
        <f>IFERROR(__xludf.DUMMYFUNCTION("""COMPUTED_VALUE"""),45667.66666666667)</f>
        <v>45667.66667</v>
      </c>
      <c r="H55" s="1">
        <f>IFERROR(__xludf.DUMMYFUNCTION("""COMPUTED_VALUE"""),2496.04)</f>
        <v>2496.04</v>
      </c>
      <c r="J55" s="2">
        <f>IFERROR(__xludf.DUMMYFUNCTION("""COMPUTED_VALUE"""),45667.66666666667)</f>
        <v>45667.66667</v>
      </c>
      <c r="K55" s="1">
        <f>IFERROR(__xludf.DUMMYFUNCTION("""COMPUTED_VALUE"""),2512.61)</f>
        <v>2512.61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IFERROR(__xludf.DUMMYFUNCTION("""COMPUTED_VALUE"""),2512.61)</f>
        <v>2512.61</v>
      </c>
      <c r="D56" s="2">
        <f>IFERROR(__xludf.DUMMYFUNCTION("""COMPUTED_VALUE"""),45674.66666666667)</f>
        <v>45674.66667</v>
      </c>
      <c r="E56" s="1">
        <f>IFERROR(__xludf.DUMMYFUNCTION("""COMPUTED_VALUE"""),2621.29)</f>
        <v>2621.29</v>
      </c>
      <c r="G56" s="2">
        <f>IFERROR(__xludf.DUMMYFUNCTION("""COMPUTED_VALUE"""),45674.66666666667)</f>
        <v>45674.66667</v>
      </c>
      <c r="H56" s="1">
        <f>IFERROR(__xludf.DUMMYFUNCTION("""COMPUTED_VALUE"""),2460.57)</f>
        <v>2460.57</v>
      </c>
      <c r="J56" s="2">
        <f>IFERROR(__xludf.DUMMYFUNCTION("""COMPUTED_VALUE"""),45674.66666666667)</f>
        <v>45674.66667</v>
      </c>
      <c r="K56" s="1">
        <f>IFERROR(__xludf.DUMMYFUNCTION("""COMPUTED_VALUE"""),2601.12)</f>
        <v>2601.12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IFERROR(__xludf.DUMMYFUNCTION("""COMPUTED_VALUE"""),2601.12)</f>
        <v>2601.12</v>
      </c>
      <c r="D57" s="2">
        <f>IFERROR(__xludf.DUMMYFUNCTION("""COMPUTED_VALUE"""),45681.66666666667)</f>
        <v>45681.66667</v>
      </c>
      <c r="E57" s="1">
        <f>IFERROR(__xludf.DUMMYFUNCTION("""COMPUTED_VALUE"""),2685.51)</f>
        <v>2685.51</v>
      </c>
      <c r="G57" s="2">
        <f>IFERROR(__xludf.DUMMYFUNCTION("""COMPUTED_VALUE"""),45681.66666666667)</f>
        <v>45681.66667</v>
      </c>
      <c r="H57" s="1">
        <f>IFERROR(__xludf.DUMMYFUNCTION("""COMPUTED_VALUE"""),2601.12)</f>
        <v>2601.12</v>
      </c>
      <c r="J57" s="2">
        <f>IFERROR(__xludf.DUMMYFUNCTION("""COMPUTED_VALUE"""),45681.66666666667)</f>
        <v>45681.66667</v>
      </c>
      <c r="K57" s="1">
        <f>IFERROR(__xludf.DUMMYFUNCTION("""COMPUTED_VALUE"""),2661.38)</f>
        <v>2661.38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IFERROR(__xludf.DUMMYFUNCTION("""COMPUTED_VALUE"""),2661.38)</f>
        <v>2661.38</v>
      </c>
      <c r="D58" s="2">
        <f>IFERROR(__xludf.DUMMYFUNCTION("""COMPUTED_VALUE"""),45688.66666666667)</f>
        <v>45688.66667</v>
      </c>
      <c r="E58" s="1">
        <f>IFERROR(__xludf.DUMMYFUNCTION("""COMPUTED_VALUE"""),2675.23)</f>
        <v>2675.23</v>
      </c>
      <c r="G58" s="2">
        <f>IFERROR(__xludf.DUMMYFUNCTION("""COMPUTED_VALUE"""),45688.66666666667)</f>
        <v>45688.66667</v>
      </c>
      <c r="H58" s="1">
        <f>IFERROR(__xludf.DUMMYFUNCTION("""COMPUTED_VALUE"""),2600.04)</f>
        <v>2600.04</v>
      </c>
      <c r="J58" s="2">
        <f>IFERROR(__xludf.DUMMYFUNCTION("""COMPUTED_VALUE"""),45688.66666666667)</f>
        <v>45688.66667</v>
      </c>
      <c r="K58" s="1">
        <f>IFERROR(__xludf.DUMMYFUNCTION("""COMPUTED_VALUE"""),2627.74)</f>
        <v>2627.74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IFERROR(__xludf.DUMMYFUNCTION("""COMPUTED_VALUE"""),2627.74)</f>
        <v>2627.74</v>
      </c>
      <c r="D59" s="2">
        <f>IFERROR(__xludf.DUMMYFUNCTION("""COMPUTED_VALUE"""),45695.66666666667)</f>
        <v>45695.66667</v>
      </c>
      <c r="E59" s="1">
        <f>IFERROR(__xludf.DUMMYFUNCTION("""COMPUTED_VALUE"""),2694.4)</f>
        <v>2694.4</v>
      </c>
      <c r="G59" s="2">
        <f>IFERROR(__xludf.DUMMYFUNCTION("""COMPUTED_VALUE"""),45695.66666666667)</f>
        <v>45695.66667</v>
      </c>
      <c r="H59" s="1">
        <f>IFERROR(__xludf.DUMMYFUNCTION("""COMPUTED_VALUE"""),2555.73)</f>
        <v>2555.73</v>
      </c>
      <c r="J59" s="2">
        <f>IFERROR(__xludf.DUMMYFUNCTION("""COMPUTED_VALUE"""),45695.66666666667)</f>
        <v>45695.66667</v>
      </c>
      <c r="K59" s="1">
        <f>IFERROR(__xludf.DUMMYFUNCTION("""COMPUTED_VALUE"""),2636.77)</f>
        <v>2636.77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IFERROR(__xludf.DUMMYFUNCTION("""COMPUTED_VALUE"""),2636.78)</f>
        <v>2636.78</v>
      </c>
      <c r="D60" s="2">
        <f>IFERROR(__xludf.DUMMYFUNCTION("""COMPUTED_VALUE"""),45702.66666666667)</f>
        <v>45702.66667</v>
      </c>
      <c r="E60" s="1">
        <f>IFERROR(__xludf.DUMMYFUNCTION("""COMPUTED_VALUE"""),2658.13)</f>
        <v>2658.13</v>
      </c>
      <c r="G60" s="2">
        <f>IFERROR(__xludf.DUMMYFUNCTION("""COMPUTED_VALUE"""),45702.66666666667)</f>
        <v>45702.66667</v>
      </c>
      <c r="H60" s="1">
        <f>IFERROR(__xludf.DUMMYFUNCTION("""COMPUTED_VALUE"""),2577.71)</f>
        <v>2577.71</v>
      </c>
      <c r="J60" s="2">
        <f>IFERROR(__xludf.DUMMYFUNCTION("""COMPUTED_VALUE"""),45702.66666666667)</f>
        <v>45702.66667</v>
      </c>
      <c r="K60" s="1">
        <f>IFERROR(__xludf.DUMMYFUNCTION("""COMPUTED_VALUE"""),2633.86)</f>
        <v>2633.86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IFERROR(__xludf.DUMMYFUNCTION("""COMPUTED_VALUE"""),2633.86)</f>
        <v>2633.86</v>
      </c>
      <c r="D61" s="2">
        <f>IFERROR(__xludf.DUMMYFUNCTION("""COMPUTED_VALUE"""),45709.66666666667)</f>
        <v>45709.66667</v>
      </c>
      <c r="E61" s="1">
        <f>IFERROR(__xludf.DUMMYFUNCTION("""COMPUTED_VALUE"""),2653.0)</f>
        <v>2653</v>
      </c>
      <c r="G61" s="2">
        <f>IFERROR(__xludf.DUMMYFUNCTION("""COMPUTED_VALUE"""),45709.66666666667)</f>
        <v>45709.66667</v>
      </c>
      <c r="H61" s="1">
        <f>IFERROR(__xludf.DUMMYFUNCTION("""COMPUTED_VALUE"""),2519.72)</f>
        <v>2519.72</v>
      </c>
      <c r="J61" s="2">
        <f>IFERROR(__xludf.DUMMYFUNCTION("""COMPUTED_VALUE"""),45709.66666666667)</f>
        <v>45709.66667</v>
      </c>
      <c r="K61" s="1">
        <f>IFERROR(__xludf.DUMMYFUNCTION("""COMPUTED_VALUE"""),2519.81)</f>
        <v>2519.81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IFERROR(__xludf.DUMMYFUNCTION("""COMPUTED_VALUE"""),2519.81)</f>
        <v>2519.81</v>
      </c>
      <c r="D62" s="2">
        <f>IFERROR(__xludf.DUMMYFUNCTION("""COMPUTED_VALUE"""),45716.66666666667)</f>
        <v>45716.66667</v>
      </c>
      <c r="E62" s="1">
        <f>IFERROR(__xludf.DUMMYFUNCTION("""COMPUTED_VALUE"""),2527.7)</f>
        <v>2527.7</v>
      </c>
      <c r="G62" s="2">
        <f>IFERROR(__xludf.DUMMYFUNCTION("""COMPUTED_VALUE"""),45716.66666666667)</f>
        <v>45716.66667</v>
      </c>
      <c r="H62" s="1">
        <f>IFERROR(__xludf.DUMMYFUNCTION("""COMPUTED_VALUE"""),2406.62)</f>
        <v>2406.62</v>
      </c>
      <c r="J62" s="2">
        <f>IFERROR(__xludf.DUMMYFUNCTION("""COMPUTED_VALUE"""),45716.66666666667)</f>
        <v>45716.66667</v>
      </c>
      <c r="K62" s="1">
        <f>IFERROR(__xludf.DUMMYFUNCTION("""COMPUTED_VALUE"""),2460.12)</f>
        <v>2460.12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IFERROR(__xludf.DUMMYFUNCTION("""COMPUTED_VALUE"""),2460.12)</f>
        <v>2460.12</v>
      </c>
      <c r="D63" s="2">
        <f>IFERROR(__xludf.DUMMYFUNCTION("""COMPUTED_VALUE"""),45723.66666666667)</f>
        <v>45723.66667</v>
      </c>
      <c r="E63" s="1">
        <f>IFERROR(__xludf.DUMMYFUNCTION("""COMPUTED_VALUE"""),2474.65)</f>
        <v>2474.65</v>
      </c>
      <c r="G63" s="2">
        <f>IFERROR(__xludf.DUMMYFUNCTION("""COMPUTED_VALUE"""),45723.66666666667)</f>
        <v>45723.66667</v>
      </c>
      <c r="H63" s="1">
        <f>IFERROR(__xludf.DUMMYFUNCTION("""COMPUTED_VALUE"""),2302.39)</f>
        <v>2302.39</v>
      </c>
      <c r="J63" s="2">
        <f>IFERROR(__xludf.DUMMYFUNCTION("""COMPUTED_VALUE"""),45723.66666666667)</f>
        <v>45723.66667</v>
      </c>
      <c r="K63" s="1">
        <f>IFERROR(__xludf.DUMMYFUNCTION("""COMPUTED_VALUE"""),2346.47)</f>
        <v>2346.47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IFERROR(__xludf.DUMMYFUNCTION("""COMPUTED_VALUE"""),2346.47)</f>
        <v>2346.47</v>
      </c>
      <c r="D64" s="2">
        <f>IFERROR(__xludf.DUMMYFUNCTION("""COMPUTED_VALUE"""),45730.66666666667)</f>
        <v>45730.66667</v>
      </c>
      <c r="E64" s="1">
        <f>IFERROR(__xludf.DUMMYFUNCTION("""COMPUTED_VALUE"""),2346.47)</f>
        <v>2346.47</v>
      </c>
      <c r="G64" s="2">
        <f>IFERROR(__xludf.DUMMYFUNCTION("""COMPUTED_VALUE"""),45730.66666666667)</f>
        <v>45730.66667</v>
      </c>
      <c r="H64" s="1">
        <f>IFERROR(__xludf.DUMMYFUNCTION("""COMPUTED_VALUE"""),2252.16)</f>
        <v>2252.16</v>
      </c>
      <c r="J64" s="2">
        <f>IFERROR(__xludf.DUMMYFUNCTION("""COMPUTED_VALUE"""),45730.66666666667)</f>
        <v>45730.66667</v>
      </c>
      <c r="K64" s="1">
        <f>IFERROR(__xludf.DUMMYFUNCTION("""COMPUTED_VALUE"""),2325.72)</f>
        <v>2325.72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IFERROR(__xludf.DUMMYFUNCTION("""COMPUTED_VALUE"""),2325.72)</f>
        <v>2325.72</v>
      </c>
      <c r="D65" s="2">
        <f>IFERROR(__xludf.DUMMYFUNCTION("""COMPUTED_VALUE"""),45737.66666666667)</f>
        <v>45737.66667</v>
      </c>
      <c r="E65" s="1">
        <f>IFERROR(__xludf.DUMMYFUNCTION("""COMPUTED_VALUE"""),2379.04)</f>
        <v>2379.04</v>
      </c>
      <c r="G65" s="2">
        <f>IFERROR(__xludf.DUMMYFUNCTION("""COMPUTED_VALUE"""),45737.66666666667)</f>
        <v>45737.66667</v>
      </c>
      <c r="H65" s="1">
        <f>IFERROR(__xludf.DUMMYFUNCTION("""COMPUTED_VALUE"""),2320.86)</f>
        <v>2320.86</v>
      </c>
      <c r="J65" s="2">
        <f>IFERROR(__xludf.DUMMYFUNCTION("""COMPUTED_VALUE"""),45737.66666666667)</f>
        <v>45737.66667</v>
      </c>
      <c r="K65" s="1">
        <f>IFERROR(__xludf.DUMMYFUNCTION("""COMPUTED_VALUE"""),2337.91)</f>
        <v>2337.91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IFERROR(__xludf.DUMMYFUNCTION("""COMPUTED_VALUE"""),2337.91)</f>
        <v>2337.91</v>
      </c>
      <c r="D66" s="2">
        <f>IFERROR(__xludf.DUMMYFUNCTION("""COMPUTED_VALUE"""),45744.66666666667)</f>
        <v>45744.66667</v>
      </c>
      <c r="E66" s="1">
        <f>IFERROR(__xludf.DUMMYFUNCTION("""COMPUTED_VALUE"""),2398.42)</f>
        <v>2398.42</v>
      </c>
      <c r="G66" s="2">
        <f>IFERROR(__xludf.DUMMYFUNCTION("""COMPUTED_VALUE"""),45744.66666666667)</f>
        <v>45744.66667</v>
      </c>
      <c r="H66" s="1">
        <f>IFERROR(__xludf.DUMMYFUNCTION("""COMPUTED_VALUE"""),2273.67)</f>
        <v>2273.67</v>
      </c>
      <c r="J66" s="2">
        <f>IFERROR(__xludf.DUMMYFUNCTION("""COMPUTED_VALUE"""),45744.66666666667)</f>
        <v>45744.66667</v>
      </c>
      <c r="K66" s="1">
        <f>IFERROR(__xludf.DUMMYFUNCTION("""COMPUTED_VALUE"""),2282.15)</f>
        <v>2282.15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IFERROR(__xludf.DUMMYFUNCTION("""COMPUTED_VALUE"""),2282.15)</f>
        <v>2282.15</v>
      </c>
      <c r="D67" s="2">
        <f>IFERROR(__xludf.DUMMYFUNCTION("""COMPUTED_VALUE"""),45751.66666666667)</f>
        <v>45751.66667</v>
      </c>
      <c r="E67" s="1">
        <f>IFERROR(__xludf.DUMMYFUNCTION("""COMPUTED_VALUE"""),2285.21)</f>
        <v>2285.21</v>
      </c>
      <c r="G67" s="2">
        <f>IFERROR(__xludf.DUMMYFUNCTION("""COMPUTED_VALUE"""),45751.66666666667)</f>
        <v>45751.66667</v>
      </c>
      <c r="H67" s="1">
        <f>IFERROR(__xludf.DUMMYFUNCTION("""COMPUTED_VALUE"""),1996.35)</f>
        <v>1996.35</v>
      </c>
      <c r="J67" s="2">
        <f>IFERROR(__xludf.DUMMYFUNCTION("""COMPUTED_VALUE"""),45751.66666666667)</f>
        <v>45751.66667</v>
      </c>
      <c r="K67" s="1">
        <f>IFERROR(__xludf.DUMMYFUNCTION("""COMPUTED_VALUE"""),2047.7)</f>
        <v>2047.7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IFERROR(__xludf.DUMMYFUNCTION("""COMPUTED_VALUE"""),2047.7)</f>
        <v>2047.7</v>
      </c>
      <c r="D68" s="2">
        <f>IFERROR(__xludf.DUMMYFUNCTION("""COMPUTED_VALUE"""),45758.66666666667)</f>
        <v>45758.66667</v>
      </c>
      <c r="E68" s="1">
        <f>IFERROR(__xludf.DUMMYFUNCTION("""COMPUTED_VALUE"""),2157.47)</f>
        <v>2157.47</v>
      </c>
      <c r="G68" s="2">
        <f>IFERROR(__xludf.DUMMYFUNCTION("""COMPUTED_VALUE"""),45758.66666666667)</f>
        <v>45758.66667</v>
      </c>
      <c r="H68" s="1">
        <f>IFERROR(__xludf.DUMMYFUNCTION("""COMPUTED_VALUE"""),1938.14)</f>
        <v>1938.14</v>
      </c>
      <c r="J68" s="2">
        <f>IFERROR(__xludf.DUMMYFUNCTION("""COMPUTED_VALUE"""),45758.66666666667)</f>
        <v>45758.66667</v>
      </c>
      <c r="K68" s="1">
        <f>IFERROR(__xludf.DUMMYFUNCTION("""COMPUTED_VALUE"""),2077.97)</f>
        <v>2077.97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IFERROR(__xludf.DUMMYFUNCTION("""COMPUTED_VALUE"""),2077.97)</f>
        <v>2077.97</v>
      </c>
      <c r="D69" s="2">
        <f>IFERROR(__xludf.DUMMYFUNCTION("""COMPUTED_VALUE"""),45764.66666666667)</f>
        <v>45764.66667</v>
      </c>
      <c r="E69" s="1">
        <f>IFERROR(__xludf.DUMMYFUNCTION("""COMPUTED_VALUE"""),2136.88)</f>
        <v>2136.88</v>
      </c>
      <c r="G69" s="2">
        <f>IFERROR(__xludf.DUMMYFUNCTION("""COMPUTED_VALUE"""),45764.66666666667)</f>
        <v>45764.66667</v>
      </c>
      <c r="H69" s="1">
        <f>IFERROR(__xludf.DUMMYFUNCTION("""COMPUTED_VALUE"""),2070.04)</f>
        <v>2070.04</v>
      </c>
      <c r="J69" s="2">
        <f>IFERROR(__xludf.DUMMYFUNCTION("""COMPUTED_VALUE"""),45764.66666666667)</f>
        <v>45764.66667</v>
      </c>
      <c r="K69" s="1">
        <f>IFERROR(__xludf.DUMMYFUNCTION("""COMPUTED_VALUE"""),2124.74)</f>
        <v>2124.74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IFERROR(__xludf.DUMMYFUNCTION("""COMPUTED_VALUE"""),2124.74)</f>
        <v>2124.74</v>
      </c>
      <c r="D70" s="2">
        <f>IFERROR(__xludf.DUMMYFUNCTION("""COMPUTED_VALUE"""),45772.66666666667)</f>
        <v>45772.66667</v>
      </c>
      <c r="E70" s="1">
        <f>IFERROR(__xludf.DUMMYFUNCTION("""COMPUTED_VALUE"""),2235.0)</f>
        <v>2235</v>
      </c>
      <c r="G70" s="2">
        <f>IFERROR(__xludf.DUMMYFUNCTION("""COMPUTED_VALUE"""),45772.66666666667)</f>
        <v>45772.66667</v>
      </c>
      <c r="H70" s="1">
        <f>IFERROR(__xludf.DUMMYFUNCTION("""COMPUTED_VALUE"""),2070.98)</f>
        <v>2070.98</v>
      </c>
      <c r="J70" s="2">
        <f>IFERROR(__xludf.DUMMYFUNCTION("""COMPUTED_VALUE"""),45772.66666666667)</f>
        <v>45772.66667</v>
      </c>
      <c r="K70" s="1">
        <f>IFERROR(__xludf.DUMMYFUNCTION("""COMPUTED_VALUE"""),2230.45)</f>
        <v>2230.45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IFERROR(__xludf.DUMMYFUNCTION("""COMPUTED_VALUE"""),2230.46)</f>
        <v>2230.46</v>
      </c>
      <c r="D71" s="2">
        <f>IFERROR(__xludf.DUMMYFUNCTION("""COMPUTED_VALUE"""),45779.66666666667)</f>
        <v>45779.66667</v>
      </c>
      <c r="E71" s="1">
        <f>IFERROR(__xludf.DUMMYFUNCTION("""COMPUTED_VALUE"""),2317.55)</f>
        <v>2317.55</v>
      </c>
      <c r="G71" s="2">
        <f>IFERROR(__xludf.DUMMYFUNCTION("""COMPUTED_VALUE"""),45779.66666666667)</f>
        <v>45779.66667</v>
      </c>
      <c r="H71" s="1">
        <f>IFERROR(__xludf.DUMMYFUNCTION("""COMPUTED_VALUE"""),2198.95)</f>
        <v>2198.95</v>
      </c>
      <c r="J71" s="2">
        <f>IFERROR(__xludf.DUMMYFUNCTION("""COMPUTED_VALUE"""),45779.66666666667)</f>
        <v>45779.66667</v>
      </c>
      <c r="K71" s="1">
        <f>IFERROR(__xludf.DUMMYFUNCTION("""COMPUTED_VALUE"""),2309.17)</f>
        <v>2309.17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IFERROR(__xludf.DUMMYFUNCTION("""COMPUTED_VALUE"""),2309.17)</f>
        <v>2309.17</v>
      </c>
      <c r="D72" s="2">
        <f>IFERROR(__xludf.DUMMYFUNCTION("""COMPUTED_VALUE"""),45786.66666666667)</f>
        <v>45786.66667</v>
      </c>
      <c r="E72" s="1">
        <f>IFERROR(__xludf.DUMMYFUNCTION("""COMPUTED_VALUE"""),2325.58)</f>
        <v>2325.58</v>
      </c>
      <c r="G72" s="2">
        <f>IFERROR(__xludf.DUMMYFUNCTION("""COMPUTED_VALUE"""),45786.66666666667)</f>
        <v>45786.66667</v>
      </c>
      <c r="H72" s="1">
        <f>IFERROR(__xludf.DUMMYFUNCTION("""COMPUTED_VALUE"""),2239.46)</f>
        <v>2239.46</v>
      </c>
      <c r="J72" s="2">
        <f>IFERROR(__xludf.DUMMYFUNCTION("""COMPUTED_VALUE"""),45786.66666666667)</f>
        <v>45786.66667</v>
      </c>
      <c r="K72" s="1">
        <f>IFERROR(__xludf.DUMMYFUNCTION("""COMPUTED_VALUE"""),2302.41)</f>
        <v>2302.41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IFERROR(__xludf.DUMMYFUNCTION("""COMPUTED_VALUE"""),2302.41)</f>
        <v>2302.41</v>
      </c>
      <c r="D73" s="2">
        <f>IFERROR(__xludf.DUMMYFUNCTION("""COMPUTED_VALUE"""),45793.66666666667)</f>
        <v>45793.66667</v>
      </c>
      <c r="E73" s="1">
        <f>IFERROR(__xludf.DUMMYFUNCTION("""COMPUTED_VALUE"""),2419.07)</f>
        <v>2419.07</v>
      </c>
      <c r="G73" s="2">
        <f>IFERROR(__xludf.DUMMYFUNCTION("""COMPUTED_VALUE"""),45793.66666666667)</f>
        <v>45793.66667</v>
      </c>
      <c r="H73" s="1">
        <f>IFERROR(__xludf.DUMMYFUNCTION("""COMPUTED_VALUE"""),2302.41)</f>
        <v>2302.41</v>
      </c>
      <c r="J73" s="2">
        <f>IFERROR(__xludf.DUMMYFUNCTION("""COMPUTED_VALUE"""),45793.66666666667)</f>
        <v>45793.66667</v>
      </c>
      <c r="K73" s="1">
        <f>IFERROR(__xludf.DUMMYFUNCTION("""COMPUTED_VALUE"""),2414.94)</f>
        <v>2414.94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IFERROR(__xludf.DUMMYFUNCTION("""COMPUTED_VALUE"""),2414.94)</f>
        <v>2414.94</v>
      </c>
      <c r="D74" s="2">
        <f>IFERROR(__xludf.DUMMYFUNCTION("""COMPUTED_VALUE"""),45800.66666666667)</f>
        <v>45800.66667</v>
      </c>
      <c r="E74" s="1">
        <f>IFERROR(__xludf.DUMMYFUNCTION("""COMPUTED_VALUE"""),2435.32)</f>
        <v>2435.32</v>
      </c>
      <c r="G74" s="2">
        <f>IFERROR(__xludf.DUMMYFUNCTION("""COMPUTED_VALUE"""),45800.66666666667)</f>
        <v>45800.66667</v>
      </c>
      <c r="H74" s="1">
        <f>IFERROR(__xludf.DUMMYFUNCTION("""COMPUTED_VALUE"""),2331.78)</f>
        <v>2331.78</v>
      </c>
      <c r="J74" s="2">
        <f>IFERROR(__xludf.DUMMYFUNCTION("""COMPUTED_VALUE"""),45800.66666666667)</f>
        <v>45800.66667</v>
      </c>
      <c r="K74" s="1">
        <f>IFERROR(__xludf.DUMMYFUNCTION("""COMPUTED_VALUE"""),2369.36)</f>
        <v>2369.36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IFERROR(__xludf.DUMMYFUNCTION("""COMPUTED_VALUE"""),2369.36)</f>
        <v>2369.36</v>
      </c>
      <c r="D75" s="2">
        <f>IFERROR(__xludf.DUMMYFUNCTION("""COMPUTED_VALUE"""),45807.66666666667)</f>
        <v>45807.66667</v>
      </c>
      <c r="E75" s="1">
        <f>IFERROR(__xludf.DUMMYFUNCTION("""COMPUTED_VALUE"""),2423.98)</f>
        <v>2423.98</v>
      </c>
      <c r="G75" s="2">
        <f>IFERROR(__xludf.DUMMYFUNCTION("""COMPUTED_VALUE"""),45807.66666666667)</f>
        <v>45807.66667</v>
      </c>
      <c r="H75" s="1">
        <f>IFERROR(__xludf.DUMMYFUNCTION("""COMPUTED_VALUE"""),2369.36)</f>
        <v>2369.36</v>
      </c>
      <c r="J75" s="2">
        <f>IFERROR(__xludf.DUMMYFUNCTION("""COMPUTED_VALUE"""),45807.66666666667)</f>
        <v>45807.66667</v>
      </c>
      <c r="K75" s="1">
        <f>IFERROR(__xludf.DUMMYFUNCTION("""COMPUTED_VALUE"""),2388.24)</f>
        <v>2388.24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IFERROR(__xludf.DUMMYFUNCTION("""COMPUTED_VALUE"""),2388.24)</f>
        <v>2388.24</v>
      </c>
      <c r="D76" s="2">
        <f>IFERROR(__xludf.DUMMYFUNCTION("""COMPUTED_VALUE"""),45814.66666666667)</f>
        <v>45814.66667</v>
      </c>
      <c r="E76" s="1">
        <f>IFERROR(__xludf.DUMMYFUNCTION("""COMPUTED_VALUE"""),2494.61)</f>
        <v>2494.61</v>
      </c>
      <c r="G76" s="2">
        <f>IFERROR(__xludf.DUMMYFUNCTION("""COMPUTED_VALUE"""),45814.66666666667)</f>
        <v>45814.66667</v>
      </c>
      <c r="H76" s="1">
        <f>IFERROR(__xludf.DUMMYFUNCTION("""COMPUTED_VALUE"""),2367.33)</f>
        <v>2367.33</v>
      </c>
      <c r="J76" s="2">
        <f>IFERROR(__xludf.DUMMYFUNCTION("""COMPUTED_VALUE"""),45814.66666666667)</f>
        <v>45814.66667</v>
      </c>
      <c r="K76" s="1">
        <f>IFERROR(__xludf.DUMMYFUNCTION("""COMPUTED_VALUE"""),2494.61)</f>
        <v>2494.61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IFERROR(__xludf.DUMMYFUNCTION("""COMPUTED_VALUE"""),2494.61)</f>
        <v>2494.61</v>
      </c>
      <c r="D77" s="2">
        <f>IFERROR(__xludf.DUMMYFUNCTION("""COMPUTED_VALUE"""),45821.66666666667)</f>
        <v>45821.66667</v>
      </c>
      <c r="E77" s="1">
        <f>IFERROR(__xludf.DUMMYFUNCTION("""COMPUTED_VALUE"""),2548.25)</f>
        <v>2548.25</v>
      </c>
      <c r="G77" s="2">
        <f>IFERROR(__xludf.DUMMYFUNCTION("""COMPUTED_VALUE"""),45821.66666666667)</f>
        <v>45821.66667</v>
      </c>
      <c r="H77" s="1">
        <f>IFERROR(__xludf.DUMMYFUNCTION("""COMPUTED_VALUE"""),2449.8)</f>
        <v>2449.8</v>
      </c>
      <c r="J77" s="2">
        <f>IFERROR(__xludf.DUMMYFUNCTION("""COMPUTED_VALUE"""),45821.66666666667)</f>
        <v>45821.66667</v>
      </c>
      <c r="K77" s="1">
        <f>IFERROR(__xludf.DUMMYFUNCTION("""COMPUTED_VALUE"""),2451.96)</f>
        <v>2451.96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IFERROR(__xludf.DUMMYFUNCTION("""COMPUTED_VALUE"""),2451.96)</f>
        <v>2451.96</v>
      </c>
      <c r="D78" s="2">
        <f>IFERROR(__xludf.DUMMYFUNCTION("""COMPUTED_VALUE"""),45828.66666666667)</f>
        <v>45828.66667</v>
      </c>
      <c r="E78" s="1">
        <f>IFERROR(__xludf.DUMMYFUNCTION("""COMPUTED_VALUE"""),2499.61)</f>
        <v>2499.61</v>
      </c>
      <c r="G78" s="2">
        <f>IFERROR(__xludf.DUMMYFUNCTION("""COMPUTED_VALUE"""),45828.66666666667)</f>
        <v>45828.66667</v>
      </c>
      <c r="H78" s="1">
        <f>IFERROR(__xludf.DUMMYFUNCTION("""COMPUTED_VALUE"""),2447.75)</f>
        <v>2447.75</v>
      </c>
      <c r="J78" s="2">
        <f>IFERROR(__xludf.DUMMYFUNCTION("""COMPUTED_VALUE"""),45828.66666666667)</f>
        <v>45828.66667</v>
      </c>
      <c r="K78" s="1">
        <f>IFERROR(__xludf.DUMMYFUNCTION("""COMPUTED_VALUE"""),2454.85)</f>
        <v>2454.85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IFERROR(__xludf.DUMMYFUNCTION("""COMPUTED_VALUE"""),2454.85)</f>
        <v>2454.85</v>
      </c>
      <c r="D79" s="2">
        <f>IFERROR(__xludf.DUMMYFUNCTION("""COMPUTED_VALUE"""),45835.66666666667)</f>
        <v>45835.66667</v>
      </c>
      <c r="E79" s="1">
        <f>IFERROR(__xludf.DUMMYFUNCTION("""COMPUTED_VALUE"""),2556.77)</f>
        <v>2556.77</v>
      </c>
      <c r="G79" s="2">
        <f>IFERROR(__xludf.DUMMYFUNCTION("""COMPUTED_VALUE"""),45835.66666666667)</f>
        <v>45835.66667</v>
      </c>
      <c r="H79" s="1">
        <f>IFERROR(__xludf.DUMMYFUNCTION("""COMPUTED_VALUE"""),2419.48)</f>
        <v>2419.48</v>
      </c>
      <c r="J79" s="2">
        <f>IFERROR(__xludf.DUMMYFUNCTION("""COMPUTED_VALUE"""),45835.66666666667)</f>
        <v>45835.66667</v>
      </c>
      <c r="K79" s="1">
        <f>IFERROR(__xludf.DUMMYFUNCTION("""COMPUTED_VALUE"""),2538.65)</f>
        <v>2538.65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IFERROR(__xludf.DUMMYFUNCTION("""COMPUTED_VALUE"""),45841.54513888889)</f>
        <v>45841.54514</v>
      </c>
      <c r="B80" s="1">
        <f>IFERROR(__xludf.DUMMYFUNCTION("""COMPUTED_VALUE"""),2538.65)</f>
        <v>2538.65</v>
      </c>
      <c r="D80" s="2">
        <f>IFERROR(__xludf.DUMMYFUNCTION("""COMPUTED_VALUE"""),45841.54513888889)</f>
        <v>45841.54514</v>
      </c>
      <c r="E80" s="1">
        <f>IFERROR(__xludf.DUMMYFUNCTION("""COMPUTED_VALUE"""),2643.82)</f>
        <v>2643.82</v>
      </c>
      <c r="G80" s="2">
        <f>IFERROR(__xludf.DUMMYFUNCTION("""COMPUTED_VALUE"""),45841.54513888889)</f>
        <v>45841.54514</v>
      </c>
      <c r="H80" s="1">
        <f>IFERROR(__xludf.DUMMYFUNCTION("""COMPUTED_VALUE"""),2521.44)</f>
        <v>2521.44</v>
      </c>
      <c r="J80" s="2">
        <f>IFERROR(__xludf.DUMMYFUNCTION("""COMPUTED_VALUE"""),45841.54513888889)</f>
        <v>45841.54514</v>
      </c>
      <c r="K80" s="1">
        <f>IFERROR(__xludf.DUMMYFUNCTION("""COMPUTED_VALUE"""),2643.82)</f>
        <v>2643.82</v>
      </c>
      <c r="M80" s="2">
        <f>IFERROR(__xludf.DUMMYFUNCTION("""COMPUTED_VALUE"""),45841.54513888889)</f>
        <v>45841.54514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IFERROR(__xludf.DUMMYFUNCTION("""COMPUTED_VALUE"""),2643.82)</f>
        <v>2643.82</v>
      </c>
      <c r="D81" s="2">
        <f>IFERROR(__xludf.DUMMYFUNCTION("""COMPUTED_VALUE"""),45849.66666666667)</f>
        <v>45849.66667</v>
      </c>
      <c r="E81" s="1">
        <f>IFERROR(__xludf.DUMMYFUNCTION("""COMPUTED_VALUE"""),2670.2)</f>
        <v>2670.2</v>
      </c>
      <c r="G81" s="2">
        <f>IFERROR(__xludf.DUMMYFUNCTION("""COMPUTED_VALUE"""),45849.66666666667)</f>
        <v>45849.66667</v>
      </c>
      <c r="H81" s="1">
        <f>IFERROR(__xludf.DUMMYFUNCTION("""COMPUTED_VALUE"""),2589.16)</f>
        <v>2589.16</v>
      </c>
      <c r="J81" s="2">
        <f>IFERROR(__xludf.DUMMYFUNCTION("""COMPUTED_VALUE"""),45849.66666666667)</f>
        <v>45849.66667</v>
      </c>
      <c r="K81" s="1">
        <f>IFERROR(__xludf.DUMMYFUNCTION("""COMPUTED_VALUE"""),2621.34)</f>
        <v>2621.34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IFERROR(__xludf.DUMMYFUNCTION("""COMPUTED_VALUE"""),2621.34)</f>
        <v>2621.34</v>
      </c>
      <c r="D82" s="2">
        <f>IFERROR(__xludf.DUMMYFUNCTION("""COMPUTED_VALUE"""),45856.66666666667)</f>
        <v>45856.66667</v>
      </c>
      <c r="E82" s="1">
        <f>IFERROR(__xludf.DUMMYFUNCTION("""COMPUTED_VALUE"""),2701.09)</f>
        <v>2701.09</v>
      </c>
      <c r="G82" s="2">
        <f>IFERROR(__xludf.DUMMYFUNCTION("""COMPUTED_VALUE"""),45856.66666666667)</f>
        <v>45856.66667</v>
      </c>
      <c r="H82" s="1">
        <f>IFERROR(__xludf.DUMMYFUNCTION("""COMPUTED_VALUE"""),2586.22)</f>
        <v>2586.22</v>
      </c>
      <c r="J82" s="2">
        <f>IFERROR(__xludf.DUMMYFUNCTION("""COMPUTED_VALUE"""),45856.66666666667)</f>
        <v>45856.66667</v>
      </c>
      <c r="K82" s="1">
        <f>IFERROR(__xludf.DUMMYFUNCTION("""COMPUTED_VALUE"""),2660.63)</f>
        <v>2660.63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IFERROR(__xludf.DUMMYFUNCTION("""COMPUTED_VALUE"""),2660.63)</f>
        <v>2660.63</v>
      </c>
      <c r="D83" s="2">
        <f>IFERROR(__xludf.DUMMYFUNCTION("""COMPUTED_VALUE"""),45863.66666666667)</f>
        <v>45863.66667</v>
      </c>
      <c r="E83" s="1">
        <f>IFERROR(__xludf.DUMMYFUNCTION("""COMPUTED_VALUE"""),2726.28)</f>
        <v>2726.28</v>
      </c>
      <c r="G83" s="2">
        <f>IFERROR(__xludf.DUMMYFUNCTION("""COMPUTED_VALUE"""),45863.66666666667)</f>
        <v>45863.66667</v>
      </c>
      <c r="H83" s="1">
        <f>IFERROR(__xludf.DUMMYFUNCTION("""COMPUTED_VALUE"""),2632.07)</f>
        <v>2632.07</v>
      </c>
      <c r="J83" s="2">
        <f>IFERROR(__xludf.DUMMYFUNCTION("""COMPUTED_VALUE"""),45863.66666666667)</f>
        <v>45863.66667</v>
      </c>
      <c r="K83" s="1">
        <f>IFERROR(__xludf.DUMMYFUNCTION("""COMPUTED_VALUE"""),2692.17)</f>
        <v>2692.17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IFERROR(__xludf.DUMMYFUNCTION("""COMPUTED_VALUE"""),2692.17)</f>
        <v>2692.17</v>
      </c>
      <c r="D84" s="2">
        <f>IFERROR(__xludf.DUMMYFUNCTION("""COMPUTED_VALUE"""),45870.66666666667)</f>
        <v>45870.66667</v>
      </c>
      <c r="E84" s="1">
        <f>IFERROR(__xludf.DUMMYFUNCTION("""COMPUTED_VALUE"""),2711.66)</f>
        <v>2711.66</v>
      </c>
      <c r="G84" s="2">
        <f>IFERROR(__xludf.DUMMYFUNCTION("""COMPUTED_VALUE"""),45870.66666666667)</f>
        <v>45870.66667</v>
      </c>
      <c r="H84" s="1">
        <f>IFERROR(__xludf.DUMMYFUNCTION("""COMPUTED_VALUE"""),2525.76)</f>
        <v>2525.76</v>
      </c>
      <c r="J84" s="2">
        <f>IFERROR(__xludf.DUMMYFUNCTION("""COMPUTED_VALUE"""),45870.66666666667)</f>
        <v>45870.66667</v>
      </c>
      <c r="K84" s="1">
        <f>IFERROR(__xludf.DUMMYFUNCTION("""COMPUTED_VALUE"""),2554.88)</f>
        <v>2554.88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IFERROR(__xludf.DUMMYFUNCTION("""COMPUTED_VALUE"""),2554.88)</f>
        <v>2554.88</v>
      </c>
      <c r="D85" s="2">
        <f>IFERROR(__xludf.DUMMYFUNCTION("""COMPUTED_VALUE"""),45877.66666666667)</f>
        <v>45877.66667</v>
      </c>
      <c r="E85" s="1">
        <f>IFERROR(__xludf.DUMMYFUNCTION("""COMPUTED_VALUE"""),2647.36)</f>
        <v>2647.36</v>
      </c>
      <c r="G85" s="2">
        <f>IFERROR(__xludf.DUMMYFUNCTION("""COMPUTED_VALUE"""),45877.66666666667)</f>
        <v>45877.66667</v>
      </c>
      <c r="H85" s="1">
        <f>IFERROR(__xludf.DUMMYFUNCTION("""COMPUTED_VALUE"""),2554.88)</f>
        <v>2554.88</v>
      </c>
      <c r="J85" s="2">
        <f>IFERROR(__xludf.DUMMYFUNCTION("""COMPUTED_VALUE"""),45877.66666666667)</f>
        <v>45877.66667</v>
      </c>
      <c r="K85" s="1">
        <f>IFERROR(__xludf.DUMMYFUNCTION("""COMPUTED_VALUE"""),2616.99)</f>
        <v>2616.99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IFERROR(__xludf.DUMMYFUNCTION("""COMPUTED_VALUE"""),2616.99)</f>
        <v>2616.99</v>
      </c>
      <c r="D86" s="2">
        <f>IFERROR(__xludf.DUMMYFUNCTION("""COMPUTED_VALUE"""),45884.66666666667)</f>
        <v>45884.66667</v>
      </c>
      <c r="E86" s="1">
        <f>IFERROR(__xludf.DUMMYFUNCTION("""COMPUTED_VALUE"""),2759.44)</f>
        <v>2759.44</v>
      </c>
      <c r="G86" s="2">
        <f>IFERROR(__xludf.DUMMYFUNCTION("""COMPUTED_VALUE"""),45884.66666666667)</f>
        <v>45884.66667</v>
      </c>
      <c r="H86" s="1">
        <f>IFERROR(__xludf.DUMMYFUNCTION("""COMPUTED_VALUE"""),2616.99)</f>
        <v>2616.99</v>
      </c>
      <c r="J86" s="2">
        <f>IFERROR(__xludf.DUMMYFUNCTION("""COMPUTED_VALUE"""),45884.66666666667)</f>
        <v>45884.66667</v>
      </c>
      <c r="K86" s="1">
        <f>IFERROR(__xludf.DUMMYFUNCTION("""COMPUTED_VALUE"""),2718.39)</f>
        <v>2718.39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IFERROR(__xludf.DUMMYFUNCTION("""COMPUTED_VALUE"""),2718.39)</f>
        <v>2718.39</v>
      </c>
      <c r="D87" s="2">
        <f>IFERROR(__xludf.DUMMYFUNCTION("""COMPUTED_VALUE"""),45891.66666666667)</f>
        <v>45891.66667</v>
      </c>
      <c r="E87" s="1">
        <f>IFERROR(__xludf.DUMMYFUNCTION("""COMPUTED_VALUE"""),2822.4)</f>
        <v>2822.4</v>
      </c>
      <c r="G87" s="2">
        <f>IFERROR(__xludf.DUMMYFUNCTION("""COMPUTED_VALUE"""),45891.66666666667)</f>
        <v>45891.66667</v>
      </c>
      <c r="H87" s="1">
        <f>IFERROR(__xludf.DUMMYFUNCTION("""COMPUTED_VALUE"""),2661.93)</f>
        <v>2661.93</v>
      </c>
      <c r="J87" s="2">
        <f>IFERROR(__xludf.DUMMYFUNCTION("""COMPUTED_VALUE"""),45891.66666666667)</f>
        <v>45891.66667</v>
      </c>
      <c r="K87" s="1">
        <f>IFERROR(__xludf.DUMMYFUNCTION("""COMPUTED_VALUE"""),2817.73)</f>
        <v>2817.73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IFERROR(__xludf.DUMMYFUNCTION("""COMPUTED_VALUE"""),2817.73)</f>
        <v>2817.73</v>
      </c>
      <c r="D88" s="2">
        <f>IFERROR(__xludf.DUMMYFUNCTION("""COMPUTED_VALUE"""),45898.66666666667)</f>
        <v>45898.66667</v>
      </c>
      <c r="E88" s="1">
        <f>IFERROR(__xludf.DUMMYFUNCTION("""COMPUTED_VALUE"""),2846.86)</f>
        <v>2846.86</v>
      </c>
      <c r="G88" s="2">
        <f>IFERROR(__xludf.DUMMYFUNCTION("""COMPUTED_VALUE"""),45898.66666666667)</f>
        <v>45898.66667</v>
      </c>
      <c r="H88" s="1">
        <f>IFERROR(__xludf.DUMMYFUNCTION("""COMPUTED_VALUE"""),2786.93)</f>
        <v>2786.93</v>
      </c>
      <c r="J88" s="2">
        <f>IFERROR(__xludf.DUMMYFUNCTION("""COMPUTED_VALUE"""),45898.66666666667)</f>
        <v>45898.66667</v>
      </c>
      <c r="K88" s="1">
        <f>IFERROR(__xludf.DUMMYFUNCTION("""COMPUTED_VALUE"""),2823.24)</f>
        <v>2823.24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IFERROR(__xludf.DUMMYFUNCTION("""COMPUTED_VALUE"""),2823.24)</f>
        <v>2823.24</v>
      </c>
      <c r="D89" s="2">
        <f>IFERROR(__xludf.DUMMYFUNCTION("""COMPUTED_VALUE"""),45905.66666666667)</f>
        <v>45905.66667</v>
      </c>
      <c r="E89" s="1">
        <f>IFERROR(__xludf.DUMMYFUNCTION("""COMPUTED_VALUE"""),2861.4)</f>
        <v>2861.4</v>
      </c>
      <c r="G89" s="2">
        <f>IFERROR(__xludf.DUMMYFUNCTION("""COMPUTED_VALUE"""),45905.66666666667)</f>
        <v>45905.66667</v>
      </c>
      <c r="H89" s="1">
        <f>IFERROR(__xludf.DUMMYFUNCTION("""COMPUTED_VALUE"""),2782.56)</f>
        <v>2782.56</v>
      </c>
      <c r="J89" s="2">
        <f>IFERROR(__xludf.DUMMYFUNCTION("""COMPUTED_VALUE"""),45905.66666666667)</f>
        <v>45905.66667</v>
      </c>
      <c r="K89" s="1">
        <f>IFERROR(__xludf.DUMMYFUNCTION("""COMPUTED_VALUE"""),2847.02)</f>
        <v>2847.02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IFERROR(__xludf.DUMMYFUNCTION("""COMPUTED_VALUE"""),2847.02)</f>
        <v>2847.02</v>
      </c>
      <c r="D90" s="2">
        <f>IFERROR(__xludf.DUMMYFUNCTION("""COMPUTED_VALUE"""),45912.66666666667)</f>
        <v>45912.66667</v>
      </c>
      <c r="E90" s="1">
        <f>IFERROR(__xludf.DUMMYFUNCTION("""COMPUTED_VALUE"""),2898.85)</f>
        <v>2898.85</v>
      </c>
      <c r="G90" s="2">
        <f>IFERROR(__xludf.DUMMYFUNCTION("""COMPUTED_VALUE"""),45912.66666666667)</f>
        <v>45912.66667</v>
      </c>
      <c r="H90" s="1">
        <f>IFERROR(__xludf.DUMMYFUNCTION("""COMPUTED_VALUE"""),2825.94)</f>
        <v>2825.94</v>
      </c>
      <c r="J90" s="2">
        <f>IFERROR(__xludf.DUMMYFUNCTION("""COMPUTED_VALUE"""),45912.66666666667)</f>
        <v>45912.66667</v>
      </c>
      <c r="K90" s="1">
        <f>IFERROR(__xludf.DUMMYFUNCTION("""COMPUTED_VALUE"""),2871.96)</f>
        <v>2871.96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IFERROR(__xludf.DUMMYFUNCTION("""COMPUTED_VALUE"""),2871.96)</f>
        <v>2871.96</v>
      </c>
      <c r="D91" s="2">
        <f>IFERROR(__xludf.DUMMYFUNCTION("""COMPUTED_VALUE"""),45919.66666666667)</f>
        <v>45919.66667</v>
      </c>
      <c r="E91" s="1">
        <f>IFERROR(__xludf.DUMMYFUNCTION("""COMPUTED_VALUE"""),2991.18)</f>
        <v>2991.18</v>
      </c>
      <c r="G91" s="2">
        <f>IFERROR(__xludf.DUMMYFUNCTION("""COMPUTED_VALUE"""),45919.66666666667)</f>
        <v>45919.66667</v>
      </c>
      <c r="H91" s="1">
        <f>IFERROR(__xludf.DUMMYFUNCTION("""COMPUTED_VALUE"""),2862.77)</f>
        <v>2862.77</v>
      </c>
      <c r="J91" s="2">
        <f>IFERROR(__xludf.DUMMYFUNCTION("""COMPUTED_VALUE"""),45919.66666666667)</f>
        <v>45919.66667</v>
      </c>
      <c r="K91" s="1">
        <f>IFERROR(__xludf.DUMMYFUNCTION("""COMPUTED_VALUE"""),2958.39)</f>
        <v>2958.39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