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IFERROR(__xludf.DUMMYFUNCTION("GOOGLEFINANCE(""CRSPME1"",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IFERROR(__xludf.DUMMYFUNCTION("GOOGLEFINANCE(""CRSPME1"",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IFERROR(__xludf.DUMMYFUNCTION("GOOGLEFINANCE(""CRSPME1"",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IFERROR(__xludf.DUMMYFUNCTION("GOOGLEFINANCE(""CRSPME1"",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IFERROR(__xludf.DUMMYFUNCTION("GOOGLEFINANCE(""CRSPME1"",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IFERROR(__xludf.DUMMYFUNCTION("""COMPUTED_VALUE"""),3725.26)</f>
        <v>3725.26</v>
      </c>
      <c r="D2" s="2">
        <f>IFERROR(__xludf.DUMMYFUNCTION("""COMPUTED_VALUE"""),45296.66666666667)</f>
        <v>45296.66667</v>
      </c>
      <c r="E2" s="1">
        <f>IFERROR(__xludf.DUMMYFUNCTION("""COMPUTED_VALUE"""),3725.26)</f>
        <v>3725.26</v>
      </c>
      <c r="G2" s="2">
        <f>IFERROR(__xludf.DUMMYFUNCTION("""COMPUTED_VALUE"""),45296.66666666667)</f>
        <v>45296.66667</v>
      </c>
      <c r="H2" s="1">
        <f>IFERROR(__xludf.DUMMYFUNCTION("""COMPUTED_VALUE"""),3656.72)</f>
        <v>3656.72</v>
      </c>
      <c r="J2" s="2">
        <f>IFERROR(__xludf.DUMMYFUNCTION("""COMPUTED_VALUE"""),45296.66666666667)</f>
        <v>45296.66667</v>
      </c>
      <c r="K2" s="1">
        <f>IFERROR(__xludf.DUMMYFUNCTION("""COMPUTED_VALUE"""),3668.87)</f>
        <v>3668.87</v>
      </c>
      <c r="M2" s="2">
        <f>IFERROR(__xludf.DUMMYFUNCTION("""COMPUTED_VALUE"""),45296.66666666667)</f>
        <v>45296.66667</v>
      </c>
      <c r="N2" s="1">
        <f>IFERROR(__xludf.DUMMYFUNCTION("""COMPUTED_VALUE"""),0.0)</f>
        <v>0</v>
      </c>
    </row>
    <row r="3">
      <c r="A3" s="2">
        <f>IFERROR(__xludf.DUMMYFUNCTION("""COMPUTED_VALUE"""),45303.66666666667)</f>
        <v>45303.66667</v>
      </c>
      <c r="B3" s="1">
        <f>IFERROR(__xludf.DUMMYFUNCTION("""COMPUTED_VALUE"""),3668.87)</f>
        <v>3668.87</v>
      </c>
      <c r="D3" s="2">
        <f>IFERROR(__xludf.DUMMYFUNCTION("""COMPUTED_VALUE"""),45303.66666666667)</f>
        <v>45303.66667</v>
      </c>
      <c r="E3" s="1">
        <f>IFERROR(__xludf.DUMMYFUNCTION("""COMPUTED_VALUE"""),3761.3)</f>
        <v>3761.3</v>
      </c>
      <c r="G3" s="2">
        <f>IFERROR(__xludf.DUMMYFUNCTION("""COMPUTED_VALUE"""),45303.66666666667)</f>
        <v>45303.66667</v>
      </c>
      <c r="H3" s="1">
        <f>IFERROR(__xludf.DUMMYFUNCTION("""COMPUTED_VALUE"""),3668.87)</f>
        <v>3668.87</v>
      </c>
      <c r="J3" s="2">
        <f>IFERROR(__xludf.DUMMYFUNCTION("""COMPUTED_VALUE"""),45303.66666666667)</f>
        <v>45303.66667</v>
      </c>
      <c r="K3" s="1">
        <f>IFERROR(__xludf.DUMMYFUNCTION("""COMPUTED_VALUE"""),3748.64)</f>
        <v>3748.64</v>
      </c>
      <c r="M3" s="2">
        <f>IFERROR(__xludf.DUMMYFUNCTION("""COMPUTED_VALUE"""),45303.66666666667)</f>
        <v>45303.66667</v>
      </c>
      <c r="N3" s="1">
        <f>IFERROR(__xludf.DUMMYFUNCTION("""COMPUTED_VALUE"""),0.0)</f>
        <v>0</v>
      </c>
    </row>
    <row r="4">
      <c r="A4" s="2">
        <f>IFERROR(__xludf.DUMMYFUNCTION("""COMPUTED_VALUE"""),45310.66666666667)</f>
        <v>45310.66667</v>
      </c>
      <c r="B4" s="1">
        <f>IFERROR(__xludf.DUMMYFUNCTION("""COMPUTED_VALUE"""),3748.64)</f>
        <v>3748.64</v>
      </c>
      <c r="D4" s="2">
        <f>IFERROR(__xludf.DUMMYFUNCTION("""COMPUTED_VALUE"""),45310.66666666667)</f>
        <v>45310.66667</v>
      </c>
      <c r="E4" s="1">
        <f>IFERROR(__xludf.DUMMYFUNCTION("""COMPUTED_VALUE"""),3803.57)</f>
        <v>3803.57</v>
      </c>
      <c r="G4" s="2">
        <f>IFERROR(__xludf.DUMMYFUNCTION("""COMPUTED_VALUE"""),45310.66666666667)</f>
        <v>45310.66667</v>
      </c>
      <c r="H4" s="1">
        <f>IFERROR(__xludf.DUMMYFUNCTION("""COMPUTED_VALUE"""),3698.37)</f>
        <v>3698.37</v>
      </c>
      <c r="J4" s="2">
        <f>IFERROR(__xludf.DUMMYFUNCTION("""COMPUTED_VALUE"""),45310.66666666667)</f>
        <v>45310.66667</v>
      </c>
      <c r="K4" s="1">
        <f>IFERROR(__xludf.DUMMYFUNCTION("""COMPUTED_VALUE"""),3803.34)</f>
        <v>3803.34</v>
      </c>
      <c r="M4" s="2">
        <f>IFERROR(__xludf.DUMMYFUNCTION("""COMPUTED_VALUE"""),45310.66666666667)</f>
        <v>45310.66667</v>
      </c>
      <c r="N4" s="1">
        <f>IFERROR(__xludf.DUMMYFUNCTION("""COMPUTED_VALUE"""),0.0)</f>
        <v>0</v>
      </c>
    </row>
    <row r="5">
      <c r="A5" s="2">
        <f>IFERROR(__xludf.DUMMYFUNCTION("""COMPUTED_VALUE"""),45317.66666666667)</f>
        <v>45317.66667</v>
      </c>
      <c r="B5" s="1">
        <f>IFERROR(__xludf.DUMMYFUNCTION("""COMPUTED_VALUE"""),3803.34)</f>
        <v>3803.34</v>
      </c>
      <c r="D5" s="2">
        <f>IFERROR(__xludf.DUMMYFUNCTION("""COMPUTED_VALUE"""),45317.66666666667)</f>
        <v>45317.66667</v>
      </c>
      <c r="E5" s="1">
        <f>IFERROR(__xludf.DUMMYFUNCTION("""COMPUTED_VALUE"""),3858.61)</f>
        <v>3858.61</v>
      </c>
      <c r="G5" s="2">
        <f>IFERROR(__xludf.DUMMYFUNCTION("""COMPUTED_VALUE"""),45317.66666666667)</f>
        <v>45317.66667</v>
      </c>
      <c r="H5" s="1">
        <f>IFERROR(__xludf.DUMMYFUNCTION("""COMPUTED_VALUE"""),3803.34)</f>
        <v>3803.34</v>
      </c>
      <c r="J5" s="2">
        <f>IFERROR(__xludf.DUMMYFUNCTION("""COMPUTED_VALUE"""),45317.66666666667)</f>
        <v>45317.66667</v>
      </c>
      <c r="K5" s="1">
        <f>IFERROR(__xludf.DUMMYFUNCTION("""COMPUTED_VALUE"""),3844.53)</f>
        <v>3844.53</v>
      </c>
      <c r="M5" s="2">
        <f>IFERROR(__xludf.DUMMYFUNCTION("""COMPUTED_VALUE"""),45317.66666666667)</f>
        <v>45317.66667</v>
      </c>
      <c r="N5" s="1">
        <f>IFERROR(__xludf.DUMMYFUNCTION("""COMPUTED_VALUE"""),0.0)</f>
        <v>0</v>
      </c>
    </row>
    <row r="6">
      <c r="A6" s="2">
        <f>IFERROR(__xludf.DUMMYFUNCTION("""COMPUTED_VALUE"""),45324.66666666667)</f>
        <v>45324.66667</v>
      </c>
      <c r="B6" s="1">
        <f>IFERROR(__xludf.DUMMYFUNCTION("""COMPUTED_VALUE"""),3844.53)</f>
        <v>3844.53</v>
      </c>
      <c r="D6" s="2">
        <f>IFERROR(__xludf.DUMMYFUNCTION("""COMPUTED_VALUE"""),45324.66666666667)</f>
        <v>45324.66667</v>
      </c>
      <c r="E6" s="1">
        <f>IFERROR(__xludf.DUMMYFUNCTION("""COMPUTED_VALUE"""),3917.71)</f>
        <v>3917.71</v>
      </c>
      <c r="G6" s="2">
        <f>IFERROR(__xludf.DUMMYFUNCTION("""COMPUTED_VALUE"""),45324.66666666667)</f>
        <v>45324.66667</v>
      </c>
      <c r="H6" s="1">
        <f>IFERROR(__xludf.DUMMYFUNCTION("""COMPUTED_VALUE"""),3806.82)</f>
        <v>3806.82</v>
      </c>
      <c r="J6" s="2">
        <f>IFERROR(__xludf.DUMMYFUNCTION("""COMPUTED_VALUE"""),45324.66666666667)</f>
        <v>45324.66667</v>
      </c>
      <c r="K6" s="1">
        <f>IFERROR(__xludf.DUMMYFUNCTION("""COMPUTED_VALUE"""),3905.08)</f>
        <v>3905.08</v>
      </c>
      <c r="M6" s="2">
        <f>IFERROR(__xludf.DUMMYFUNCTION("""COMPUTED_VALUE"""),45324.66666666667)</f>
        <v>45324.66667</v>
      </c>
      <c r="N6" s="1">
        <f>IFERROR(__xludf.DUMMYFUNCTION("""COMPUTED_VALUE"""),0.0)</f>
        <v>0</v>
      </c>
    </row>
    <row r="7">
      <c r="A7" s="2">
        <f>IFERROR(__xludf.DUMMYFUNCTION("""COMPUTED_VALUE"""),45331.66666666667)</f>
        <v>45331.66667</v>
      </c>
      <c r="B7" s="1">
        <f>IFERROR(__xludf.DUMMYFUNCTION("""COMPUTED_VALUE"""),3905.08)</f>
        <v>3905.08</v>
      </c>
      <c r="D7" s="2">
        <f>IFERROR(__xludf.DUMMYFUNCTION("""COMPUTED_VALUE"""),45331.66666666667)</f>
        <v>45331.66667</v>
      </c>
      <c r="E7" s="1">
        <f>IFERROR(__xludf.DUMMYFUNCTION("""COMPUTED_VALUE"""),3968.03)</f>
        <v>3968.03</v>
      </c>
      <c r="G7" s="2">
        <f>IFERROR(__xludf.DUMMYFUNCTION("""COMPUTED_VALUE"""),45331.66666666667)</f>
        <v>45331.66667</v>
      </c>
      <c r="H7" s="1">
        <f>IFERROR(__xludf.DUMMYFUNCTION("""COMPUTED_VALUE"""),3876.08)</f>
        <v>3876.08</v>
      </c>
      <c r="J7" s="2">
        <f>IFERROR(__xludf.DUMMYFUNCTION("""COMPUTED_VALUE"""),45331.66666666667)</f>
        <v>45331.66667</v>
      </c>
      <c r="K7" s="1">
        <f>IFERROR(__xludf.DUMMYFUNCTION("""COMPUTED_VALUE"""),3964.97)</f>
        <v>3964.97</v>
      </c>
      <c r="M7" s="2">
        <f>IFERROR(__xludf.DUMMYFUNCTION("""COMPUTED_VALUE"""),45331.66666666667)</f>
        <v>45331.66667</v>
      </c>
      <c r="N7" s="1">
        <f>IFERROR(__xludf.DUMMYFUNCTION("""COMPUTED_VALUE"""),0.0)</f>
        <v>0</v>
      </c>
    </row>
    <row r="8">
      <c r="A8" s="2">
        <f>IFERROR(__xludf.DUMMYFUNCTION("""COMPUTED_VALUE"""),45338.66666666667)</f>
        <v>45338.66667</v>
      </c>
      <c r="B8" s="1">
        <f>IFERROR(__xludf.DUMMYFUNCTION("""COMPUTED_VALUE"""),3964.97)</f>
        <v>3964.97</v>
      </c>
      <c r="D8" s="2">
        <f>IFERROR(__xludf.DUMMYFUNCTION("""COMPUTED_VALUE"""),45338.66666666667)</f>
        <v>45338.66667</v>
      </c>
      <c r="E8" s="1">
        <f>IFERROR(__xludf.DUMMYFUNCTION("""COMPUTED_VALUE"""),3979.65)</f>
        <v>3979.65</v>
      </c>
      <c r="G8" s="2">
        <f>IFERROR(__xludf.DUMMYFUNCTION("""COMPUTED_VALUE"""),45338.66666666667)</f>
        <v>45338.66667</v>
      </c>
      <c r="H8" s="1">
        <f>IFERROR(__xludf.DUMMYFUNCTION("""COMPUTED_VALUE"""),3880.1)</f>
        <v>3880.1</v>
      </c>
      <c r="J8" s="2">
        <f>IFERROR(__xludf.DUMMYFUNCTION("""COMPUTED_VALUE"""),45338.66666666667)</f>
        <v>45338.66667</v>
      </c>
      <c r="K8" s="1">
        <f>IFERROR(__xludf.DUMMYFUNCTION("""COMPUTED_VALUE"""),3940.86)</f>
        <v>3940.86</v>
      </c>
      <c r="M8" s="2">
        <f>IFERROR(__xludf.DUMMYFUNCTION("""COMPUTED_VALUE"""),45338.66666666667)</f>
        <v>45338.66667</v>
      </c>
      <c r="N8" s="1">
        <f>IFERROR(__xludf.DUMMYFUNCTION("""COMPUTED_VALUE"""),0.0)</f>
        <v>0</v>
      </c>
    </row>
    <row r="9">
      <c r="A9" s="2">
        <f>IFERROR(__xludf.DUMMYFUNCTION("""COMPUTED_VALUE"""),45345.66666666667)</f>
        <v>45345.66667</v>
      </c>
      <c r="B9" s="1">
        <f>IFERROR(__xludf.DUMMYFUNCTION("""COMPUTED_VALUE"""),3940.86)</f>
        <v>3940.86</v>
      </c>
      <c r="D9" s="2">
        <f>IFERROR(__xludf.DUMMYFUNCTION("""COMPUTED_VALUE"""),45345.66666666667)</f>
        <v>45345.66667</v>
      </c>
      <c r="E9" s="1">
        <f>IFERROR(__xludf.DUMMYFUNCTION("""COMPUTED_VALUE"""),4028.91)</f>
        <v>4028.91</v>
      </c>
      <c r="G9" s="2">
        <f>IFERROR(__xludf.DUMMYFUNCTION("""COMPUTED_VALUE"""),45345.66666666667)</f>
        <v>45345.66667</v>
      </c>
      <c r="H9" s="1">
        <f>IFERROR(__xludf.DUMMYFUNCTION("""COMPUTED_VALUE"""),3888.44)</f>
        <v>3888.44</v>
      </c>
      <c r="J9" s="2">
        <f>IFERROR(__xludf.DUMMYFUNCTION("""COMPUTED_VALUE"""),45345.66666666667)</f>
        <v>45345.66667</v>
      </c>
      <c r="K9" s="1">
        <f>IFERROR(__xludf.DUMMYFUNCTION("""COMPUTED_VALUE"""),4007.8)</f>
        <v>4007.8</v>
      </c>
      <c r="M9" s="2">
        <f>IFERROR(__xludf.DUMMYFUNCTION("""COMPUTED_VALUE"""),45345.66666666667)</f>
        <v>45345.66667</v>
      </c>
      <c r="N9" s="1">
        <f>IFERROR(__xludf.DUMMYFUNCTION("""COMPUTED_VALUE"""),0.0)</f>
        <v>0</v>
      </c>
    </row>
    <row r="10">
      <c r="A10" s="2">
        <f>IFERROR(__xludf.DUMMYFUNCTION("""COMPUTED_VALUE"""),45352.66666666667)</f>
        <v>45352.66667</v>
      </c>
      <c r="B10" s="1">
        <f>IFERROR(__xludf.DUMMYFUNCTION("""COMPUTED_VALUE"""),4007.8)</f>
        <v>4007.8</v>
      </c>
      <c r="D10" s="2">
        <f>IFERROR(__xludf.DUMMYFUNCTION("""COMPUTED_VALUE"""),45352.66666666667)</f>
        <v>45352.66667</v>
      </c>
      <c r="E10" s="1">
        <f>IFERROR(__xludf.DUMMYFUNCTION("""COMPUTED_VALUE"""),4043.36)</f>
        <v>4043.36</v>
      </c>
      <c r="G10" s="2">
        <f>IFERROR(__xludf.DUMMYFUNCTION("""COMPUTED_VALUE"""),45352.66666666667)</f>
        <v>45352.66667</v>
      </c>
      <c r="H10" s="1">
        <f>IFERROR(__xludf.DUMMYFUNCTION("""COMPUTED_VALUE"""),3978.89)</f>
        <v>3978.89</v>
      </c>
      <c r="J10" s="2">
        <f>IFERROR(__xludf.DUMMYFUNCTION("""COMPUTED_VALUE"""),45352.66666666667)</f>
        <v>45352.66667</v>
      </c>
      <c r="K10" s="1">
        <f>IFERROR(__xludf.DUMMYFUNCTION("""COMPUTED_VALUE"""),4040.47)</f>
        <v>4040.47</v>
      </c>
      <c r="M10" s="2">
        <f>IFERROR(__xludf.DUMMYFUNCTION("""COMPUTED_VALUE"""),45352.66666666667)</f>
        <v>45352.66667</v>
      </c>
      <c r="N10" s="1">
        <f>IFERROR(__xludf.DUMMYFUNCTION("""COMPUTED_VALUE"""),0.0)</f>
        <v>0</v>
      </c>
    </row>
    <row r="11">
      <c r="A11" s="2">
        <f>IFERROR(__xludf.DUMMYFUNCTION("""COMPUTED_VALUE"""),45359.66666666667)</f>
        <v>45359.66667</v>
      </c>
      <c r="B11" s="1">
        <f>IFERROR(__xludf.DUMMYFUNCTION("""COMPUTED_VALUE"""),4040.47)</f>
        <v>4040.47</v>
      </c>
      <c r="D11" s="2">
        <f>IFERROR(__xludf.DUMMYFUNCTION("""COMPUTED_VALUE"""),45359.66666666667)</f>
        <v>45359.66667</v>
      </c>
      <c r="E11" s="1">
        <f>IFERROR(__xludf.DUMMYFUNCTION("""COMPUTED_VALUE"""),4073.26)</f>
        <v>4073.26</v>
      </c>
      <c r="G11" s="2">
        <f>IFERROR(__xludf.DUMMYFUNCTION("""COMPUTED_VALUE"""),45359.66666666667)</f>
        <v>45359.66667</v>
      </c>
      <c r="H11" s="1">
        <f>IFERROR(__xludf.DUMMYFUNCTION("""COMPUTED_VALUE"""),3967.63)</f>
        <v>3967.63</v>
      </c>
      <c r="J11" s="2">
        <f>IFERROR(__xludf.DUMMYFUNCTION("""COMPUTED_VALUE"""),45359.66666666667)</f>
        <v>45359.66667</v>
      </c>
      <c r="K11" s="1">
        <f>IFERROR(__xludf.DUMMYFUNCTION("""COMPUTED_VALUE"""),4017.78)</f>
        <v>4017.78</v>
      </c>
      <c r="M11" s="2">
        <f>IFERROR(__xludf.DUMMYFUNCTION("""COMPUTED_VALUE"""),45359.66666666667)</f>
        <v>45359.66667</v>
      </c>
      <c r="N11" s="1">
        <f>IFERROR(__xludf.DUMMYFUNCTION("""COMPUTED_VALUE"""),0.0)</f>
        <v>0</v>
      </c>
    </row>
    <row r="12">
      <c r="A12" s="2">
        <f>IFERROR(__xludf.DUMMYFUNCTION("""COMPUTED_VALUE"""),45366.66666666667)</f>
        <v>45366.66667</v>
      </c>
      <c r="B12" s="1">
        <f>IFERROR(__xludf.DUMMYFUNCTION("""COMPUTED_VALUE"""),4017.78)</f>
        <v>4017.78</v>
      </c>
      <c r="D12" s="2">
        <f>IFERROR(__xludf.DUMMYFUNCTION("""COMPUTED_VALUE"""),45366.66666666667)</f>
        <v>45366.66667</v>
      </c>
      <c r="E12" s="1">
        <f>IFERROR(__xludf.DUMMYFUNCTION("""COMPUTED_VALUE"""),4067.02)</f>
        <v>4067.02</v>
      </c>
      <c r="G12" s="2">
        <f>IFERROR(__xludf.DUMMYFUNCTION("""COMPUTED_VALUE"""),45366.66666666667)</f>
        <v>45366.66667</v>
      </c>
      <c r="H12" s="1">
        <f>IFERROR(__xludf.DUMMYFUNCTION("""COMPUTED_VALUE"""),3991.33)</f>
        <v>3991.33</v>
      </c>
      <c r="J12" s="2">
        <f>IFERROR(__xludf.DUMMYFUNCTION("""COMPUTED_VALUE"""),45366.66666666667)</f>
        <v>45366.66667</v>
      </c>
      <c r="K12" s="1">
        <f>IFERROR(__xludf.DUMMYFUNCTION("""COMPUTED_VALUE"""),4017.06)</f>
        <v>4017.06</v>
      </c>
      <c r="M12" s="2">
        <f>IFERROR(__xludf.DUMMYFUNCTION("""COMPUTED_VALUE"""),45366.66666666667)</f>
        <v>45366.66667</v>
      </c>
      <c r="N12" s="1">
        <f>IFERROR(__xludf.DUMMYFUNCTION("""COMPUTED_VALUE"""),0.0)</f>
        <v>0</v>
      </c>
    </row>
    <row r="13">
      <c r="A13" s="2">
        <f>IFERROR(__xludf.DUMMYFUNCTION("""COMPUTED_VALUE"""),45373.66666666667)</f>
        <v>45373.66667</v>
      </c>
      <c r="B13" s="1">
        <f>IFERROR(__xludf.DUMMYFUNCTION("""COMPUTED_VALUE"""),4017.06)</f>
        <v>4017.06</v>
      </c>
      <c r="D13" s="2">
        <f>IFERROR(__xludf.DUMMYFUNCTION("""COMPUTED_VALUE"""),45373.66666666667)</f>
        <v>45373.66667</v>
      </c>
      <c r="E13" s="1">
        <f>IFERROR(__xludf.DUMMYFUNCTION("""COMPUTED_VALUE"""),4132.86)</f>
        <v>4132.86</v>
      </c>
      <c r="G13" s="2">
        <f>IFERROR(__xludf.DUMMYFUNCTION("""COMPUTED_VALUE"""),45373.66666666667)</f>
        <v>45373.66667</v>
      </c>
      <c r="H13" s="1">
        <f>IFERROR(__xludf.DUMMYFUNCTION("""COMPUTED_VALUE"""),4017.06)</f>
        <v>4017.06</v>
      </c>
      <c r="J13" s="2">
        <f>IFERROR(__xludf.DUMMYFUNCTION("""COMPUTED_VALUE"""),45373.66666666667)</f>
        <v>45373.66667</v>
      </c>
      <c r="K13" s="1">
        <f>IFERROR(__xludf.DUMMYFUNCTION("""COMPUTED_VALUE"""),4112.22)</f>
        <v>4112.22</v>
      </c>
      <c r="M13" s="2">
        <f>IFERROR(__xludf.DUMMYFUNCTION("""COMPUTED_VALUE"""),45373.66666666667)</f>
        <v>45373.66667</v>
      </c>
      <c r="N13" s="1">
        <f>IFERROR(__xludf.DUMMYFUNCTION("""COMPUTED_VALUE"""),0.0)</f>
        <v>0</v>
      </c>
    </row>
    <row r="14">
      <c r="A14" s="2">
        <f>IFERROR(__xludf.DUMMYFUNCTION("""COMPUTED_VALUE"""),45379.66666666667)</f>
        <v>45379.66667</v>
      </c>
      <c r="B14" s="1">
        <f>IFERROR(__xludf.DUMMYFUNCTION("""COMPUTED_VALUE"""),4112.22)</f>
        <v>4112.22</v>
      </c>
      <c r="D14" s="2">
        <f>IFERROR(__xludf.DUMMYFUNCTION("""COMPUTED_VALUE"""),45379.66666666667)</f>
        <v>45379.66667</v>
      </c>
      <c r="E14" s="1">
        <f>IFERROR(__xludf.DUMMYFUNCTION("""COMPUTED_VALUE"""),4125.29)</f>
        <v>4125.29</v>
      </c>
      <c r="G14" s="2">
        <f>IFERROR(__xludf.DUMMYFUNCTION("""COMPUTED_VALUE"""),45379.66666666667)</f>
        <v>45379.66667</v>
      </c>
      <c r="H14" s="1">
        <f>IFERROR(__xludf.DUMMYFUNCTION("""COMPUTED_VALUE"""),4086.11)</f>
        <v>4086.11</v>
      </c>
      <c r="J14" s="2">
        <f>IFERROR(__xludf.DUMMYFUNCTION("""COMPUTED_VALUE"""),45379.66666666667)</f>
        <v>45379.66667</v>
      </c>
      <c r="K14" s="1">
        <f>IFERROR(__xludf.DUMMYFUNCTION("""COMPUTED_VALUE"""),4117.1)</f>
        <v>4117.1</v>
      </c>
      <c r="M14" s="2">
        <f>IFERROR(__xludf.DUMMYFUNCTION("""COMPUTED_VALUE"""),45379.66666666667)</f>
        <v>45379.66667</v>
      </c>
      <c r="N14" s="1">
        <f>IFERROR(__xludf.DUMMYFUNCTION("""COMPUTED_VALUE"""),0.0)</f>
        <v>0</v>
      </c>
    </row>
    <row r="15">
      <c r="A15" s="2">
        <f>IFERROR(__xludf.DUMMYFUNCTION("""COMPUTED_VALUE"""),45387.66666666667)</f>
        <v>45387.66667</v>
      </c>
      <c r="B15" s="1">
        <f>IFERROR(__xludf.DUMMYFUNCTION("""COMPUTED_VALUE"""),4117.1)</f>
        <v>4117.1</v>
      </c>
      <c r="D15" s="2">
        <f>IFERROR(__xludf.DUMMYFUNCTION("""COMPUTED_VALUE"""),45387.66666666667)</f>
        <v>45387.66667</v>
      </c>
      <c r="E15" s="1">
        <f>IFERROR(__xludf.DUMMYFUNCTION("""COMPUTED_VALUE"""),4128.52)</f>
        <v>4128.52</v>
      </c>
      <c r="G15" s="2">
        <f>IFERROR(__xludf.DUMMYFUNCTION("""COMPUTED_VALUE"""),45387.66666666667)</f>
        <v>45387.66667</v>
      </c>
      <c r="H15" s="1">
        <f>IFERROR(__xludf.DUMMYFUNCTION("""COMPUTED_VALUE"""),4036.59)</f>
        <v>4036.59</v>
      </c>
      <c r="J15" s="2">
        <f>IFERROR(__xludf.DUMMYFUNCTION("""COMPUTED_VALUE"""),45387.66666666667)</f>
        <v>45387.66667</v>
      </c>
      <c r="K15" s="1">
        <f>IFERROR(__xludf.DUMMYFUNCTION("""COMPUTED_VALUE"""),4084.91)</f>
        <v>4084.91</v>
      </c>
      <c r="M15" s="2">
        <f>IFERROR(__xludf.DUMMYFUNCTION("""COMPUTED_VALUE"""),45387.66666666667)</f>
        <v>45387.66667</v>
      </c>
      <c r="N15" s="1">
        <f>IFERROR(__xludf.DUMMYFUNCTION("""COMPUTED_VALUE"""),0.0)</f>
        <v>0</v>
      </c>
    </row>
    <row r="16">
      <c r="A16" s="2">
        <f>IFERROR(__xludf.DUMMYFUNCTION("""COMPUTED_VALUE"""),45394.66666666667)</f>
        <v>45394.66667</v>
      </c>
      <c r="B16" s="1">
        <f>IFERROR(__xludf.DUMMYFUNCTION("""COMPUTED_VALUE"""),4080.54)</f>
        <v>4080.54</v>
      </c>
      <c r="D16" s="2">
        <f>IFERROR(__xludf.DUMMYFUNCTION("""COMPUTED_VALUE"""),45394.66666666667)</f>
        <v>45394.66667</v>
      </c>
      <c r="E16" s="1">
        <f>IFERROR(__xludf.DUMMYFUNCTION("""COMPUTED_VALUE"""),4098.11)</f>
        <v>4098.11</v>
      </c>
      <c r="G16" s="2">
        <f>IFERROR(__xludf.DUMMYFUNCTION("""COMPUTED_VALUE"""),45394.66666666667)</f>
        <v>45394.66667</v>
      </c>
      <c r="H16" s="1">
        <f>IFERROR(__xludf.DUMMYFUNCTION("""COMPUTED_VALUE"""),4018.62)</f>
        <v>4018.62</v>
      </c>
      <c r="J16" s="2">
        <f>IFERROR(__xludf.DUMMYFUNCTION("""COMPUTED_VALUE"""),45394.66666666667)</f>
        <v>45394.66667</v>
      </c>
      <c r="K16" s="1">
        <f>IFERROR(__xludf.DUMMYFUNCTION("""COMPUTED_VALUE"""),4030.7)</f>
        <v>4030.7</v>
      </c>
      <c r="M16" s="2">
        <f>IFERROR(__xludf.DUMMYFUNCTION("""COMPUTED_VALUE"""),45394.66666666667)</f>
        <v>45394.66667</v>
      </c>
      <c r="N16" s="1">
        <f>IFERROR(__xludf.DUMMYFUNCTION("""COMPUTED_VALUE"""),0.0)</f>
        <v>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IFERROR(__xludf.DUMMYFUNCTION("""COMPUTED_VALUE"""),4030.7)</f>
        <v>4030.7</v>
      </c>
      <c r="D17" s="2">
        <f>IFERROR(__xludf.DUMMYFUNCTION("""COMPUTED_VALUE"""),45401.66666666667)</f>
        <v>45401.66667</v>
      </c>
      <c r="E17" s="1">
        <f>IFERROR(__xludf.DUMMYFUNCTION("""COMPUTED_VALUE"""),4065.18)</f>
        <v>4065.18</v>
      </c>
      <c r="G17" s="2">
        <f>IFERROR(__xludf.DUMMYFUNCTION("""COMPUTED_VALUE"""),45401.66666666667)</f>
        <v>45401.66667</v>
      </c>
      <c r="H17" s="1">
        <f>IFERROR(__xludf.DUMMYFUNCTION("""COMPUTED_VALUE"""),3885.44)</f>
        <v>3885.44</v>
      </c>
      <c r="J17" s="2">
        <f>IFERROR(__xludf.DUMMYFUNCTION("""COMPUTED_VALUE"""),45401.66666666667)</f>
        <v>45401.66667</v>
      </c>
      <c r="K17" s="1">
        <f>IFERROR(__xludf.DUMMYFUNCTION("""COMPUTED_VALUE"""),3896.49)</f>
        <v>3896.49</v>
      </c>
      <c r="M17" s="2">
        <f>IFERROR(__xludf.DUMMYFUNCTION("""COMPUTED_VALUE"""),45401.66666666667)</f>
        <v>45401.66667</v>
      </c>
      <c r="N17" s="1">
        <f>IFERROR(__xludf.DUMMYFUNCTION("""COMPUTED_VALUE"""),0.0)</f>
        <v>0</v>
      </c>
    </row>
    <row r="18">
      <c r="A18" s="2">
        <f>IFERROR(__xludf.DUMMYFUNCTION("""COMPUTED_VALUE"""),45408.66666666667)</f>
        <v>45408.66667</v>
      </c>
      <c r="B18" s="1">
        <f>IFERROR(__xludf.DUMMYFUNCTION("""COMPUTED_VALUE"""),3896.49)</f>
        <v>3896.49</v>
      </c>
      <c r="D18" s="2">
        <f>IFERROR(__xludf.DUMMYFUNCTION("""COMPUTED_VALUE"""),45408.66666666667)</f>
        <v>45408.66667</v>
      </c>
      <c r="E18" s="1">
        <f>IFERROR(__xludf.DUMMYFUNCTION("""COMPUTED_VALUE"""),4016.28)</f>
        <v>4016.28</v>
      </c>
      <c r="G18" s="2">
        <f>IFERROR(__xludf.DUMMYFUNCTION("""COMPUTED_VALUE"""),45408.66666666667)</f>
        <v>45408.66667</v>
      </c>
      <c r="H18" s="1">
        <f>IFERROR(__xludf.DUMMYFUNCTION("""COMPUTED_VALUE"""),3896.49)</f>
        <v>3896.49</v>
      </c>
      <c r="J18" s="2">
        <f>IFERROR(__xludf.DUMMYFUNCTION("""COMPUTED_VALUE"""),45408.66666666667)</f>
        <v>45408.66667</v>
      </c>
      <c r="K18" s="1">
        <f>IFERROR(__xludf.DUMMYFUNCTION("""COMPUTED_VALUE"""),4005.33)</f>
        <v>4005.33</v>
      </c>
      <c r="M18" s="2">
        <f>IFERROR(__xludf.DUMMYFUNCTION("""COMPUTED_VALUE"""),45408.66666666667)</f>
        <v>45408.66667</v>
      </c>
      <c r="N18" s="1">
        <f>IFERROR(__xludf.DUMMYFUNCTION("""COMPUTED_VALUE"""),0.0)</f>
        <v>0</v>
      </c>
    </row>
    <row r="19">
      <c r="A19" s="2">
        <f>IFERROR(__xludf.DUMMYFUNCTION("""COMPUTED_VALUE"""),45415.66666666667)</f>
        <v>45415.66667</v>
      </c>
      <c r="B19" s="1">
        <f>IFERROR(__xludf.DUMMYFUNCTION("""COMPUTED_VALUE"""),4005.33)</f>
        <v>4005.33</v>
      </c>
      <c r="D19" s="2">
        <f>IFERROR(__xludf.DUMMYFUNCTION("""COMPUTED_VALUE"""),45415.66666666667)</f>
        <v>45415.66667</v>
      </c>
      <c r="E19" s="1">
        <f>IFERROR(__xludf.DUMMYFUNCTION("""COMPUTED_VALUE"""),4036.94)</f>
        <v>4036.94</v>
      </c>
      <c r="G19" s="2">
        <f>IFERROR(__xludf.DUMMYFUNCTION("""COMPUTED_VALUE"""),45415.66666666667)</f>
        <v>45415.66667</v>
      </c>
      <c r="H19" s="1">
        <f>IFERROR(__xludf.DUMMYFUNCTION("""COMPUTED_VALUE"""),3934.04)</f>
        <v>3934.04</v>
      </c>
      <c r="J19" s="2">
        <f>IFERROR(__xludf.DUMMYFUNCTION("""COMPUTED_VALUE"""),45415.66666666667)</f>
        <v>45415.66667</v>
      </c>
      <c r="K19" s="1">
        <f>IFERROR(__xludf.DUMMYFUNCTION("""COMPUTED_VALUE"""),4029.12)</f>
        <v>4029.12</v>
      </c>
      <c r="M19" s="2">
        <f>IFERROR(__xludf.DUMMYFUNCTION("""COMPUTED_VALUE"""),45415.66666666667)</f>
        <v>45415.66667</v>
      </c>
      <c r="N19" s="1">
        <f>IFERROR(__xludf.DUMMYFUNCTION("""COMPUTED_VALUE"""),0.0)</f>
        <v>0</v>
      </c>
    </row>
    <row r="20">
      <c r="A20" s="2">
        <f>IFERROR(__xludf.DUMMYFUNCTION("""COMPUTED_VALUE"""),45422.66666666667)</f>
        <v>45422.66667</v>
      </c>
      <c r="B20" s="1">
        <f>IFERROR(__xludf.DUMMYFUNCTION("""COMPUTED_VALUE"""),4029.12)</f>
        <v>4029.12</v>
      </c>
      <c r="D20" s="2">
        <f>IFERROR(__xludf.DUMMYFUNCTION("""COMPUTED_VALUE"""),45422.66666666667)</f>
        <v>45422.66667</v>
      </c>
      <c r="E20" s="1">
        <f>IFERROR(__xludf.DUMMYFUNCTION("""COMPUTED_VALUE"""),4115.45)</f>
        <v>4115.45</v>
      </c>
      <c r="G20" s="2">
        <f>IFERROR(__xludf.DUMMYFUNCTION("""COMPUTED_VALUE"""),45422.66666666667)</f>
        <v>45422.66667</v>
      </c>
      <c r="H20" s="1">
        <f>IFERROR(__xludf.DUMMYFUNCTION("""COMPUTED_VALUE"""),4029.12)</f>
        <v>4029.12</v>
      </c>
      <c r="J20" s="2">
        <f>IFERROR(__xludf.DUMMYFUNCTION("""COMPUTED_VALUE"""),45422.66666666667)</f>
        <v>45422.66667</v>
      </c>
      <c r="K20" s="1">
        <f>IFERROR(__xludf.DUMMYFUNCTION("""COMPUTED_VALUE"""),4101.08)</f>
        <v>4101.08</v>
      </c>
      <c r="M20" s="2">
        <f>IFERROR(__xludf.DUMMYFUNCTION("""COMPUTED_VALUE"""),45422.66666666667)</f>
        <v>45422.66667</v>
      </c>
      <c r="N20" s="1">
        <f>IFERROR(__xludf.DUMMYFUNCTION("""COMPUTED_VALUE"""),0.0)</f>
        <v>0</v>
      </c>
    </row>
    <row r="21">
      <c r="A21" s="2">
        <f>IFERROR(__xludf.DUMMYFUNCTION("""COMPUTED_VALUE"""),45429.66666666667)</f>
        <v>45429.66667</v>
      </c>
      <c r="B21" s="1">
        <f>IFERROR(__xludf.DUMMYFUNCTION("""COMPUTED_VALUE"""),4101.08)</f>
        <v>4101.08</v>
      </c>
      <c r="D21" s="2">
        <f>IFERROR(__xludf.DUMMYFUNCTION("""COMPUTED_VALUE"""),45429.66666666667)</f>
        <v>45429.66667</v>
      </c>
      <c r="E21" s="1">
        <f>IFERROR(__xludf.DUMMYFUNCTION("""COMPUTED_VALUE"""),4188.52)</f>
        <v>4188.52</v>
      </c>
      <c r="G21" s="2">
        <f>IFERROR(__xludf.DUMMYFUNCTION("""COMPUTED_VALUE"""),45429.66666666667)</f>
        <v>45429.66667</v>
      </c>
      <c r="H21" s="1">
        <f>IFERROR(__xludf.DUMMYFUNCTION("""COMPUTED_VALUE"""),4092.23)</f>
        <v>4092.23</v>
      </c>
      <c r="J21" s="2">
        <f>IFERROR(__xludf.DUMMYFUNCTION("""COMPUTED_VALUE"""),45429.66666666667)</f>
        <v>45429.66667</v>
      </c>
      <c r="K21" s="1">
        <f>IFERROR(__xludf.DUMMYFUNCTION("""COMPUTED_VALUE"""),4170.77)</f>
        <v>4170.77</v>
      </c>
      <c r="M21" s="2">
        <f>IFERROR(__xludf.DUMMYFUNCTION("""COMPUTED_VALUE"""),45429.66666666667)</f>
        <v>45429.66667</v>
      </c>
      <c r="N21" s="1">
        <f>IFERROR(__xludf.DUMMYFUNCTION("""COMPUTED_VALUE"""),0.0)</f>
        <v>0</v>
      </c>
    </row>
    <row r="22">
      <c r="A22" s="2">
        <f>IFERROR(__xludf.DUMMYFUNCTION("""COMPUTED_VALUE"""),45436.66666666667)</f>
        <v>45436.66667</v>
      </c>
      <c r="B22" s="1">
        <f>IFERROR(__xludf.DUMMYFUNCTION("""COMPUTED_VALUE"""),4170.77)</f>
        <v>4170.77</v>
      </c>
      <c r="D22" s="2">
        <f>IFERROR(__xludf.DUMMYFUNCTION("""COMPUTED_VALUE"""),45436.66666666667)</f>
        <v>45436.66667</v>
      </c>
      <c r="E22" s="1">
        <f>IFERROR(__xludf.DUMMYFUNCTION("""COMPUTED_VALUE"""),4208.45)</f>
        <v>4208.45</v>
      </c>
      <c r="G22" s="2">
        <f>IFERROR(__xludf.DUMMYFUNCTION("""COMPUTED_VALUE"""),45436.66666666667)</f>
        <v>45436.66667</v>
      </c>
      <c r="H22" s="1">
        <f>IFERROR(__xludf.DUMMYFUNCTION("""COMPUTED_VALUE"""),4140.75)</f>
        <v>4140.75</v>
      </c>
      <c r="J22" s="2">
        <f>IFERROR(__xludf.DUMMYFUNCTION("""COMPUTED_VALUE"""),45436.66666666667)</f>
        <v>45436.66667</v>
      </c>
      <c r="K22" s="1">
        <f>IFERROR(__xludf.DUMMYFUNCTION("""COMPUTED_VALUE"""),4177.87)</f>
        <v>4177.87</v>
      </c>
      <c r="M22" s="2">
        <f>IFERROR(__xludf.DUMMYFUNCTION("""COMPUTED_VALUE"""),45436.66666666667)</f>
        <v>45436.66667</v>
      </c>
      <c r="N22" s="1">
        <f>IFERROR(__xludf.DUMMYFUNCTION("""COMPUTED_VALUE"""),0.0)</f>
        <v>0</v>
      </c>
    </row>
    <row r="23">
      <c r="A23" s="2">
        <f>IFERROR(__xludf.DUMMYFUNCTION("""COMPUTED_VALUE"""),45443.66666666667)</f>
        <v>45443.66667</v>
      </c>
      <c r="B23" s="1">
        <f>IFERROR(__xludf.DUMMYFUNCTION("""COMPUTED_VALUE"""),4177.87)</f>
        <v>4177.87</v>
      </c>
      <c r="D23" s="2">
        <f>IFERROR(__xludf.DUMMYFUNCTION("""COMPUTED_VALUE"""),45443.66666666667)</f>
        <v>45443.66667</v>
      </c>
      <c r="E23" s="1">
        <f>IFERROR(__xludf.DUMMYFUNCTION("""COMPUTED_VALUE"""),4189.6)</f>
        <v>4189.6</v>
      </c>
      <c r="G23" s="2">
        <f>IFERROR(__xludf.DUMMYFUNCTION("""COMPUTED_VALUE"""),45443.66666666667)</f>
        <v>45443.66667</v>
      </c>
      <c r="H23" s="1">
        <f>IFERROR(__xludf.DUMMYFUNCTION("""COMPUTED_VALUE"""),4084.58)</f>
        <v>4084.58</v>
      </c>
      <c r="J23" s="2">
        <f>IFERROR(__xludf.DUMMYFUNCTION("""COMPUTED_VALUE"""),45443.66666666667)</f>
        <v>45443.66667</v>
      </c>
      <c r="K23" s="1">
        <f>IFERROR(__xludf.DUMMYFUNCTION("""COMPUTED_VALUE"""),4153.02)</f>
        <v>4153.02</v>
      </c>
      <c r="M23" s="2">
        <f>IFERROR(__xludf.DUMMYFUNCTION("""COMPUTED_VALUE"""),45443.66666666667)</f>
        <v>45443.66667</v>
      </c>
      <c r="N23" s="1">
        <f>IFERROR(__xludf.DUMMYFUNCTION("""COMPUTED_VALUE"""),0.0)</f>
        <v>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IFERROR(__xludf.DUMMYFUNCTION("""COMPUTED_VALUE"""),4153.02)</f>
        <v>4153.02</v>
      </c>
      <c r="D24" s="2">
        <f>IFERROR(__xludf.DUMMYFUNCTION("""COMPUTED_VALUE"""),45450.66666666667)</f>
        <v>45450.66667</v>
      </c>
      <c r="E24" s="1">
        <f>IFERROR(__xludf.DUMMYFUNCTION("""COMPUTED_VALUE"""),4252.24)</f>
        <v>4252.24</v>
      </c>
      <c r="G24" s="2">
        <f>IFERROR(__xludf.DUMMYFUNCTION("""COMPUTED_VALUE"""),45450.66666666667)</f>
        <v>45450.66667</v>
      </c>
      <c r="H24" s="1">
        <f>IFERROR(__xludf.DUMMYFUNCTION("""COMPUTED_VALUE"""),4125.34)</f>
        <v>4125.34</v>
      </c>
      <c r="J24" s="2">
        <f>IFERROR(__xludf.DUMMYFUNCTION("""COMPUTED_VALUE"""),45450.66666666667)</f>
        <v>45450.66667</v>
      </c>
      <c r="K24" s="1">
        <f>IFERROR(__xludf.DUMMYFUNCTION("""COMPUTED_VALUE"""),4229.65)</f>
        <v>4229.65</v>
      </c>
      <c r="M24" s="2">
        <f>IFERROR(__xludf.DUMMYFUNCTION("""COMPUTED_VALUE"""),45450.66666666667)</f>
        <v>45450.66667</v>
      </c>
      <c r="N24" s="1">
        <f>IFERROR(__xludf.DUMMYFUNCTION("""COMPUTED_VALUE"""),0.0)</f>
        <v>0</v>
      </c>
    </row>
    <row r="25">
      <c r="A25" s="2">
        <f>IFERROR(__xludf.DUMMYFUNCTION("""COMPUTED_VALUE"""),45457.66666666667)</f>
        <v>45457.66667</v>
      </c>
      <c r="B25" s="1">
        <f>IFERROR(__xludf.DUMMYFUNCTION("""COMPUTED_VALUE"""),4229.65)</f>
        <v>4229.65</v>
      </c>
      <c r="D25" s="2">
        <f>IFERROR(__xludf.DUMMYFUNCTION("""COMPUTED_VALUE"""),45457.66666666667)</f>
        <v>45457.66667</v>
      </c>
      <c r="E25" s="1">
        <f>IFERROR(__xludf.DUMMYFUNCTION("""COMPUTED_VALUE"""),4317.8)</f>
        <v>4317.8</v>
      </c>
      <c r="G25" s="2">
        <f>IFERROR(__xludf.DUMMYFUNCTION("""COMPUTED_VALUE"""),45457.66666666667)</f>
        <v>45457.66667</v>
      </c>
      <c r="H25" s="1">
        <f>IFERROR(__xludf.DUMMYFUNCTION("""COMPUTED_VALUE"""),4216.32)</f>
        <v>4216.32</v>
      </c>
      <c r="J25" s="2">
        <f>IFERROR(__xludf.DUMMYFUNCTION("""COMPUTED_VALUE"""),45457.66666666667)</f>
        <v>45457.66667</v>
      </c>
      <c r="K25" s="1">
        <f>IFERROR(__xludf.DUMMYFUNCTION("""COMPUTED_VALUE"""),4314.96)</f>
        <v>4314.96</v>
      </c>
      <c r="M25" s="2">
        <f>IFERROR(__xludf.DUMMYFUNCTION("""COMPUTED_VALUE"""),45457.66666666667)</f>
        <v>45457.66667</v>
      </c>
      <c r="N25" s="1">
        <f>IFERROR(__xludf.DUMMYFUNCTION("""COMPUTED_VALUE"""),0.0)</f>
        <v>0</v>
      </c>
    </row>
    <row r="26">
      <c r="A26" s="2">
        <f>IFERROR(__xludf.DUMMYFUNCTION("""COMPUTED_VALUE"""),45464.66666666667)</f>
        <v>45464.66667</v>
      </c>
      <c r="B26" s="1">
        <f>IFERROR(__xludf.DUMMYFUNCTION("""COMPUTED_VALUE"""),4314.96)</f>
        <v>4314.96</v>
      </c>
      <c r="D26" s="2">
        <f>IFERROR(__xludf.DUMMYFUNCTION("""COMPUTED_VALUE"""),45464.66666666667)</f>
        <v>45464.66667</v>
      </c>
      <c r="E26" s="1">
        <f>IFERROR(__xludf.DUMMYFUNCTION("""COMPUTED_VALUE"""),4375.25)</f>
        <v>4375.25</v>
      </c>
      <c r="G26" s="2">
        <f>IFERROR(__xludf.DUMMYFUNCTION("""COMPUTED_VALUE"""),45464.66666666667)</f>
        <v>45464.66667</v>
      </c>
      <c r="H26" s="1">
        <f>IFERROR(__xludf.DUMMYFUNCTION("""COMPUTED_VALUE"""),4307.29)</f>
        <v>4307.29</v>
      </c>
      <c r="J26" s="2">
        <f>IFERROR(__xludf.DUMMYFUNCTION("""COMPUTED_VALUE"""),45464.66666666667)</f>
        <v>45464.66667</v>
      </c>
      <c r="K26" s="1">
        <f>IFERROR(__xludf.DUMMYFUNCTION("""COMPUTED_VALUE"""),4338.25)</f>
        <v>4338.25</v>
      </c>
      <c r="M26" s="2">
        <f>IFERROR(__xludf.DUMMYFUNCTION("""COMPUTED_VALUE"""),45464.66666666667)</f>
        <v>45464.66667</v>
      </c>
      <c r="N26" s="1">
        <f>IFERROR(__xludf.DUMMYFUNCTION("""COMPUTED_VALUE"""),0.0)</f>
        <v>0</v>
      </c>
    </row>
    <row r="27">
      <c r="A27" s="2">
        <f>IFERROR(__xludf.DUMMYFUNCTION("""COMPUTED_VALUE"""),45471.66666666667)</f>
        <v>45471.66667</v>
      </c>
      <c r="B27" s="1">
        <f>IFERROR(__xludf.DUMMYFUNCTION("""COMPUTED_VALUE"""),4338.25)</f>
        <v>4338.25</v>
      </c>
      <c r="D27" s="2">
        <f>IFERROR(__xludf.DUMMYFUNCTION("""COMPUTED_VALUE"""),45471.66666666667)</f>
        <v>45471.66667</v>
      </c>
      <c r="E27" s="1">
        <f>IFERROR(__xludf.DUMMYFUNCTION("""COMPUTED_VALUE"""),4396.81)</f>
        <v>4396.81</v>
      </c>
      <c r="G27" s="2">
        <f>IFERROR(__xludf.DUMMYFUNCTION("""COMPUTED_VALUE"""),45471.66666666667)</f>
        <v>45471.66667</v>
      </c>
      <c r="H27" s="1">
        <f>IFERROR(__xludf.DUMMYFUNCTION("""COMPUTED_VALUE"""),4318.76)</f>
        <v>4318.76</v>
      </c>
      <c r="J27" s="2">
        <f>IFERROR(__xludf.DUMMYFUNCTION("""COMPUTED_VALUE"""),45471.66666666667)</f>
        <v>45471.66667</v>
      </c>
      <c r="K27" s="1">
        <f>IFERROR(__xludf.DUMMYFUNCTION("""COMPUTED_VALUE"""),4340.97)</f>
        <v>4340.97</v>
      </c>
      <c r="M27" s="2">
        <f>IFERROR(__xludf.DUMMYFUNCTION("""COMPUTED_VALUE"""),45471.66666666667)</f>
        <v>45471.66667</v>
      </c>
      <c r="N27" s="1">
        <f>IFERROR(__xludf.DUMMYFUNCTION("""COMPUTED_VALUE"""),0.0)</f>
        <v>0</v>
      </c>
    </row>
    <row r="28">
      <c r="A28" s="2">
        <f>IFERROR(__xludf.DUMMYFUNCTION("""COMPUTED_VALUE"""),45478.66666666667)</f>
        <v>45478.66667</v>
      </c>
      <c r="B28" s="1">
        <f>IFERROR(__xludf.DUMMYFUNCTION("""COMPUTED_VALUE"""),4340.97)</f>
        <v>4340.97</v>
      </c>
      <c r="D28" s="2">
        <f>IFERROR(__xludf.DUMMYFUNCTION("""COMPUTED_VALUE"""),45478.66666666667)</f>
        <v>45478.66667</v>
      </c>
      <c r="E28" s="1">
        <f>IFERROR(__xludf.DUMMYFUNCTION("""COMPUTED_VALUE"""),4449.04)</f>
        <v>4449.04</v>
      </c>
      <c r="G28" s="2">
        <f>IFERROR(__xludf.DUMMYFUNCTION("""COMPUTED_VALUE"""),45478.66666666667)</f>
        <v>45478.66667</v>
      </c>
      <c r="H28" s="1">
        <f>IFERROR(__xludf.DUMMYFUNCTION("""COMPUTED_VALUE"""),4333.09)</f>
        <v>4333.09</v>
      </c>
      <c r="J28" s="2">
        <f>IFERROR(__xludf.DUMMYFUNCTION("""COMPUTED_VALUE"""),45478.66666666667)</f>
        <v>45478.66667</v>
      </c>
      <c r="K28" s="1">
        <f>IFERROR(__xludf.DUMMYFUNCTION("""COMPUTED_VALUE"""),4446.91)</f>
        <v>4446.91</v>
      </c>
      <c r="M28" s="2">
        <f>IFERROR(__xludf.DUMMYFUNCTION("""COMPUTED_VALUE"""),45478.66666666667)</f>
        <v>45478.66667</v>
      </c>
      <c r="N28" s="1">
        <f>IFERROR(__xludf.DUMMYFUNCTION("""COMPUTED_VALUE"""),0.0)</f>
        <v>0</v>
      </c>
    </row>
    <row r="29">
      <c r="A29" s="2">
        <f>IFERROR(__xludf.DUMMYFUNCTION("""COMPUTED_VALUE"""),45485.66666666667)</f>
        <v>45485.66667</v>
      </c>
      <c r="B29" s="1">
        <f>IFERROR(__xludf.DUMMYFUNCTION("""COMPUTED_VALUE"""),4446.91)</f>
        <v>4446.91</v>
      </c>
      <c r="D29" s="2">
        <f>IFERROR(__xludf.DUMMYFUNCTION("""COMPUTED_VALUE"""),45485.66666666667)</f>
        <v>45485.66667</v>
      </c>
      <c r="E29" s="1">
        <f>IFERROR(__xludf.DUMMYFUNCTION("""COMPUTED_VALUE"""),4501.53)</f>
        <v>4501.53</v>
      </c>
      <c r="G29" s="2">
        <f>IFERROR(__xludf.DUMMYFUNCTION("""COMPUTED_VALUE"""),45485.66666666667)</f>
        <v>45485.66667</v>
      </c>
      <c r="H29" s="1">
        <f>IFERROR(__xludf.DUMMYFUNCTION("""COMPUTED_VALUE"""),4434.97)</f>
        <v>4434.97</v>
      </c>
      <c r="J29" s="2">
        <f>IFERROR(__xludf.DUMMYFUNCTION("""COMPUTED_VALUE"""),45485.66666666667)</f>
        <v>45485.66667</v>
      </c>
      <c r="K29" s="1">
        <f>IFERROR(__xludf.DUMMYFUNCTION("""COMPUTED_VALUE"""),4464.68)</f>
        <v>4464.68</v>
      </c>
      <c r="M29" s="2">
        <f>IFERROR(__xludf.DUMMYFUNCTION("""COMPUTED_VALUE"""),45485.66666666667)</f>
        <v>45485.66667</v>
      </c>
      <c r="N29" s="1">
        <f>IFERROR(__xludf.DUMMYFUNCTION("""COMPUTED_VALUE"""),0.0)</f>
        <v>0</v>
      </c>
    </row>
    <row r="30">
      <c r="A30" s="2">
        <f>IFERROR(__xludf.DUMMYFUNCTION("""COMPUTED_VALUE"""),45492.66666666667)</f>
        <v>45492.66667</v>
      </c>
      <c r="B30" s="1">
        <f>IFERROR(__xludf.DUMMYFUNCTION("""COMPUTED_VALUE"""),4464.68)</f>
        <v>4464.68</v>
      </c>
      <c r="D30" s="2">
        <f>IFERROR(__xludf.DUMMYFUNCTION("""COMPUTED_VALUE"""),45492.66666666667)</f>
        <v>45492.66667</v>
      </c>
      <c r="E30" s="1">
        <f>IFERROR(__xludf.DUMMYFUNCTION("""COMPUTED_VALUE"""),4509.25)</f>
        <v>4509.25</v>
      </c>
      <c r="G30" s="2">
        <f>IFERROR(__xludf.DUMMYFUNCTION("""COMPUTED_VALUE"""),45492.66666666667)</f>
        <v>45492.66667</v>
      </c>
      <c r="H30" s="1">
        <f>IFERROR(__xludf.DUMMYFUNCTION("""COMPUTED_VALUE"""),4354.65)</f>
        <v>4354.65</v>
      </c>
      <c r="J30" s="2">
        <f>IFERROR(__xludf.DUMMYFUNCTION("""COMPUTED_VALUE"""),45492.66666666667)</f>
        <v>45492.66667</v>
      </c>
      <c r="K30" s="1">
        <f>IFERROR(__xludf.DUMMYFUNCTION("""COMPUTED_VALUE"""),4360.83)</f>
        <v>4360.83</v>
      </c>
      <c r="M30" s="2">
        <f>IFERROR(__xludf.DUMMYFUNCTION("""COMPUTED_VALUE"""),45492.66666666667)</f>
        <v>45492.66667</v>
      </c>
      <c r="N30" s="1">
        <f>IFERROR(__xludf.DUMMYFUNCTION("""COMPUTED_VALUE"""),0.0)</f>
        <v>0</v>
      </c>
    </row>
    <row r="31">
      <c r="A31" s="2">
        <f>IFERROR(__xludf.DUMMYFUNCTION("""COMPUTED_VALUE"""),45499.66666666667)</f>
        <v>45499.66667</v>
      </c>
      <c r="B31" s="1">
        <f>IFERROR(__xludf.DUMMYFUNCTION("""COMPUTED_VALUE"""),4360.83)</f>
        <v>4360.83</v>
      </c>
      <c r="D31" s="2">
        <f>IFERROR(__xludf.DUMMYFUNCTION("""COMPUTED_VALUE"""),45499.66666666667)</f>
        <v>45499.66667</v>
      </c>
      <c r="E31" s="1">
        <f>IFERROR(__xludf.DUMMYFUNCTION("""COMPUTED_VALUE"""),4428.64)</f>
        <v>4428.64</v>
      </c>
      <c r="G31" s="2">
        <f>IFERROR(__xludf.DUMMYFUNCTION("""COMPUTED_VALUE"""),45499.66666666667)</f>
        <v>45499.66667</v>
      </c>
      <c r="H31" s="1">
        <f>IFERROR(__xludf.DUMMYFUNCTION("""COMPUTED_VALUE"""),4254.78)</f>
        <v>4254.78</v>
      </c>
      <c r="J31" s="2">
        <f>IFERROR(__xludf.DUMMYFUNCTION("""COMPUTED_VALUE"""),45499.66666666667)</f>
        <v>45499.66667</v>
      </c>
      <c r="K31" s="1">
        <f>IFERROR(__xludf.DUMMYFUNCTION("""COMPUTED_VALUE"""),4312.19)</f>
        <v>4312.19</v>
      </c>
      <c r="M31" s="2">
        <f>IFERROR(__xludf.DUMMYFUNCTION("""COMPUTED_VALUE"""),45499.66666666667)</f>
        <v>45499.66667</v>
      </c>
      <c r="N31" s="1">
        <f>IFERROR(__xludf.DUMMYFUNCTION("""COMPUTED_VALUE"""),0.0)</f>
        <v>0</v>
      </c>
    </row>
    <row r="32">
      <c r="A32" s="2">
        <f>IFERROR(__xludf.DUMMYFUNCTION("""COMPUTED_VALUE"""),45506.66666666667)</f>
        <v>45506.66667</v>
      </c>
      <c r="B32" s="1">
        <f>IFERROR(__xludf.DUMMYFUNCTION("""COMPUTED_VALUE"""),4312.19)</f>
        <v>4312.19</v>
      </c>
      <c r="D32" s="2">
        <f>IFERROR(__xludf.DUMMYFUNCTION("""COMPUTED_VALUE"""),45506.66666666667)</f>
        <v>45506.66667</v>
      </c>
      <c r="E32" s="1">
        <f>IFERROR(__xludf.DUMMYFUNCTION("""COMPUTED_VALUE"""),4399.8)</f>
        <v>4399.8</v>
      </c>
      <c r="G32" s="2">
        <f>IFERROR(__xludf.DUMMYFUNCTION("""COMPUTED_VALUE"""),45506.66666666667)</f>
        <v>45506.66667</v>
      </c>
      <c r="H32" s="1">
        <f>IFERROR(__xludf.DUMMYFUNCTION("""COMPUTED_VALUE"""),4186.71)</f>
        <v>4186.71</v>
      </c>
      <c r="J32" s="2">
        <f>IFERROR(__xludf.DUMMYFUNCTION("""COMPUTED_VALUE"""),45506.66666666667)</f>
        <v>45506.66667</v>
      </c>
      <c r="K32" s="1">
        <f>IFERROR(__xludf.DUMMYFUNCTION("""COMPUTED_VALUE"""),4221.32)</f>
        <v>4221.32</v>
      </c>
      <c r="M32" s="2">
        <f>IFERROR(__xludf.DUMMYFUNCTION("""COMPUTED_VALUE"""),45506.66666666667)</f>
        <v>45506.66667</v>
      </c>
      <c r="N32" s="1">
        <f>IFERROR(__xludf.DUMMYFUNCTION("""COMPUTED_VALUE"""),0.0)</f>
        <v>0</v>
      </c>
    </row>
    <row r="33">
      <c r="A33" s="2">
        <f>IFERROR(__xludf.DUMMYFUNCTION("""COMPUTED_VALUE"""),45513.66666666667)</f>
        <v>45513.66667</v>
      </c>
      <c r="B33" s="1">
        <f>IFERROR(__xludf.DUMMYFUNCTION("""COMPUTED_VALUE"""),4221.32)</f>
        <v>4221.32</v>
      </c>
      <c r="D33" s="2">
        <f>IFERROR(__xludf.DUMMYFUNCTION("""COMPUTED_VALUE"""),45513.66666666667)</f>
        <v>45513.66667</v>
      </c>
      <c r="E33" s="1">
        <f>IFERROR(__xludf.DUMMYFUNCTION("""COMPUTED_VALUE"""),4229.45)</f>
        <v>4229.45</v>
      </c>
      <c r="G33" s="2">
        <f>IFERROR(__xludf.DUMMYFUNCTION("""COMPUTED_VALUE"""),45513.66666666667)</f>
        <v>45513.66667</v>
      </c>
      <c r="H33" s="1">
        <f>IFERROR(__xludf.DUMMYFUNCTION("""COMPUTED_VALUE"""),4035.84)</f>
        <v>4035.84</v>
      </c>
      <c r="J33" s="2">
        <f>IFERROR(__xludf.DUMMYFUNCTION("""COMPUTED_VALUE"""),45513.66666666667)</f>
        <v>45513.66667</v>
      </c>
      <c r="K33" s="1">
        <f>IFERROR(__xludf.DUMMYFUNCTION("""COMPUTED_VALUE"""),4218.41)</f>
        <v>4218.41</v>
      </c>
      <c r="M33" s="2">
        <f>IFERROR(__xludf.DUMMYFUNCTION("""COMPUTED_VALUE"""),45513.66666666667)</f>
        <v>45513.66667</v>
      </c>
      <c r="N33" s="1">
        <f>IFERROR(__xludf.DUMMYFUNCTION("""COMPUTED_VALUE"""),0.0)</f>
        <v>0</v>
      </c>
    </row>
    <row r="34">
      <c r="A34" s="2">
        <f>IFERROR(__xludf.DUMMYFUNCTION("""COMPUTED_VALUE"""),45520.66666666667)</f>
        <v>45520.66667</v>
      </c>
      <c r="B34" s="1">
        <f>IFERROR(__xludf.DUMMYFUNCTION("""COMPUTED_VALUE"""),4218.41)</f>
        <v>4218.41</v>
      </c>
      <c r="D34" s="2">
        <f>IFERROR(__xludf.DUMMYFUNCTION("""COMPUTED_VALUE"""),45520.66666666667)</f>
        <v>45520.66667</v>
      </c>
      <c r="E34" s="1">
        <f>IFERROR(__xludf.DUMMYFUNCTION("""COMPUTED_VALUE"""),4404.02)</f>
        <v>4404.02</v>
      </c>
      <c r="G34" s="2">
        <f>IFERROR(__xludf.DUMMYFUNCTION("""COMPUTED_VALUE"""),45520.66666666667)</f>
        <v>45520.66667</v>
      </c>
      <c r="H34" s="1">
        <f>IFERROR(__xludf.DUMMYFUNCTION("""COMPUTED_VALUE"""),4204.7)</f>
        <v>4204.7</v>
      </c>
      <c r="J34" s="2">
        <f>IFERROR(__xludf.DUMMYFUNCTION("""COMPUTED_VALUE"""),45520.66666666667)</f>
        <v>45520.66667</v>
      </c>
      <c r="K34" s="1">
        <f>IFERROR(__xludf.DUMMYFUNCTION("""COMPUTED_VALUE"""),4397.13)</f>
        <v>4397.13</v>
      </c>
      <c r="M34" s="2">
        <f>IFERROR(__xludf.DUMMYFUNCTION("""COMPUTED_VALUE"""),45520.66666666667)</f>
        <v>45520.66667</v>
      </c>
      <c r="N34" s="1">
        <f>IFERROR(__xludf.DUMMYFUNCTION("""COMPUTED_VALUE"""),0.0)</f>
        <v>0</v>
      </c>
    </row>
    <row r="35">
      <c r="A35" s="2">
        <f>IFERROR(__xludf.DUMMYFUNCTION("""COMPUTED_VALUE"""),45527.66666666667)</f>
        <v>45527.66667</v>
      </c>
      <c r="B35" s="1">
        <f>IFERROR(__xludf.DUMMYFUNCTION("""COMPUTED_VALUE"""),4397.13)</f>
        <v>4397.13</v>
      </c>
      <c r="D35" s="2">
        <f>IFERROR(__xludf.DUMMYFUNCTION("""COMPUTED_VALUE"""),45527.66666666667)</f>
        <v>45527.66667</v>
      </c>
      <c r="E35" s="1">
        <f>IFERROR(__xludf.DUMMYFUNCTION("""COMPUTED_VALUE"""),4468.48)</f>
        <v>4468.48</v>
      </c>
      <c r="G35" s="2">
        <f>IFERROR(__xludf.DUMMYFUNCTION("""COMPUTED_VALUE"""),45527.66666666667)</f>
        <v>45527.66667</v>
      </c>
      <c r="H35" s="1">
        <f>IFERROR(__xludf.DUMMYFUNCTION("""COMPUTED_VALUE"""),4392.8)</f>
        <v>4392.8</v>
      </c>
      <c r="J35" s="2">
        <f>IFERROR(__xludf.DUMMYFUNCTION("""COMPUTED_VALUE"""),45527.66666666667)</f>
        <v>45527.66667</v>
      </c>
      <c r="K35" s="1">
        <f>IFERROR(__xludf.DUMMYFUNCTION("""COMPUTED_VALUE"""),4453.8)</f>
        <v>4453.8</v>
      </c>
      <c r="M35" s="2">
        <f>IFERROR(__xludf.DUMMYFUNCTION("""COMPUTED_VALUE"""),45527.66666666667)</f>
        <v>45527.66667</v>
      </c>
      <c r="N35" s="1">
        <f>IFERROR(__xludf.DUMMYFUNCTION("""COMPUTED_VALUE"""),0.0)</f>
        <v>0</v>
      </c>
    </row>
    <row r="36">
      <c r="A36" s="2">
        <f>IFERROR(__xludf.DUMMYFUNCTION("""COMPUTED_VALUE"""),45534.66666666667)</f>
        <v>45534.66667</v>
      </c>
      <c r="B36" s="1">
        <f>IFERROR(__xludf.DUMMYFUNCTION("""COMPUTED_VALUE"""),4453.8)</f>
        <v>4453.8</v>
      </c>
      <c r="D36" s="2">
        <f>IFERROR(__xludf.DUMMYFUNCTION("""COMPUTED_VALUE"""),45534.66666666667)</f>
        <v>45534.66667</v>
      </c>
      <c r="E36" s="1">
        <f>IFERROR(__xludf.DUMMYFUNCTION("""COMPUTED_VALUE"""),4466.11)</f>
        <v>4466.11</v>
      </c>
      <c r="G36" s="2">
        <f>IFERROR(__xludf.DUMMYFUNCTION("""COMPUTED_VALUE"""),45534.66666666667)</f>
        <v>45534.66667</v>
      </c>
      <c r="H36" s="1">
        <f>IFERROR(__xludf.DUMMYFUNCTION("""COMPUTED_VALUE"""),4391.77)</f>
        <v>4391.77</v>
      </c>
      <c r="J36" s="2">
        <f>IFERROR(__xludf.DUMMYFUNCTION("""COMPUTED_VALUE"""),45534.66666666667)</f>
        <v>45534.66667</v>
      </c>
      <c r="K36" s="1">
        <f>IFERROR(__xludf.DUMMYFUNCTION("""COMPUTED_VALUE"""),4462.77)</f>
        <v>4462.77</v>
      </c>
      <c r="M36" s="2">
        <f>IFERROR(__xludf.DUMMYFUNCTION("""COMPUTED_VALUE"""),45534.66666666667)</f>
        <v>45534.66667</v>
      </c>
      <c r="N36" s="1">
        <f>IFERROR(__xludf.DUMMYFUNCTION("""COMPUTED_VALUE"""),0.0)</f>
        <v>0</v>
      </c>
    </row>
    <row r="37">
      <c r="A37" s="2">
        <f>IFERROR(__xludf.DUMMYFUNCTION("""COMPUTED_VALUE"""),45541.66666666667)</f>
        <v>45541.66667</v>
      </c>
      <c r="B37" s="1">
        <f>IFERROR(__xludf.DUMMYFUNCTION("""COMPUTED_VALUE"""),4462.77)</f>
        <v>4462.77</v>
      </c>
      <c r="D37" s="2">
        <f>IFERROR(__xludf.DUMMYFUNCTION("""COMPUTED_VALUE"""),45541.66666666667)</f>
        <v>45541.66667</v>
      </c>
      <c r="E37" s="1">
        <f>IFERROR(__xludf.DUMMYFUNCTION("""COMPUTED_VALUE"""),4462.77)</f>
        <v>4462.77</v>
      </c>
      <c r="G37" s="2">
        <f>IFERROR(__xludf.DUMMYFUNCTION("""COMPUTED_VALUE"""),45541.66666666667)</f>
        <v>45541.66667</v>
      </c>
      <c r="H37" s="1">
        <f>IFERROR(__xludf.DUMMYFUNCTION("""COMPUTED_VALUE"""),4261.44)</f>
        <v>4261.44</v>
      </c>
      <c r="J37" s="2">
        <f>IFERROR(__xludf.DUMMYFUNCTION("""COMPUTED_VALUE"""),45541.66666666667)</f>
        <v>45541.66667</v>
      </c>
      <c r="K37" s="1">
        <f>IFERROR(__xludf.DUMMYFUNCTION("""COMPUTED_VALUE"""),4266.26)</f>
        <v>4266.26</v>
      </c>
      <c r="M37" s="2">
        <f>IFERROR(__xludf.DUMMYFUNCTION("""COMPUTED_VALUE"""),45541.66666666667)</f>
        <v>45541.66667</v>
      </c>
      <c r="N37" s="1">
        <f>IFERROR(__xludf.DUMMYFUNCTION("""COMPUTED_VALUE"""),0.0)</f>
        <v>0</v>
      </c>
    </row>
    <row r="38">
      <c r="A38" s="2">
        <f>IFERROR(__xludf.DUMMYFUNCTION("""COMPUTED_VALUE"""),45548.66666666667)</f>
        <v>45548.66667</v>
      </c>
      <c r="B38" s="1">
        <f>IFERROR(__xludf.DUMMYFUNCTION("""COMPUTED_VALUE"""),4266.26)</f>
        <v>4266.26</v>
      </c>
      <c r="D38" s="2">
        <f>IFERROR(__xludf.DUMMYFUNCTION("""COMPUTED_VALUE"""),45548.66666666667)</f>
        <v>45548.66667</v>
      </c>
      <c r="E38" s="1">
        <f>IFERROR(__xludf.DUMMYFUNCTION("""COMPUTED_VALUE"""),4454.86)</f>
        <v>4454.86</v>
      </c>
      <c r="G38" s="2">
        <f>IFERROR(__xludf.DUMMYFUNCTION("""COMPUTED_VALUE"""),45548.66666666667)</f>
        <v>45548.66667</v>
      </c>
      <c r="H38" s="1">
        <f>IFERROR(__xludf.DUMMYFUNCTION("""COMPUTED_VALUE"""),4266.26)</f>
        <v>4266.26</v>
      </c>
      <c r="J38" s="2">
        <f>IFERROR(__xludf.DUMMYFUNCTION("""COMPUTED_VALUE"""),45548.66666666667)</f>
        <v>45548.66667</v>
      </c>
      <c r="K38" s="1">
        <f>IFERROR(__xludf.DUMMYFUNCTION("""COMPUTED_VALUE"""),4446.14)</f>
        <v>4446.14</v>
      </c>
      <c r="M38" s="2">
        <f>IFERROR(__xludf.DUMMYFUNCTION("""COMPUTED_VALUE"""),45548.66666666667)</f>
        <v>45548.66667</v>
      </c>
      <c r="N38" s="1">
        <f>IFERROR(__xludf.DUMMYFUNCTION("""COMPUTED_VALUE"""),0.0)</f>
        <v>0</v>
      </c>
    </row>
    <row r="39">
      <c r="A39" s="2">
        <f>IFERROR(__xludf.DUMMYFUNCTION("""COMPUTED_VALUE"""),45555.66666666667)</f>
        <v>45555.66667</v>
      </c>
      <c r="B39" s="1">
        <f>IFERROR(__xludf.DUMMYFUNCTION("""COMPUTED_VALUE"""),4446.14)</f>
        <v>4446.14</v>
      </c>
      <c r="D39" s="2">
        <f>IFERROR(__xludf.DUMMYFUNCTION("""COMPUTED_VALUE"""),45555.66666666667)</f>
        <v>45555.66667</v>
      </c>
      <c r="E39" s="1">
        <f>IFERROR(__xludf.DUMMYFUNCTION("""COMPUTED_VALUE"""),4529.61)</f>
        <v>4529.61</v>
      </c>
      <c r="G39" s="2">
        <f>IFERROR(__xludf.DUMMYFUNCTION("""COMPUTED_VALUE"""),45555.66666666667)</f>
        <v>45555.66667</v>
      </c>
      <c r="H39" s="1">
        <f>IFERROR(__xludf.DUMMYFUNCTION("""COMPUTED_VALUE"""),4425.01)</f>
        <v>4425.01</v>
      </c>
      <c r="J39" s="2">
        <f>IFERROR(__xludf.DUMMYFUNCTION("""COMPUTED_VALUE"""),45555.66666666667)</f>
        <v>45555.66667</v>
      </c>
      <c r="K39" s="1">
        <f>IFERROR(__xludf.DUMMYFUNCTION("""COMPUTED_VALUE"""),4505.15)</f>
        <v>4505.15</v>
      </c>
      <c r="M39" s="2">
        <f>IFERROR(__xludf.DUMMYFUNCTION("""COMPUTED_VALUE"""),45555.66666666667)</f>
        <v>45555.66667</v>
      </c>
      <c r="N39" s="1">
        <f>IFERROR(__xludf.DUMMYFUNCTION("""COMPUTED_VALUE"""),0.0)</f>
        <v>0</v>
      </c>
    </row>
    <row r="40">
      <c r="A40" s="2">
        <f>IFERROR(__xludf.DUMMYFUNCTION("""COMPUTED_VALUE"""),45562.66666666667)</f>
        <v>45562.66667</v>
      </c>
      <c r="B40" s="1">
        <f>IFERROR(__xludf.DUMMYFUNCTION("""COMPUTED_VALUE"""),4505.15)</f>
        <v>4505.15</v>
      </c>
      <c r="D40" s="2">
        <f>IFERROR(__xludf.DUMMYFUNCTION("""COMPUTED_VALUE"""),45562.66666666667)</f>
        <v>45562.66667</v>
      </c>
      <c r="E40" s="1">
        <f>IFERROR(__xludf.DUMMYFUNCTION("""COMPUTED_VALUE"""),4559.36)</f>
        <v>4559.36</v>
      </c>
      <c r="G40" s="2">
        <f>IFERROR(__xludf.DUMMYFUNCTION("""COMPUTED_VALUE"""),45562.66666666667)</f>
        <v>45562.66667</v>
      </c>
      <c r="H40" s="1">
        <f>IFERROR(__xludf.DUMMYFUNCTION("""COMPUTED_VALUE"""),4494.71)</f>
        <v>4494.71</v>
      </c>
      <c r="J40" s="2">
        <f>IFERROR(__xludf.DUMMYFUNCTION("""COMPUTED_VALUE"""),45562.66666666667)</f>
        <v>45562.66667</v>
      </c>
      <c r="K40" s="1">
        <f>IFERROR(__xludf.DUMMYFUNCTION("""COMPUTED_VALUE"""),4526.46)</f>
        <v>4526.46</v>
      </c>
      <c r="M40" s="2">
        <f>IFERROR(__xludf.DUMMYFUNCTION("""COMPUTED_VALUE"""),45562.66666666667)</f>
        <v>45562.66667</v>
      </c>
      <c r="N40" s="1">
        <f>IFERROR(__xludf.DUMMYFUNCTION("""COMPUTED_VALUE"""),0.0)</f>
        <v>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IFERROR(__xludf.DUMMYFUNCTION("""COMPUTED_VALUE"""),4526.46)</f>
        <v>4526.46</v>
      </c>
      <c r="D41" s="2">
        <f>IFERROR(__xludf.DUMMYFUNCTION("""COMPUTED_VALUE"""),45569.66666666667)</f>
        <v>45569.66667</v>
      </c>
      <c r="E41" s="1">
        <f>IFERROR(__xludf.DUMMYFUNCTION("""COMPUTED_VALUE"""),4549.26)</f>
        <v>4549.26</v>
      </c>
      <c r="G41" s="2">
        <f>IFERROR(__xludf.DUMMYFUNCTION("""COMPUTED_VALUE"""),45569.66666666667)</f>
        <v>45569.66667</v>
      </c>
      <c r="H41" s="1">
        <f>IFERROR(__xludf.DUMMYFUNCTION("""COMPUTED_VALUE"""),4473.2)</f>
        <v>4473.2</v>
      </c>
      <c r="J41" s="2">
        <f>IFERROR(__xludf.DUMMYFUNCTION("""COMPUTED_VALUE"""),45569.66666666667)</f>
        <v>45569.66667</v>
      </c>
      <c r="K41" s="1">
        <f>IFERROR(__xludf.DUMMYFUNCTION("""COMPUTED_VALUE"""),4539.61)</f>
        <v>4539.61</v>
      </c>
      <c r="M41" s="2">
        <f>IFERROR(__xludf.DUMMYFUNCTION("""COMPUTED_VALUE"""),45569.66666666667)</f>
        <v>45569.66667</v>
      </c>
      <c r="N41" s="1">
        <f>IFERROR(__xludf.DUMMYFUNCTION("""COMPUTED_VALUE"""),0.0)</f>
        <v>0</v>
      </c>
    </row>
    <row r="42">
      <c r="A42" s="2">
        <f>IFERROR(__xludf.DUMMYFUNCTION("""COMPUTED_VALUE"""),45576.66666666667)</f>
        <v>45576.66667</v>
      </c>
      <c r="B42" s="1">
        <f>IFERROR(__xludf.DUMMYFUNCTION("""COMPUTED_VALUE"""),4539.61)</f>
        <v>4539.61</v>
      </c>
      <c r="D42" s="2">
        <f>IFERROR(__xludf.DUMMYFUNCTION("""COMPUTED_VALUE"""),45576.66666666667)</f>
        <v>45576.66667</v>
      </c>
      <c r="E42" s="1">
        <f>IFERROR(__xludf.DUMMYFUNCTION("""COMPUTED_VALUE"""),4600.55)</f>
        <v>4600.55</v>
      </c>
      <c r="G42" s="2">
        <f>IFERROR(__xludf.DUMMYFUNCTION("""COMPUTED_VALUE"""),45576.66666666667)</f>
        <v>45576.66667</v>
      </c>
      <c r="H42" s="1">
        <f>IFERROR(__xludf.DUMMYFUNCTION("""COMPUTED_VALUE"""),4488.9)</f>
        <v>4488.9</v>
      </c>
      <c r="J42" s="2">
        <f>IFERROR(__xludf.DUMMYFUNCTION("""COMPUTED_VALUE"""),45576.66666666667)</f>
        <v>45576.66667</v>
      </c>
      <c r="K42" s="1">
        <f>IFERROR(__xludf.DUMMYFUNCTION("""COMPUTED_VALUE"""),4593.83)</f>
        <v>4593.83</v>
      </c>
      <c r="M42" s="2">
        <f>IFERROR(__xludf.DUMMYFUNCTION("""COMPUTED_VALUE"""),45576.66666666667)</f>
        <v>45576.66667</v>
      </c>
      <c r="N42" s="1">
        <f>IFERROR(__xludf.DUMMYFUNCTION("""COMPUTED_VALUE"""),0.0)</f>
        <v>0</v>
      </c>
    </row>
    <row r="43">
      <c r="A43" s="2">
        <f>IFERROR(__xludf.DUMMYFUNCTION("""COMPUTED_VALUE"""),45583.66666666667)</f>
        <v>45583.66667</v>
      </c>
      <c r="B43" s="1">
        <f>IFERROR(__xludf.DUMMYFUNCTION("""COMPUTED_VALUE"""),4593.83)</f>
        <v>4593.83</v>
      </c>
      <c r="D43" s="2">
        <f>IFERROR(__xludf.DUMMYFUNCTION("""COMPUTED_VALUE"""),45583.66666666667)</f>
        <v>45583.66667</v>
      </c>
      <c r="E43" s="1">
        <f>IFERROR(__xludf.DUMMYFUNCTION("""COMPUTED_VALUE"""),4642.7)</f>
        <v>4642.7</v>
      </c>
      <c r="G43" s="2">
        <f>IFERROR(__xludf.DUMMYFUNCTION("""COMPUTED_VALUE"""),45583.66666666667)</f>
        <v>45583.66667</v>
      </c>
      <c r="H43" s="1">
        <f>IFERROR(__xludf.DUMMYFUNCTION("""COMPUTED_VALUE"""),4578.61)</f>
        <v>4578.61</v>
      </c>
      <c r="J43" s="2">
        <f>IFERROR(__xludf.DUMMYFUNCTION("""COMPUTED_VALUE"""),45583.66666666667)</f>
        <v>45583.66667</v>
      </c>
      <c r="K43" s="1">
        <f>IFERROR(__xludf.DUMMYFUNCTION("""COMPUTED_VALUE"""),4628.5)</f>
        <v>4628.5</v>
      </c>
      <c r="M43" s="2">
        <f>IFERROR(__xludf.DUMMYFUNCTION("""COMPUTED_VALUE"""),45583.66666666667)</f>
        <v>45583.66667</v>
      </c>
      <c r="N43" s="1">
        <f>IFERROR(__xludf.DUMMYFUNCTION("""COMPUTED_VALUE"""),0.0)</f>
        <v>0</v>
      </c>
    </row>
    <row r="44">
      <c r="A44" s="2">
        <f>IFERROR(__xludf.DUMMYFUNCTION("""COMPUTED_VALUE"""),45590.66666666667)</f>
        <v>45590.66667</v>
      </c>
      <c r="B44" s="1">
        <f>IFERROR(__xludf.DUMMYFUNCTION("""COMPUTED_VALUE"""),4628.5)</f>
        <v>4628.5</v>
      </c>
      <c r="D44" s="2">
        <f>IFERROR(__xludf.DUMMYFUNCTION("""COMPUTED_VALUE"""),45590.66666666667)</f>
        <v>45590.66667</v>
      </c>
      <c r="E44" s="1">
        <f>IFERROR(__xludf.DUMMYFUNCTION("""COMPUTED_VALUE"""),4638.12)</f>
        <v>4638.12</v>
      </c>
      <c r="G44" s="2">
        <f>IFERROR(__xludf.DUMMYFUNCTION("""COMPUTED_VALUE"""),45590.66666666667)</f>
        <v>45590.66667</v>
      </c>
      <c r="H44" s="1">
        <f>IFERROR(__xludf.DUMMYFUNCTION("""COMPUTED_VALUE"""),4551.84)</f>
        <v>4551.84</v>
      </c>
      <c r="J44" s="2">
        <f>IFERROR(__xludf.DUMMYFUNCTION("""COMPUTED_VALUE"""),45590.66666666667)</f>
        <v>45590.66667</v>
      </c>
      <c r="K44" s="1">
        <f>IFERROR(__xludf.DUMMYFUNCTION("""COMPUTED_VALUE"""),4592.72)</f>
        <v>4592.72</v>
      </c>
      <c r="M44" s="2">
        <f>IFERROR(__xludf.DUMMYFUNCTION("""COMPUTED_VALUE"""),45590.66666666667)</f>
        <v>45590.66667</v>
      </c>
      <c r="N44" s="1">
        <f>IFERROR(__xludf.DUMMYFUNCTION("""COMPUTED_VALUE"""),0.0)</f>
        <v>0</v>
      </c>
    </row>
    <row r="45">
      <c r="A45" s="2">
        <f>IFERROR(__xludf.DUMMYFUNCTION("""COMPUTED_VALUE"""),45597.66666666667)</f>
        <v>45597.66667</v>
      </c>
      <c r="B45" s="1">
        <f>IFERROR(__xludf.DUMMYFUNCTION("""COMPUTED_VALUE"""),4592.72)</f>
        <v>4592.72</v>
      </c>
      <c r="D45" s="2">
        <f>IFERROR(__xludf.DUMMYFUNCTION("""COMPUTED_VALUE"""),45597.66666666667)</f>
        <v>45597.66667</v>
      </c>
      <c r="E45" s="1">
        <f>IFERROR(__xludf.DUMMYFUNCTION("""COMPUTED_VALUE"""),4628.55)</f>
        <v>4628.55</v>
      </c>
      <c r="G45" s="2">
        <f>IFERROR(__xludf.DUMMYFUNCTION("""COMPUTED_VALUE"""),45597.66666666667)</f>
        <v>45597.66667</v>
      </c>
      <c r="H45" s="1">
        <f>IFERROR(__xludf.DUMMYFUNCTION("""COMPUTED_VALUE"""),4503.61)</f>
        <v>4503.61</v>
      </c>
      <c r="J45" s="2">
        <f>IFERROR(__xludf.DUMMYFUNCTION("""COMPUTED_VALUE"""),45597.66666666667)</f>
        <v>45597.66667</v>
      </c>
      <c r="K45" s="1">
        <f>IFERROR(__xludf.DUMMYFUNCTION("""COMPUTED_VALUE"""),4529.55)</f>
        <v>4529.55</v>
      </c>
      <c r="M45" s="2">
        <f>IFERROR(__xludf.DUMMYFUNCTION("""COMPUTED_VALUE"""),45597.66666666667)</f>
        <v>45597.66667</v>
      </c>
      <c r="N45" s="1">
        <f>IFERROR(__xludf.DUMMYFUNCTION("""COMPUTED_VALUE"""),0.0)</f>
        <v>0</v>
      </c>
    </row>
    <row r="46">
      <c r="A46" s="2">
        <f>IFERROR(__xludf.DUMMYFUNCTION("""COMPUTED_VALUE"""),45604.66666666667)</f>
        <v>45604.66667</v>
      </c>
      <c r="B46" s="1">
        <f>IFERROR(__xludf.DUMMYFUNCTION("""COMPUTED_VALUE"""),4529.55)</f>
        <v>4529.55</v>
      </c>
      <c r="D46" s="2">
        <f>IFERROR(__xludf.DUMMYFUNCTION("""COMPUTED_VALUE"""),45604.66666666667)</f>
        <v>45604.66667</v>
      </c>
      <c r="E46" s="1">
        <f>IFERROR(__xludf.DUMMYFUNCTION("""COMPUTED_VALUE"""),4752.85)</f>
        <v>4752.85</v>
      </c>
      <c r="G46" s="2">
        <f>IFERROR(__xludf.DUMMYFUNCTION("""COMPUTED_VALUE"""),45604.66666666667)</f>
        <v>45604.66667</v>
      </c>
      <c r="H46" s="1">
        <f>IFERROR(__xludf.DUMMYFUNCTION("""COMPUTED_VALUE"""),4500.71)</f>
        <v>4500.71</v>
      </c>
      <c r="J46" s="2">
        <f>IFERROR(__xludf.DUMMYFUNCTION("""COMPUTED_VALUE"""),45604.66666666667)</f>
        <v>45604.66667</v>
      </c>
      <c r="K46" s="1">
        <f>IFERROR(__xludf.DUMMYFUNCTION("""COMPUTED_VALUE"""),4738.88)</f>
        <v>4738.88</v>
      </c>
      <c r="M46" s="2">
        <f>IFERROR(__xludf.DUMMYFUNCTION("""COMPUTED_VALUE"""),45604.66666666667)</f>
        <v>45604.66667</v>
      </c>
      <c r="N46" s="1">
        <f>IFERROR(__xludf.DUMMYFUNCTION("""COMPUTED_VALUE"""),0.0)</f>
        <v>0</v>
      </c>
    </row>
    <row r="47">
      <c r="A47" s="2">
        <f>IFERROR(__xludf.DUMMYFUNCTION("""COMPUTED_VALUE"""),45611.66666666667)</f>
        <v>45611.66667</v>
      </c>
      <c r="B47" s="1">
        <f>IFERROR(__xludf.DUMMYFUNCTION("""COMPUTED_VALUE"""),4738.88)</f>
        <v>4738.88</v>
      </c>
      <c r="D47" s="2">
        <f>IFERROR(__xludf.DUMMYFUNCTION("""COMPUTED_VALUE"""),45611.66666666667)</f>
        <v>45611.66667</v>
      </c>
      <c r="E47" s="1">
        <f>IFERROR(__xludf.DUMMYFUNCTION("""COMPUTED_VALUE"""),4757.92)</f>
        <v>4757.92</v>
      </c>
      <c r="G47" s="2">
        <f>IFERROR(__xludf.DUMMYFUNCTION("""COMPUTED_VALUE"""),45611.66666666667)</f>
        <v>45611.66667</v>
      </c>
      <c r="H47" s="1">
        <f>IFERROR(__xludf.DUMMYFUNCTION("""COMPUTED_VALUE"""),4622.43)</f>
        <v>4622.43</v>
      </c>
      <c r="J47" s="2">
        <f>IFERROR(__xludf.DUMMYFUNCTION("""COMPUTED_VALUE"""),45611.66666666667)</f>
        <v>45611.66667</v>
      </c>
      <c r="K47" s="1">
        <f>IFERROR(__xludf.DUMMYFUNCTION("""COMPUTED_VALUE"""),4637.05)</f>
        <v>4637.05</v>
      </c>
      <c r="M47" s="2">
        <f>IFERROR(__xludf.DUMMYFUNCTION("""COMPUTED_VALUE"""),45611.66666666667)</f>
        <v>45611.66667</v>
      </c>
      <c r="N47" s="1">
        <f>IFERROR(__xludf.DUMMYFUNCTION("""COMPUTED_VALUE"""),0.0)</f>
        <v>0</v>
      </c>
    </row>
    <row r="48">
      <c r="A48" s="2">
        <f>IFERROR(__xludf.DUMMYFUNCTION("""COMPUTED_VALUE"""),45618.66666666667)</f>
        <v>45618.66667</v>
      </c>
      <c r="B48" s="1">
        <f>IFERROR(__xludf.DUMMYFUNCTION("""COMPUTED_VALUE"""),4637.05)</f>
        <v>4637.05</v>
      </c>
      <c r="D48" s="2">
        <f>IFERROR(__xludf.DUMMYFUNCTION("""COMPUTED_VALUE"""),45618.66666666667)</f>
        <v>45618.66667</v>
      </c>
      <c r="E48" s="1">
        <f>IFERROR(__xludf.DUMMYFUNCTION("""COMPUTED_VALUE"""),4709.76)</f>
        <v>4709.76</v>
      </c>
      <c r="G48" s="2">
        <f>IFERROR(__xludf.DUMMYFUNCTION("""COMPUTED_VALUE"""),45618.66666666667)</f>
        <v>45618.66667</v>
      </c>
      <c r="H48" s="1">
        <f>IFERROR(__xludf.DUMMYFUNCTION("""COMPUTED_VALUE"""),4628.82)</f>
        <v>4628.82</v>
      </c>
      <c r="J48" s="2">
        <f>IFERROR(__xludf.DUMMYFUNCTION("""COMPUTED_VALUE"""),45618.66666666667)</f>
        <v>45618.66667</v>
      </c>
      <c r="K48" s="1">
        <f>IFERROR(__xludf.DUMMYFUNCTION("""COMPUTED_VALUE"""),4705.05)</f>
        <v>4705.05</v>
      </c>
      <c r="M48" s="2">
        <f>IFERROR(__xludf.DUMMYFUNCTION("""COMPUTED_VALUE"""),45618.66666666667)</f>
        <v>45618.66667</v>
      </c>
      <c r="N48" s="1">
        <f>IFERROR(__xludf.DUMMYFUNCTION("""COMPUTED_VALUE"""),0.0)</f>
        <v>0</v>
      </c>
    </row>
    <row r="49">
      <c r="A49" s="2">
        <f>IFERROR(__xludf.DUMMYFUNCTION("""COMPUTED_VALUE"""),45625.54513888889)</f>
        <v>45625.54514</v>
      </c>
      <c r="B49" s="1">
        <f>IFERROR(__xludf.DUMMYFUNCTION("""COMPUTED_VALUE"""),4705.05)</f>
        <v>4705.05</v>
      </c>
      <c r="D49" s="2">
        <f>IFERROR(__xludf.DUMMYFUNCTION("""COMPUTED_VALUE"""),45625.54513888889)</f>
        <v>45625.54514</v>
      </c>
      <c r="E49" s="1">
        <f>IFERROR(__xludf.DUMMYFUNCTION("""COMPUTED_VALUE"""),4763.57)</f>
        <v>4763.57</v>
      </c>
      <c r="G49" s="2">
        <f>IFERROR(__xludf.DUMMYFUNCTION("""COMPUTED_VALUE"""),45625.54513888889)</f>
        <v>45625.54514</v>
      </c>
      <c r="H49" s="1">
        <f>IFERROR(__xludf.DUMMYFUNCTION("""COMPUTED_VALUE"""),4694.86)</f>
        <v>4694.86</v>
      </c>
      <c r="J49" s="2">
        <f>IFERROR(__xludf.DUMMYFUNCTION("""COMPUTED_VALUE"""),45625.54513888889)</f>
        <v>45625.54514</v>
      </c>
      <c r="K49" s="1">
        <f>IFERROR(__xludf.DUMMYFUNCTION("""COMPUTED_VALUE"""),4754.62)</f>
        <v>4754.62</v>
      </c>
      <c r="M49" s="2">
        <f>IFERROR(__xludf.DUMMYFUNCTION("""COMPUTED_VALUE"""),45625.54513888889)</f>
        <v>45625.54514</v>
      </c>
      <c r="N49" s="1">
        <f>IFERROR(__xludf.DUMMYFUNCTION("""COMPUTED_VALUE"""),0.0)</f>
        <v>0</v>
      </c>
    </row>
    <row r="50">
      <c r="A50" s="2">
        <f>IFERROR(__xludf.DUMMYFUNCTION("""COMPUTED_VALUE"""),45632.66666666667)</f>
        <v>45632.66667</v>
      </c>
      <c r="B50" s="1">
        <f>IFERROR(__xludf.DUMMYFUNCTION("""COMPUTED_VALUE"""),4754.62)</f>
        <v>4754.62</v>
      </c>
      <c r="D50" s="2">
        <f>IFERROR(__xludf.DUMMYFUNCTION("""COMPUTED_VALUE"""),45632.66666666667)</f>
        <v>45632.66667</v>
      </c>
      <c r="E50" s="1">
        <f>IFERROR(__xludf.DUMMYFUNCTION("""COMPUTED_VALUE"""),4829.98)</f>
        <v>4829.98</v>
      </c>
      <c r="G50" s="2">
        <f>IFERROR(__xludf.DUMMYFUNCTION("""COMPUTED_VALUE"""),45632.66666666667)</f>
        <v>45632.66667</v>
      </c>
      <c r="H50" s="1">
        <f>IFERROR(__xludf.DUMMYFUNCTION("""COMPUTED_VALUE"""),4754.62)</f>
        <v>4754.62</v>
      </c>
      <c r="J50" s="2">
        <f>IFERROR(__xludf.DUMMYFUNCTION("""COMPUTED_VALUE"""),45632.66666666667)</f>
        <v>45632.66667</v>
      </c>
      <c r="K50" s="1">
        <f>IFERROR(__xludf.DUMMYFUNCTION("""COMPUTED_VALUE"""),4823.68)</f>
        <v>4823.68</v>
      </c>
      <c r="M50" s="2">
        <f>IFERROR(__xludf.DUMMYFUNCTION("""COMPUTED_VALUE"""),45632.66666666667)</f>
        <v>45632.66667</v>
      </c>
      <c r="N50" s="1">
        <f>IFERROR(__xludf.DUMMYFUNCTION("""COMPUTED_VALUE"""),0.0)</f>
        <v>0</v>
      </c>
    </row>
    <row r="51">
      <c r="A51" s="2">
        <f>IFERROR(__xludf.DUMMYFUNCTION("""COMPUTED_VALUE"""),45639.66666666667)</f>
        <v>45639.66667</v>
      </c>
      <c r="B51" s="1">
        <f>IFERROR(__xludf.DUMMYFUNCTION("""COMPUTED_VALUE"""),4823.68)</f>
        <v>4823.68</v>
      </c>
      <c r="D51" s="2">
        <f>IFERROR(__xludf.DUMMYFUNCTION("""COMPUTED_VALUE"""),45639.66666666667)</f>
        <v>45639.66667</v>
      </c>
      <c r="E51" s="1">
        <f>IFERROR(__xludf.DUMMYFUNCTION("""COMPUTED_VALUE"""),4838.13)</f>
        <v>4838.13</v>
      </c>
      <c r="G51" s="2">
        <f>IFERROR(__xludf.DUMMYFUNCTION("""COMPUTED_VALUE"""),45639.66666666667)</f>
        <v>45639.66667</v>
      </c>
      <c r="H51" s="1">
        <f>IFERROR(__xludf.DUMMYFUNCTION("""COMPUTED_VALUE"""),4780.36)</f>
        <v>4780.36</v>
      </c>
      <c r="J51" s="2">
        <f>IFERROR(__xludf.DUMMYFUNCTION("""COMPUTED_VALUE"""),45639.66666666667)</f>
        <v>45639.66667</v>
      </c>
      <c r="K51" s="1">
        <f>IFERROR(__xludf.DUMMYFUNCTION("""COMPUTED_VALUE"""),4807.35)</f>
        <v>4807.35</v>
      </c>
      <c r="M51" s="2">
        <f>IFERROR(__xludf.DUMMYFUNCTION("""COMPUTED_VALUE"""),45639.66666666667)</f>
        <v>45639.66667</v>
      </c>
      <c r="N51" s="1">
        <f>IFERROR(__xludf.DUMMYFUNCTION("""COMPUTED_VALUE"""),0.0)</f>
        <v>0</v>
      </c>
    </row>
    <row r="52">
      <c r="A52" s="2">
        <f>IFERROR(__xludf.DUMMYFUNCTION("""COMPUTED_VALUE"""),45646.66666666667)</f>
        <v>45646.66667</v>
      </c>
      <c r="B52" s="1">
        <f>IFERROR(__xludf.DUMMYFUNCTION("""COMPUTED_VALUE"""),4807.35)</f>
        <v>4807.35</v>
      </c>
      <c r="D52" s="2">
        <f>IFERROR(__xludf.DUMMYFUNCTION("""COMPUTED_VALUE"""),45646.66666666667)</f>
        <v>45646.66667</v>
      </c>
      <c r="E52" s="1">
        <f>IFERROR(__xludf.DUMMYFUNCTION("""COMPUTED_VALUE"""),4841.54)</f>
        <v>4841.54</v>
      </c>
      <c r="G52" s="2">
        <f>IFERROR(__xludf.DUMMYFUNCTION("""COMPUTED_VALUE"""),45646.66666666667)</f>
        <v>45646.66667</v>
      </c>
      <c r="H52" s="1">
        <f>IFERROR(__xludf.DUMMYFUNCTION("""COMPUTED_VALUE"""),4642.2)</f>
        <v>4642.2</v>
      </c>
      <c r="J52" s="2">
        <f>IFERROR(__xludf.DUMMYFUNCTION("""COMPUTED_VALUE"""),45646.66666666667)</f>
        <v>45646.66667</v>
      </c>
      <c r="K52" s="1">
        <f>IFERROR(__xludf.DUMMYFUNCTION("""COMPUTED_VALUE"""),4721.19)</f>
        <v>4721.19</v>
      </c>
      <c r="M52" s="2">
        <f>IFERROR(__xludf.DUMMYFUNCTION("""COMPUTED_VALUE"""),45646.66666666667)</f>
        <v>45646.66667</v>
      </c>
      <c r="N52" s="1">
        <f>IFERROR(__xludf.DUMMYFUNCTION("""COMPUTED_VALUE"""),0.0)</f>
        <v>0</v>
      </c>
    </row>
    <row r="53">
      <c r="A53" s="2">
        <f>IFERROR(__xludf.DUMMYFUNCTION("""COMPUTED_VALUE"""),45653.66666666667)</f>
        <v>45653.66667</v>
      </c>
      <c r="B53" s="1">
        <f>IFERROR(__xludf.DUMMYFUNCTION("""COMPUTED_VALUE"""),4721.19)</f>
        <v>4721.19</v>
      </c>
      <c r="D53" s="2">
        <f>IFERROR(__xludf.DUMMYFUNCTION("""COMPUTED_VALUE"""),45653.66666666667)</f>
        <v>45653.66667</v>
      </c>
      <c r="E53" s="1">
        <f>IFERROR(__xludf.DUMMYFUNCTION("""COMPUTED_VALUE"""),4823.74)</f>
        <v>4823.74</v>
      </c>
      <c r="G53" s="2">
        <f>IFERROR(__xludf.DUMMYFUNCTION("""COMPUTED_VALUE"""),45653.66666666667)</f>
        <v>45653.66667</v>
      </c>
      <c r="H53" s="1">
        <f>IFERROR(__xludf.DUMMYFUNCTION("""COMPUTED_VALUE"""),4701.81)</f>
        <v>4701.81</v>
      </c>
      <c r="J53" s="2">
        <f>IFERROR(__xludf.DUMMYFUNCTION("""COMPUTED_VALUE"""),45653.66666666667)</f>
        <v>45653.66667</v>
      </c>
      <c r="K53" s="1">
        <f>IFERROR(__xludf.DUMMYFUNCTION("""COMPUTED_VALUE"""),4757.18)</f>
        <v>4757.18</v>
      </c>
      <c r="M53" s="2">
        <f>IFERROR(__xludf.DUMMYFUNCTION("""COMPUTED_VALUE"""),45653.66666666667)</f>
        <v>45653.66667</v>
      </c>
      <c r="N53" s="1">
        <f>IFERROR(__xludf.DUMMYFUNCTION("""COMPUTED_VALUE"""),0.0)</f>
        <v>0</v>
      </c>
    </row>
    <row r="54">
      <c r="A54" s="2">
        <f>IFERROR(__xludf.DUMMYFUNCTION("""COMPUTED_VALUE"""),45660.66666666667)</f>
        <v>45660.66667</v>
      </c>
      <c r="B54" s="1">
        <f>IFERROR(__xludf.DUMMYFUNCTION("""COMPUTED_VALUE"""),4757.18)</f>
        <v>4757.18</v>
      </c>
      <c r="D54" s="2">
        <f>IFERROR(__xludf.DUMMYFUNCTION("""COMPUTED_VALUE"""),45660.66666666667)</f>
        <v>45660.66667</v>
      </c>
      <c r="E54" s="1">
        <f>IFERROR(__xludf.DUMMYFUNCTION("""COMPUTED_VALUE"""),4757.18)</f>
        <v>4757.18</v>
      </c>
      <c r="G54" s="2">
        <f>IFERROR(__xludf.DUMMYFUNCTION("""COMPUTED_VALUE"""),45660.66666666667)</f>
        <v>45660.66667</v>
      </c>
      <c r="H54" s="1">
        <f>IFERROR(__xludf.DUMMYFUNCTION("""COMPUTED_VALUE"""),4637.54)</f>
        <v>4637.54</v>
      </c>
      <c r="J54" s="2">
        <f>IFERROR(__xludf.DUMMYFUNCTION("""COMPUTED_VALUE"""),45660.66666666667)</f>
        <v>45660.66667</v>
      </c>
      <c r="K54" s="1">
        <f>IFERROR(__xludf.DUMMYFUNCTION("""COMPUTED_VALUE"""),4731.09)</f>
        <v>4731.09</v>
      </c>
      <c r="M54" s="2">
        <f>IFERROR(__xludf.DUMMYFUNCTION("""COMPUTED_VALUE"""),45660.66666666667)</f>
        <v>45660.66667</v>
      </c>
      <c r="N54" s="1">
        <f>IFERROR(__xludf.DUMMYFUNCTION("""COMPUTED_VALUE"""),0.0)</f>
        <v>0</v>
      </c>
    </row>
    <row r="55">
      <c r="A55" s="2">
        <f>IFERROR(__xludf.DUMMYFUNCTION("""COMPUTED_VALUE"""),45667.66666666667)</f>
        <v>45667.66667</v>
      </c>
      <c r="B55" s="1">
        <f>IFERROR(__xludf.DUMMYFUNCTION("""COMPUTED_VALUE"""),4731.09)</f>
        <v>4731.09</v>
      </c>
      <c r="D55" s="2">
        <f>IFERROR(__xludf.DUMMYFUNCTION("""COMPUTED_VALUE"""),45667.66666666667)</f>
        <v>45667.66667</v>
      </c>
      <c r="E55" s="1">
        <f>IFERROR(__xludf.DUMMYFUNCTION("""COMPUTED_VALUE"""),4798.73)</f>
        <v>4798.73</v>
      </c>
      <c r="G55" s="2">
        <f>IFERROR(__xludf.DUMMYFUNCTION("""COMPUTED_VALUE"""),45667.66666666667)</f>
        <v>45667.66667</v>
      </c>
      <c r="H55" s="1">
        <f>IFERROR(__xludf.DUMMYFUNCTION("""COMPUTED_VALUE"""),4620.15)</f>
        <v>4620.15</v>
      </c>
      <c r="J55" s="2">
        <f>IFERROR(__xludf.DUMMYFUNCTION("""COMPUTED_VALUE"""),45667.66666666667)</f>
        <v>45667.66667</v>
      </c>
      <c r="K55" s="1">
        <f>IFERROR(__xludf.DUMMYFUNCTION("""COMPUTED_VALUE"""),4637.05)</f>
        <v>4637.05</v>
      </c>
      <c r="M55" s="2">
        <f>IFERROR(__xludf.DUMMYFUNCTION("""COMPUTED_VALUE"""),45667.66666666667)</f>
        <v>45667.66667</v>
      </c>
      <c r="N55" s="1">
        <f>IFERROR(__xludf.DUMMYFUNCTION("""COMPUTED_VALUE"""),0.0)</f>
        <v>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IFERROR(__xludf.DUMMYFUNCTION("""COMPUTED_VALUE"""),4637.05)</f>
        <v>4637.05</v>
      </c>
      <c r="D56" s="2">
        <f>IFERROR(__xludf.DUMMYFUNCTION("""COMPUTED_VALUE"""),45674.66666666667)</f>
        <v>45674.66667</v>
      </c>
      <c r="E56" s="1">
        <f>IFERROR(__xludf.DUMMYFUNCTION("""COMPUTED_VALUE"""),4778.07)</f>
        <v>4778.07</v>
      </c>
      <c r="G56" s="2">
        <f>IFERROR(__xludf.DUMMYFUNCTION("""COMPUTED_VALUE"""),45674.66666666667)</f>
        <v>45674.66667</v>
      </c>
      <c r="H56" s="1">
        <f>IFERROR(__xludf.DUMMYFUNCTION("""COMPUTED_VALUE"""),4590.58)</f>
        <v>4590.58</v>
      </c>
      <c r="J56" s="2">
        <f>IFERROR(__xludf.DUMMYFUNCTION("""COMPUTED_VALUE"""),45674.66666666667)</f>
        <v>45674.66667</v>
      </c>
      <c r="K56" s="1">
        <f>IFERROR(__xludf.DUMMYFUNCTION("""COMPUTED_VALUE"""),4762.74)</f>
        <v>4762.74</v>
      </c>
      <c r="M56" s="2">
        <f>IFERROR(__xludf.DUMMYFUNCTION("""COMPUTED_VALUE"""),45674.66666666667)</f>
        <v>45674.66667</v>
      </c>
      <c r="N56" s="1">
        <f>IFERROR(__xludf.DUMMYFUNCTION("""COMPUTED_VALUE"""),0.0)</f>
        <v>0</v>
      </c>
    </row>
    <row r="57">
      <c r="A57" s="2">
        <f>IFERROR(__xludf.DUMMYFUNCTION("""COMPUTED_VALUE"""),45681.66666666667)</f>
        <v>45681.66667</v>
      </c>
      <c r="B57" s="1">
        <f>IFERROR(__xludf.DUMMYFUNCTION("""COMPUTED_VALUE"""),4762.74)</f>
        <v>4762.74</v>
      </c>
      <c r="D57" s="2">
        <f>IFERROR(__xludf.DUMMYFUNCTION("""COMPUTED_VALUE"""),45681.66666666667)</f>
        <v>45681.66667</v>
      </c>
      <c r="E57" s="1">
        <f>IFERROR(__xludf.DUMMYFUNCTION("""COMPUTED_VALUE"""),4876.41)</f>
        <v>4876.41</v>
      </c>
      <c r="G57" s="2">
        <f>IFERROR(__xludf.DUMMYFUNCTION("""COMPUTED_VALUE"""),45681.66666666667)</f>
        <v>45681.66667</v>
      </c>
      <c r="H57" s="1">
        <f>IFERROR(__xludf.DUMMYFUNCTION("""COMPUTED_VALUE"""),4758.37)</f>
        <v>4758.37</v>
      </c>
      <c r="J57" s="2">
        <f>IFERROR(__xludf.DUMMYFUNCTION("""COMPUTED_VALUE"""),45681.66666666667)</f>
        <v>45681.66667</v>
      </c>
      <c r="K57" s="1">
        <f>IFERROR(__xludf.DUMMYFUNCTION("""COMPUTED_VALUE"""),4851.35)</f>
        <v>4851.35</v>
      </c>
      <c r="M57" s="2">
        <f>IFERROR(__xludf.DUMMYFUNCTION("""COMPUTED_VALUE"""),45681.66666666667)</f>
        <v>45681.66667</v>
      </c>
      <c r="N57" s="1">
        <f>IFERROR(__xludf.DUMMYFUNCTION("""COMPUTED_VALUE"""),0.0)</f>
        <v>0</v>
      </c>
    </row>
    <row r="58">
      <c r="A58" s="2">
        <f>IFERROR(__xludf.DUMMYFUNCTION("""COMPUTED_VALUE"""),45688.66666666667)</f>
        <v>45688.66667</v>
      </c>
      <c r="B58" s="1">
        <f>IFERROR(__xludf.DUMMYFUNCTION("""COMPUTED_VALUE"""),4851.35)</f>
        <v>4851.35</v>
      </c>
      <c r="D58" s="2">
        <f>IFERROR(__xludf.DUMMYFUNCTION("""COMPUTED_VALUE"""),45688.66666666667)</f>
        <v>45688.66667</v>
      </c>
      <c r="E58" s="1">
        <f>IFERROR(__xludf.DUMMYFUNCTION("""COMPUTED_VALUE"""),4870.89)</f>
        <v>4870.89</v>
      </c>
      <c r="G58" s="2">
        <f>IFERROR(__xludf.DUMMYFUNCTION("""COMPUTED_VALUE"""),45688.66666666667)</f>
        <v>45688.66667</v>
      </c>
      <c r="H58" s="1">
        <f>IFERROR(__xludf.DUMMYFUNCTION("""COMPUTED_VALUE"""),4735.07)</f>
        <v>4735.07</v>
      </c>
      <c r="J58" s="2">
        <f>IFERROR(__xludf.DUMMYFUNCTION("""COMPUTED_VALUE"""),45688.66666666667)</f>
        <v>45688.66667</v>
      </c>
      <c r="K58" s="1">
        <f>IFERROR(__xludf.DUMMYFUNCTION("""COMPUTED_VALUE"""),4804.76)</f>
        <v>4804.76</v>
      </c>
      <c r="M58" s="2">
        <f>IFERROR(__xludf.DUMMYFUNCTION("""COMPUTED_VALUE"""),45688.66666666667)</f>
        <v>45688.66667</v>
      </c>
      <c r="N58" s="1">
        <f>IFERROR(__xludf.DUMMYFUNCTION("""COMPUTED_VALUE"""),0.0)</f>
        <v>0</v>
      </c>
    </row>
    <row r="59">
      <c r="A59" s="2">
        <f>IFERROR(__xludf.DUMMYFUNCTION("""COMPUTED_VALUE"""),45695.66666666667)</f>
        <v>45695.66667</v>
      </c>
      <c r="B59" s="1">
        <f>IFERROR(__xludf.DUMMYFUNCTION("""COMPUTED_VALUE"""),4804.76)</f>
        <v>4804.76</v>
      </c>
      <c r="D59" s="2">
        <f>IFERROR(__xludf.DUMMYFUNCTION("""COMPUTED_VALUE"""),45695.66666666667)</f>
        <v>45695.66667</v>
      </c>
      <c r="E59" s="1">
        <f>IFERROR(__xludf.DUMMYFUNCTION("""COMPUTED_VALUE"""),4856.32)</f>
        <v>4856.32</v>
      </c>
      <c r="G59" s="2">
        <f>IFERROR(__xludf.DUMMYFUNCTION("""COMPUTED_VALUE"""),45695.66666666667)</f>
        <v>45695.66667</v>
      </c>
      <c r="H59" s="1">
        <f>IFERROR(__xludf.DUMMYFUNCTION("""COMPUTED_VALUE"""),4711.04)</f>
        <v>4711.04</v>
      </c>
      <c r="J59" s="2">
        <f>IFERROR(__xludf.DUMMYFUNCTION("""COMPUTED_VALUE"""),45695.66666666667)</f>
        <v>45695.66667</v>
      </c>
      <c r="K59" s="1">
        <f>IFERROR(__xludf.DUMMYFUNCTION("""COMPUTED_VALUE"""),4791.13)</f>
        <v>4791.13</v>
      </c>
      <c r="M59" s="2">
        <f>IFERROR(__xludf.DUMMYFUNCTION("""COMPUTED_VALUE"""),45695.66666666667)</f>
        <v>45695.66667</v>
      </c>
      <c r="N59" s="1">
        <f>IFERROR(__xludf.DUMMYFUNCTION("""COMPUTED_VALUE"""),0.0)</f>
        <v>0</v>
      </c>
    </row>
    <row r="60">
      <c r="A60" s="2">
        <f>IFERROR(__xludf.DUMMYFUNCTION("""COMPUTED_VALUE"""),45702.66666666667)</f>
        <v>45702.66667</v>
      </c>
      <c r="B60" s="1">
        <f>IFERROR(__xludf.DUMMYFUNCTION("""COMPUTED_VALUE"""),4791.13)</f>
        <v>4791.13</v>
      </c>
      <c r="D60" s="2">
        <f>IFERROR(__xludf.DUMMYFUNCTION("""COMPUTED_VALUE"""),45702.66666666667)</f>
        <v>45702.66667</v>
      </c>
      <c r="E60" s="1">
        <f>IFERROR(__xludf.DUMMYFUNCTION("""COMPUTED_VALUE"""),4883.44)</f>
        <v>4883.44</v>
      </c>
      <c r="G60" s="2">
        <f>IFERROR(__xludf.DUMMYFUNCTION("""COMPUTED_VALUE"""),45702.66666666667)</f>
        <v>45702.66667</v>
      </c>
      <c r="H60" s="1">
        <f>IFERROR(__xludf.DUMMYFUNCTION("""COMPUTED_VALUE"""),4782.34)</f>
        <v>4782.34</v>
      </c>
      <c r="J60" s="2">
        <f>IFERROR(__xludf.DUMMYFUNCTION("""COMPUTED_VALUE"""),45702.66666666667)</f>
        <v>45702.66667</v>
      </c>
      <c r="K60" s="1">
        <f>IFERROR(__xludf.DUMMYFUNCTION("""COMPUTED_VALUE"""),4875.91)</f>
        <v>4875.91</v>
      </c>
      <c r="M60" s="2">
        <f>IFERROR(__xludf.DUMMYFUNCTION("""COMPUTED_VALUE"""),45702.66666666667)</f>
        <v>45702.66667</v>
      </c>
      <c r="N60" s="1">
        <f>IFERROR(__xludf.DUMMYFUNCTION("""COMPUTED_VALUE"""),0.0)</f>
        <v>0</v>
      </c>
    </row>
    <row r="61">
      <c r="A61" s="2">
        <f>IFERROR(__xludf.DUMMYFUNCTION("""COMPUTED_VALUE"""),45709.66666666667)</f>
        <v>45709.66667</v>
      </c>
      <c r="B61" s="1">
        <f>IFERROR(__xludf.DUMMYFUNCTION("""COMPUTED_VALUE"""),4875.91)</f>
        <v>4875.91</v>
      </c>
      <c r="D61" s="2">
        <f>IFERROR(__xludf.DUMMYFUNCTION("""COMPUTED_VALUE"""),45709.66666666667)</f>
        <v>45709.66667</v>
      </c>
      <c r="E61" s="1">
        <f>IFERROR(__xludf.DUMMYFUNCTION("""COMPUTED_VALUE"""),4896.22)</f>
        <v>4896.22</v>
      </c>
      <c r="G61" s="2">
        <f>IFERROR(__xludf.DUMMYFUNCTION("""COMPUTED_VALUE"""),45709.66666666667)</f>
        <v>45709.66667</v>
      </c>
      <c r="H61" s="1">
        <f>IFERROR(__xludf.DUMMYFUNCTION("""COMPUTED_VALUE"""),4785.85)</f>
        <v>4785.85</v>
      </c>
      <c r="J61" s="2">
        <f>IFERROR(__xludf.DUMMYFUNCTION("""COMPUTED_VALUE"""),45709.66666666667)</f>
        <v>45709.66667</v>
      </c>
      <c r="K61" s="1">
        <f>IFERROR(__xludf.DUMMYFUNCTION("""COMPUTED_VALUE"""),4788.72)</f>
        <v>4788.72</v>
      </c>
      <c r="M61" s="2">
        <f>IFERROR(__xludf.DUMMYFUNCTION("""COMPUTED_VALUE"""),45709.66666666667)</f>
        <v>45709.66667</v>
      </c>
      <c r="N61" s="1">
        <f>IFERROR(__xludf.DUMMYFUNCTION("""COMPUTED_VALUE"""),0.0)</f>
        <v>0</v>
      </c>
    </row>
    <row r="62">
      <c r="A62" s="2">
        <f>IFERROR(__xludf.DUMMYFUNCTION("""COMPUTED_VALUE"""),45716.66666666667)</f>
        <v>45716.66667</v>
      </c>
      <c r="B62" s="1">
        <f>IFERROR(__xludf.DUMMYFUNCTION("""COMPUTED_VALUE"""),4788.72)</f>
        <v>4788.72</v>
      </c>
      <c r="D62" s="2">
        <f>IFERROR(__xludf.DUMMYFUNCTION("""COMPUTED_VALUE"""),45716.66666666667)</f>
        <v>45716.66667</v>
      </c>
      <c r="E62" s="1">
        <f>IFERROR(__xludf.DUMMYFUNCTION("""COMPUTED_VALUE"""),4813.79)</f>
        <v>4813.79</v>
      </c>
      <c r="G62" s="2">
        <f>IFERROR(__xludf.DUMMYFUNCTION("""COMPUTED_VALUE"""),45716.66666666667)</f>
        <v>45716.66667</v>
      </c>
      <c r="H62" s="1">
        <f>IFERROR(__xludf.DUMMYFUNCTION("""COMPUTED_VALUE"""),4633.55)</f>
        <v>4633.55</v>
      </c>
      <c r="J62" s="2">
        <f>IFERROR(__xludf.DUMMYFUNCTION("""COMPUTED_VALUE"""),45716.66666666667)</f>
        <v>45716.66667</v>
      </c>
      <c r="K62" s="1">
        <f>IFERROR(__xludf.DUMMYFUNCTION("""COMPUTED_VALUE"""),4731.52)</f>
        <v>4731.52</v>
      </c>
      <c r="M62" s="2">
        <f>IFERROR(__xludf.DUMMYFUNCTION("""COMPUTED_VALUE"""),45716.66666666667)</f>
        <v>45716.66667</v>
      </c>
      <c r="N62" s="1">
        <f>IFERROR(__xludf.DUMMYFUNCTION("""COMPUTED_VALUE"""),0.0)</f>
        <v>0</v>
      </c>
    </row>
    <row r="63">
      <c r="A63" s="2">
        <f>IFERROR(__xludf.DUMMYFUNCTION("""COMPUTED_VALUE"""),45723.66666666667)</f>
        <v>45723.66667</v>
      </c>
      <c r="B63" s="1">
        <f>IFERROR(__xludf.DUMMYFUNCTION("""COMPUTED_VALUE"""),4731.52)</f>
        <v>4731.52</v>
      </c>
      <c r="D63" s="2">
        <f>IFERROR(__xludf.DUMMYFUNCTION("""COMPUTED_VALUE"""),45723.66666666667)</f>
        <v>45723.66667</v>
      </c>
      <c r="E63" s="1">
        <f>IFERROR(__xludf.DUMMYFUNCTION("""COMPUTED_VALUE"""),4757.68)</f>
        <v>4757.68</v>
      </c>
      <c r="G63" s="2">
        <f>IFERROR(__xludf.DUMMYFUNCTION("""COMPUTED_VALUE"""),45723.66666666667)</f>
        <v>45723.66667</v>
      </c>
      <c r="H63" s="1">
        <f>IFERROR(__xludf.DUMMYFUNCTION("""COMPUTED_VALUE"""),4493.68)</f>
        <v>4493.68</v>
      </c>
      <c r="J63" s="2">
        <f>IFERROR(__xludf.DUMMYFUNCTION("""COMPUTED_VALUE"""),45723.66666666667)</f>
        <v>45723.66667</v>
      </c>
      <c r="K63" s="1">
        <f>IFERROR(__xludf.DUMMYFUNCTION("""COMPUTED_VALUE"""),4576.8)</f>
        <v>4576.8</v>
      </c>
      <c r="M63" s="2">
        <f>IFERROR(__xludf.DUMMYFUNCTION("""COMPUTED_VALUE"""),45723.66666666667)</f>
        <v>45723.66667</v>
      </c>
      <c r="N63" s="1">
        <f>IFERROR(__xludf.DUMMYFUNCTION("""COMPUTED_VALUE"""),0.0)</f>
        <v>0</v>
      </c>
    </row>
    <row r="64">
      <c r="A64" s="2">
        <f>IFERROR(__xludf.DUMMYFUNCTION("""COMPUTED_VALUE"""),45730.66666666667)</f>
        <v>45730.66667</v>
      </c>
      <c r="B64" s="1">
        <f>IFERROR(__xludf.DUMMYFUNCTION("""COMPUTED_VALUE"""),4576.8)</f>
        <v>4576.8</v>
      </c>
      <c r="D64" s="2">
        <f>IFERROR(__xludf.DUMMYFUNCTION("""COMPUTED_VALUE"""),45730.66666666667)</f>
        <v>45730.66667</v>
      </c>
      <c r="E64" s="1">
        <f>IFERROR(__xludf.DUMMYFUNCTION("""COMPUTED_VALUE"""),4576.8)</f>
        <v>4576.8</v>
      </c>
      <c r="G64" s="2">
        <f>IFERROR(__xludf.DUMMYFUNCTION("""COMPUTED_VALUE"""),45730.66666666667)</f>
        <v>45730.66667</v>
      </c>
      <c r="H64" s="1">
        <f>IFERROR(__xludf.DUMMYFUNCTION("""COMPUTED_VALUE"""),4363.28)</f>
        <v>4363.28</v>
      </c>
      <c r="J64" s="2">
        <f>IFERROR(__xludf.DUMMYFUNCTION("""COMPUTED_VALUE"""),45730.66666666667)</f>
        <v>45730.66667</v>
      </c>
      <c r="K64" s="1">
        <f>IFERROR(__xludf.DUMMYFUNCTION("""COMPUTED_VALUE"""),4469.78)</f>
        <v>4469.78</v>
      </c>
      <c r="M64" s="2">
        <f>IFERROR(__xludf.DUMMYFUNCTION("""COMPUTED_VALUE"""),45730.66666666667)</f>
        <v>45730.66667</v>
      </c>
      <c r="N64" s="1">
        <f>IFERROR(__xludf.DUMMYFUNCTION("""COMPUTED_VALUE"""),0.0)</f>
        <v>0</v>
      </c>
    </row>
    <row r="65">
      <c r="A65" s="2">
        <f>IFERROR(__xludf.DUMMYFUNCTION("""COMPUTED_VALUE"""),45737.66666666667)</f>
        <v>45737.66667</v>
      </c>
      <c r="B65" s="1">
        <f>IFERROR(__xludf.DUMMYFUNCTION("""COMPUTED_VALUE"""),4469.78)</f>
        <v>4469.78</v>
      </c>
      <c r="D65" s="2">
        <f>IFERROR(__xludf.DUMMYFUNCTION("""COMPUTED_VALUE"""),45737.66666666667)</f>
        <v>45737.66667</v>
      </c>
      <c r="E65" s="1">
        <f>IFERROR(__xludf.DUMMYFUNCTION("""COMPUTED_VALUE"""),4523.26)</f>
        <v>4523.26</v>
      </c>
      <c r="G65" s="2">
        <f>IFERROR(__xludf.DUMMYFUNCTION("""COMPUTED_VALUE"""),45737.66666666667)</f>
        <v>45737.66667</v>
      </c>
      <c r="H65" s="1">
        <f>IFERROR(__xludf.DUMMYFUNCTION("""COMPUTED_VALUE"""),4427.35)</f>
        <v>4427.35</v>
      </c>
      <c r="J65" s="2">
        <f>IFERROR(__xludf.DUMMYFUNCTION("""COMPUTED_VALUE"""),45737.66666666667)</f>
        <v>45737.66667</v>
      </c>
      <c r="K65" s="1">
        <f>IFERROR(__xludf.DUMMYFUNCTION("""COMPUTED_VALUE"""),4491.56)</f>
        <v>4491.56</v>
      </c>
      <c r="M65" s="2">
        <f>IFERROR(__xludf.DUMMYFUNCTION("""COMPUTED_VALUE"""),45737.66666666667)</f>
        <v>45737.66667</v>
      </c>
      <c r="N65" s="1">
        <f>IFERROR(__xludf.DUMMYFUNCTION("""COMPUTED_VALUE"""),0.0)</f>
        <v>0</v>
      </c>
    </row>
    <row r="66">
      <c r="A66" s="2">
        <f>IFERROR(__xludf.DUMMYFUNCTION("""COMPUTED_VALUE"""),45744.66666666667)</f>
        <v>45744.66667</v>
      </c>
      <c r="B66" s="1">
        <f>IFERROR(__xludf.DUMMYFUNCTION("""COMPUTED_VALUE"""),4491.56)</f>
        <v>4491.56</v>
      </c>
      <c r="D66" s="2">
        <f>IFERROR(__xludf.DUMMYFUNCTION("""COMPUTED_VALUE"""),45744.66666666667)</f>
        <v>45744.66667</v>
      </c>
      <c r="E66" s="1">
        <f>IFERROR(__xludf.DUMMYFUNCTION("""COMPUTED_VALUE"""),4590.05)</f>
        <v>4590.05</v>
      </c>
      <c r="G66" s="2">
        <f>IFERROR(__xludf.DUMMYFUNCTION("""COMPUTED_VALUE"""),45744.66666666667)</f>
        <v>45744.66667</v>
      </c>
      <c r="H66" s="1">
        <f>IFERROR(__xludf.DUMMYFUNCTION("""COMPUTED_VALUE"""),4405.14)</f>
        <v>4405.14</v>
      </c>
      <c r="J66" s="2">
        <f>IFERROR(__xludf.DUMMYFUNCTION("""COMPUTED_VALUE"""),45744.66666666667)</f>
        <v>45744.66667</v>
      </c>
      <c r="K66" s="1">
        <f>IFERROR(__xludf.DUMMYFUNCTION("""COMPUTED_VALUE"""),4412.36)</f>
        <v>4412.36</v>
      </c>
      <c r="M66" s="2">
        <f>IFERROR(__xludf.DUMMYFUNCTION("""COMPUTED_VALUE"""),45744.66666666667)</f>
        <v>45744.66667</v>
      </c>
      <c r="N66" s="1">
        <f>IFERROR(__xludf.DUMMYFUNCTION("""COMPUTED_VALUE"""),0.0)</f>
        <v>0</v>
      </c>
    </row>
    <row r="67">
      <c r="A67" s="2">
        <f>IFERROR(__xludf.DUMMYFUNCTION("""COMPUTED_VALUE"""),45751.66666666667)</f>
        <v>45751.66667</v>
      </c>
      <c r="B67" s="1">
        <f>IFERROR(__xludf.DUMMYFUNCTION("""COMPUTED_VALUE"""),4412.36)</f>
        <v>4412.36</v>
      </c>
      <c r="D67" s="2">
        <f>IFERROR(__xludf.DUMMYFUNCTION("""COMPUTED_VALUE"""),45751.66666666667)</f>
        <v>45751.66667</v>
      </c>
      <c r="E67" s="1">
        <f>IFERROR(__xludf.DUMMYFUNCTION("""COMPUTED_VALUE"""),4501.92)</f>
        <v>4501.92</v>
      </c>
      <c r="G67" s="2">
        <f>IFERROR(__xludf.DUMMYFUNCTION("""COMPUTED_VALUE"""),45751.66666666667)</f>
        <v>45751.66667</v>
      </c>
      <c r="H67" s="1">
        <f>IFERROR(__xludf.DUMMYFUNCTION("""COMPUTED_VALUE"""),4003.46)</f>
        <v>4003.46</v>
      </c>
      <c r="J67" s="2">
        <f>IFERROR(__xludf.DUMMYFUNCTION("""COMPUTED_VALUE"""),45751.66666666667)</f>
        <v>45751.66667</v>
      </c>
      <c r="K67" s="1">
        <f>IFERROR(__xludf.DUMMYFUNCTION("""COMPUTED_VALUE"""),4006.64)</f>
        <v>4006.64</v>
      </c>
      <c r="M67" s="2">
        <f>IFERROR(__xludf.DUMMYFUNCTION("""COMPUTED_VALUE"""),45751.66666666667)</f>
        <v>45751.66667</v>
      </c>
      <c r="N67" s="1">
        <f>IFERROR(__xludf.DUMMYFUNCTION("""COMPUTED_VALUE"""),0.0)</f>
        <v>0</v>
      </c>
    </row>
    <row r="68">
      <c r="A68" s="2">
        <f>IFERROR(__xludf.DUMMYFUNCTION("""COMPUTED_VALUE"""),45758.66666666667)</f>
        <v>45758.66667</v>
      </c>
      <c r="B68" s="1">
        <f>IFERROR(__xludf.DUMMYFUNCTION("""COMPUTED_VALUE"""),4006.64)</f>
        <v>4006.64</v>
      </c>
      <c r="D68" s="2">
        <f>IFERROR(__xludf.DUMMYFUNCTION("""COMPUTED_VALUE"""),45758.66666666667)</f>
        <v>45758.66667</v>
      </c>
      <c r="E68" s="1">
        <f>IFERROR(__xludf.DUMMYFUNCTION("""COMPUTED_VALUE"""),4348.93)</f>
        <v>4348.93</v>
      </c>
      <c r="G68" s="2">
        <f>IFERROR(__xludf.DUMMYFUNCTION("""COMPUTED_VALUE"""),45758.66666666667)</f>
        <v>45758.66667</v>
      </c>
      <c r="H68" s="1">
        <f>IFERROR(__xludf.DUMMYFUNCTION("""COMPUTED_VALUE"""),3814.66)</f>
        <v>3814.66</v>
      </c>
      <c r="J68" s="2">
        <f>IFERROR(__xludf.DUMMYFUNCTION("""COMPUTED_VALUE"""),45758.66666666667)</f>
        <v>45758.66667</v>
      </c>
      <c r="K68" s="1">
        <f>IFERROR(__xludf.DUMMYFUNCTION("""COMPUTED_VALUE"""),4253.0)</f>
        <v>4253</v>
      </c>
      <c r="M68" s="2">
        <f>IFERROR(__xludf.DUMMYFUNCTION("""COMPUTED_VALUE"""),45758.66666666667)</f>
        <v>45758.66667</v>
      </c>
      <c r="N68" s="1">
        <f>IFERROR(__xludf.DUMMYFUNCTION("""COMPUTED_VALUE"""),0.0)</f>
        <v>0</v>
      </c>
    </row>
    <row r="69">
      <c r="A69" s="2">
        <f>IFERROR(__xludf.DUMMYFUNCTION("""COMPUTED_VALUE"""),45764.66666666667)</f>
        <v>45764.66667</v>
      </c>
      <c r="B69" s="1">
        <f>IFERROR(__xludf.DUMMYFUNCTION("""COMPUTED_VALUE"""),4253.0)</f>
        <v>4253</v>
      </c>
      <c r="D69" s="2">
        <f>IFERROR(__xludf.DUMMYFUNCTION("""COMPUTED_VALUE"""),45764.66666666667)</f>
        <v>45764.66667</v>
      </c>
      <c r="E69" s="1">
        <f>IFERROR(__xludf.DUMMYFUNCTION("""COMPUTED_VALUE"""),4331.0)</f>
        <v>4331</v>
      </c>
      <c r="G69" s="2">
        <f>IFERROR(__xludf.DUMMYFUNCTION("""COMPUTED_VALUE"""),45764.66666666667)</f>
        <v>45764.66667</v>
      </c>
      <c r="H69" s="1">
        <f>IFERROR(__xludf.DUMMYFUNCTION("""COMPUTED_VALUE"""),4125.09)</f>
        <v>4125.09</v>
      </c>
      <c r="J69" s="2">
        <f>IFERROR(__xludf.DUMMYFUNCTION("""COMPUTED_VALUE"""),45764.66666666667)</f>
        <v>45764.66667</v>
      </c>
      <c r="K69" s="1">
        <f>IFERROR(__xludf.DUMMYFUNCTION("""COMPUTED_VALUE"""),4171.52)</f>
        <v>4171.52</v>
      </c>
      <c r="M69" s="2">
        <f>IFERROR(__xludf.DUMMYFUNCTION("""COMPUTED_VALUE"""),45764.66666666667)</f>
        <v>45764.66667</v>
      </c>
      <c r="N69" s="1">
        <f>IFERROR(__xludf.DUMMYFUNCTION("""COMPUTED_VALUE"""),0.0)</f>
        <v>0</v>
      </c>
    </row>
    <row r="70">
      <c r="A70" s="2">
        <f>IFERROR(__xludf.DUMMYFUNCTION("""COMPUTED_VALUE"""),45772.66666666667)</f>
        <v>45772.66667</v>
      </c>
      <c r="B70" s="1">
        <f>IFERROR(__xludf.DUMMYFUNCTION("""COMPUTED_VALUE"""),4171.52)</f>
        <v>4171.52</v>
      </c>
      <c r="D70" s="2">
        <f>IFERROR(__xludf.DUMMYFUNCTION("""COMPUTED_VALUE"""),45772.66666666667)</f>
        <v>45772.66667</v>
      </c>
      <c r="E70" s="1">
        <f>IFERROR(__xludf.DUMMYFUNCTION("""COMPUTED_VALUE"""),4383.02)</f>
        <v>4383.02</v>
      </c>
      <c r="G70" s="2">
        <f>IFERROR(__xludf.DUMMYFUNCTION("""COMPUTED_VALUE"""),45772.66666666667)</f>
        <v>45772.66667</v>
      </c>
      <c r="H70" s="1">
        <f>IFERROR(__xludf.DUMMYFUNCTION("""COMPUTED_VALUE"""),4026.25)</f>
        <v>4026.25</v>
      </c>
      <c r="J70" s="2">
        <f>IFERROR(__xludf.DUMMYFUNCTION("""COMPUTED_VALUE"""),45772.66666666667)</f>
        <v>45772.66667</v>
      </c>
      <c r="K70" s="1">
        <f>IFERROR(__xludf.DUMMYFUNCTION("""COMPUTED_VALUE"""),4380.81)</f>
        <v>4380.81</v>
      </c>
      <c r="M70" s="2">
        <f>IFERROR(__xludf.DUMMYFUNCTION("""COMPUTED_VALUE"""),45772.66666666667)</f>
        <v>45772.66667</v>
      </c>
      <c r="N70" s="1">
        <f>IFERROR(__xludf.DUMMYFUNCTION("""COMPUTED_VALUE"""),0.0)</f>
        <v>0</v>
      </c>
    </row>
    <row r="71">
      <c r="A71" s="2">
        <f>IFERROR(__xludf.DUMMYFUNCTION("""COMPUTED_VALUE"""),45779.66666666667)</f>
        <v>45779.66667</v>
      </c>
      <c r="B71" s="1">
        <f>IFERROR(__xludf.DUMMYFUNCTION("""COMPUTED_VALUE"""),4380.81)</f>
        <v>4380.81</v>
      </c>
      <c r="D71" s="2">
        <f>IFERROR(__xludf.DUMMYFUNCTION("""COMPUTED_VALUE"""),45779.66666666667)</f>
        <v>45779.66667</v>
      </c>
      <c r="E71" s="1">
        <f>IFERROR(__xludf.DUMMYFUNCTION("""COMPUTED_VALUE"""),4523.86)</f>
        <v>4523.86</v>
      </c>
      <c r="G71" s="2">
        <f>IFERROR(__xludf.DUMMYFUNCTION("""COMPUTED_VALUE"""),45779.66666666667)</f>
        <v>45779.66667</v>
      </c>
      <c r="H71" s="1">
        <f>IFERROR(__xludf.DUMMYFUNCTION("""COMPUTED_VALUE"""),4305.17)</f>
        <v>4305.17</v>
      </c>
      <c r="J71" s="2">
        <f>IFERROR(__xludf.DUMMYFUNCTION("""COMPUTED_VALUE"""),45779.66666666667)</f>
        <v>45779.66667</v>
      </c>
      <c r="K71" s="1">
        <f>IFERROR(__xludf.DUMMYFUNCTION("""COMPUTED_VALUE"""),4511.4)</f>
        <v>4511.4</v>
      </c>
      <c r="M71" s="2">
        <f>IFERROR(__xludf.DUMMYFUNCTION("""COMPUTED_VALUE"""),45779.66666666667)</f>
        <v>45779.66667</v>
      </c>
      <c r="N71" s="1">
        <f>IFERROR(__xludf.DUMMYFUNCTION("""COMPUTED_VALUE"""),0.0)</f>
        <v>0</v>
      </c>
    </row>
    <row r="72">
      <c r="A72" s="2">
        <f>IFERROR(__xludf.DUMMYFUNCTION("""COMPUTED_VALUE"""),45786.66666666667)</f>
        <v>45786.66667</v>
      </c>
      <c r="B72" s="1">
        <f>IFERROR(__xludf.DUMMYFUNCTION("""COMPUTED_VALUE"""),4511.4)</f>
        <v>4511.4</v>
      </c>
      <c r="D72" s="2">
        <f>IFERROR(__xludf.DUMMYFUNCTION("""COMPUTED_VALUE"""),45786.66666666667)</f>
        <v>45786.66667</v>
      </c>
      <c r="E72" s="1">
        <f>IFERROR(__xludf.DUMMYFUNCTION("""COMPUTED_VALUE"""),4529.46)</f>
        <v>4529.46</v>
      </c>
      <c r="G72" s="2">
        <f>IFERROR(__xludf.DUMMYFUNCTION("""COMPUTED_VALUE"""),45786.66666666667)</f>
        <v>45786.66667</v>
      </c>
      <c r="H72" s="1">
        <f>IFERROR(__xludf.DUMMYFUNCTION("""COMPUTED_VALUE"""),4415.97)</f>
        <v>4415.97</v>
      </c>
      <c r="J72" s="2">
        <f>IFERROR(__xludf.DUMMYFUNCTION("""COMPUTED_VALUE"""),45786.66666666667)</f>
        <v>45786.66667</v>
      </c>
      <c r="K72" s="1">
        <f>IFERROR(__xludf.DUMMYFUNCTION("""COMPUTED_VALUE"""),4480.52)</f>
        <v>4480.52</v>
      </c>
      <c r="M72" s="2">
        <f>IFERROR(__xludf.DUMMYFUNCTION("""COMPUTED_VALUE"""),45786.66666666667)</f>
        <v>45786.66667</v>
      </c>
      <c r="N72" s="1">
        <f>IFERROR(__xludf.DUMMYFUNCTION("""COMPUTED_VALUE"""),0.0)</f>
        <v>0</v>
      </c>
    </row>
    <row r="73">
      <c r="A73" s="2">
        <f>IFERROR(__xludf.DUMMYFUNCTION("""COMPUTED_VALUE"""),45793.66666666667)</f>
        <v>45793.66667</v>
      </c>
      <c r="B73" s="1">
        <f>IFERROR(__xludf.DUMMYFUNCTION("""COMPUTED_VALUE"""),4480.52)</f>
        <v>4480.52</v>
      </c>
      <c r="D73" s="2">
        <f>IFERROR(__xludf.DUMMYFUNCTION("""COMPUTED_VALUE"""),45793.66666666667)</f>
        <v>45793.66667</v>
      </c>
      <c r="E73" s="1">
        <f>IFERROR(__xludf.DUMMYFUNCTION("""COMPUTED_VALUE"""),4725.97)</f>
        <v>4725.97</v>
      </c>
      <c r="G73" s="2">
        <f>IFERROR(__xludf.DUMMYFUNCTION("""COMPUTED_VALUE"""),45793.66666666667)</f>
        <v>45793.66667</v>
      </c>
      <c r="H73" s="1">
        <f>IFERROR(__xludf.DUMMYFUNCTION("""COMPUTED_VALUE"""),4480.52)</f>
        <v>4480.52</v>
      </c>
      <c r="J73" s="2">
        <f>IFERROR(__xludf.DUMMYFUNCTION("""COMPUTED_VALUE"""),45793.66666666667)</f>
        <v>45793.66667</v>
      </c>
      <c r="K73" s="1">
        <f>IFERROR(__xludf.DUMMYFUNCTION("""COMPUTED_VALUE"""),4725.7)</f>
        <v>4725.7</v>
      </c>
      <c r="M73" s="2">
        <f>IFERROR(__xludf.DUMMYFUNCTION("""COMPUTED_VALUE"""),45793.66666666667)</f>
        <v>45793.66667</v>
      </c>
      <c r="N73" s="1">
        <f>IFERROR(__xludf.DUMMYFUNCTION("""COMPUTED_VALUE"""),0.0)</f>
        <v>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IFERROR(__xludf.DUMMYFUNCTION("""COMPUTED_VALUE"""),4725.7)</f>
        <v>4725.7</v>
      </c>
      <c r="D74" s="2">
        <f>IFERROR(__xludf.DUMMYFUNCTION("""COMPUTED_VALUE"""),45800.66666666667)</f>
        <v>45800.66667</v>
      </c>
      <c r="E74" s="1">
        <f>IFERROR(__xludf.DUMMYFUNCTION("""COMPUTED_VALUE"""),4734.49)</f>
        <v>4734.49</v>
      </c>
      <c r="G74" s="2">
        <f>IFERROR(__xludf.DUMMYFUNCTION("""COMPUTED_VALUE"""),45800.66666666667)</f>
        <v>45800.66667</v>
      </c>
      <c r="H74" s="1">
        <f>IFERROR(__xludf.DUMMYFUNCTION("""COMPUTED_VALUE"""),4582.47)</f>
        <v>4582.47</v>
      </c>
      <c r="J74" s="2">
        <f>IFERROR(__xludf.DUMMYFUNCTION("""COMPUTED_VALUE"""),45800.66666666667)</f>
        <v>45800.66667</v>
      </c>
      <c r="K74" s="1">
        <f>IFERROR(__xludf.DUMMYFUNCTION("""COMPUTED_VALUE"""),4607.43)</f>
        <v>4607.43</v>
      </c>
      <c r="M74" s="2">
        <f>IFERROR(__xludf.DUMMYFUNCTION("""COMPUTED_VALUE"""),45800.66666666667)</f>
        <v>45800.66667</v>
      </c>
      <c r="N74" s="1">
        <f>IFERROR(__xludf.DUMMYFUNCTION("""COMPUTED_VALUE"""),0.0)</f>
        <v>0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IFERROR(__xludf.DUMMYFUNCTION("""COMPUTED_VALUE"""),4607.43)</f>
        <v>4607.43</v>
      </c>
      <c r="D75" s="2">
        <f>IFERROR(__xludf.DUMMYFUNCTION("""COMPUTED_VALUE"""),45807.66666666667)</f>
        <v>45807.66667</v>
      </c>
      <c r="E75" s="1">
        <f>IFERROR(__xludf.DUMMYFUNCTION("""COMPUTED_VALUE"""),4730.39)</f>
        <v>4730.39</v>
      </c>
      <c r="G75" s="2">
        <f>IFERROR(__xludf.DUMMYFUNCTION("""COMPUTED_VALUE"""),45807.66666666667)</f>
        <v>45807.66667</v>
      </c>
      <c r="H75" s="1">
        <f>IFERROR(__xludf.DUMMYFUNCTION("""COMPUTED_VALUE"""),4607.43)</f>
        <v>4607.43</v>
      </c>
      <c r="J75" s="2">
        <f>IFERROR(__xludf.DUMMYFUNCTION("""COMPUTED_VALUE"""),45807.66666666667)</f>
        <v>45807.66667</v>
      </c>
      <c r="K75" s="1">
        <f>IFERROR(__xludf.DUMMYFUNCTION("""COMPUTED_VALUE"""),4701.98)</f>
        <v>4701.98</v>
      </c>
      <c r="M75" s="2">
        <f>IFERROR(__xludf.DUMMYFUNCTION("""COMPUTED_VALUE"""),45807.66666666667)</f>
        <v>45807.66667</v>
      </c>
      <c r="N75" s="1">
        <f>IFERROR(__xludf.DUMMYFUNCTION("""COMPUTED_VALUE"""),0.0)</f>
        <v>0</v>
      </c>
    </row>
    <row r="76">
      <c r="A76" s="2">
        <f>IFERROR(__xludf.DUMMYFUNCTION("""COMPUTED_VALUE"""),45814.66666666667)</f>
        <v>45814.66667</v>
      </c>
      <c r="B76" s="1">
        <f>IFERROR(__xludf.DUMMYFUNCTION("""COMPUTED_VALUE"""),4701.98)</f>
        <v>4701.98</v>
      </c>
      <c r="D76" s="2">
        <f>IFERROR(__xludf.DUMMYFUNCTION("""COMPUTED_VALUE"""),45814.66666666667)</f>
        <v>45814.66667</v>
      </c>
      <c r="E76" s="1">
        <f>IFERROR(__xludf.DUMMYFUNCTION("""COMPUTED_VALUE"""),4792.51)</f>
        <v>4792.51</v>
      </c>
      <c r="G76" s="2">
        <f>IFERROR(__xludf.DUMMYFUNCTION("""COMPUTED_VALUE"""),45814.66666666667)</f>
        <v>45814.66667</v>
      </c>
      <c r="H76" s="1">
        <f>IFERROR(__xludf.DUMMYFUNCTION("""COMPUTED_VALUE"""),4666.33)</f>
        <v>4666.33</v>
      </c>
      <c r="J76" s="2">
        <f>IFERROR(__xludf.DUMMYFUNCTION("""COMPUTED_VALUE"""),45814.66666666667)</f>
        <v>45814.66667</v>
      </c>
      <c r="K76" s="1">
        <f>IFERROR(__xludf.DUMMYFUNCTION("""COMPUTED_VALUE"""),4777.93)</f>
        <v>4777.93</v>
      </c>
      <c r="M76" s="2">
        <f>IFERROR(__xludf.DUMMYFUNCTION("""COMPUTED_VALUE"""),45814.66666666667)</f>
        <v>45814.66667</v>
      </c>
      <c r="N76" s="1">
        <f>IFERROR(__xludf.DUMMYFUNCTION("""COMPUTED_VALUE"""),0.0)</f>
        <v>0</v>
      </c>
    </row>
    <row r="77">
      <c r="A77" s="2">
        <f>IFERROR(__xludf.DUMMYFUNCTION("""COMPUTED_VALUE"""),45821.66666666667)</f>
        <v>45821.66667</v>
      </c>
      <c r="B77" s="1">
        <f>IFERROR(__xludf.DUMMYFUNCTION("""COMPUTED_VALUE"""),4777.93)</f>
        <v>4777.93</v>
      </c>
      <c r="D77" s="2">
        <f>IFERROR(__xludf.DUMMYFUNCTION("""COMPUTED_VALUE"""),45821.66666666667)</f>
        <v>45821.66667</v>
      </c>
      <c r="E77" s="1">
        <f>IFERROR(__xludf.DUMMYFUNCTION("""COMPUTED_VALUE"""),4829.57)</f>
        <v>4829.57</v>
      </c>
      <c r="G77" s="2">
        <f>IFERROR(__xludf.DUMMYFUNCTION("""COMPUTED_VALUE"""),45821.66666666667)</f>
        <v>45821.66667</v>
      </c>
      <c r="H77" s="1">
        <f>IFERROR(__xludf.DUMMYFUNCTION("""COMPUTED_VALUE"""),4753.61)</f>
        <v>4753.61</v>
      </c>
      <c r="J77" s="2">
        <f>IFERROR(__xludf.DUMMYFUNCTION("""COMPUTED_VALUE"""),45821.66666666667)</f>
        <v>45821.66667</v>
      </c>
      <c r="K77" s="1">
        <f>IFERROR(__xludf.DUMMYFUNCTION("""COMPUTED_VALUE"""),4763.91)</f>
        <v>4763.91</v>
      </c>
      <c r="M77" s="2">
        <f>IFERROR(__xludf.DUMMYFUNCTION("""COMPUTED_VALUE"""),45821.66666666667)</f>
        <v>45821.66667</v>
      </c>
      <c r="N77" s="1">
        <f>IFERROR(__xludf.DUMMYFUNCTION("""COMPUTED_VALUE"""),0.0)</f>
        <v>0</v>
      </c>
    </row>
    <row r="78">
      <c r="A78" s="2">
        <f>IFERROR(__xludf.DUMMYFUNCTION("""COMPUTED_VALUE"""),45828.66666666667)</f>
        <v>45828.66667</v>
      </c>
      <c r="B78" s="1">
        <f>IFERROR(__xludf.DUMMYFUNCTION("""COMPUTED_VALUE"""),4763.91)</f>
        <v>4763.91</v>
      </c>
      <c r="D78" s="2">
        <f>IFERROR(__xludf.DUMMYFUNCTION("""COMPUTED_VALUE"""),45828.66666666667)</f>
        <v>45828.66667</v>
      </c>
      <c r="E78" s="1">
        <f>IFERROR(__xludf.DUMMYFUNCTION("""COMPUTED_VALUE"""),4822.93)</f>
        <v>4822.93</v>
      </c>
      <c r="G78" s="2">
        <f>IFERROR(__xludf.DUMMYFUNCTION("""COMPUTED_VALUE"""),45828.66666666667)</f>
        <v>45828.66667</v>
      </c>
      <c r="H78" s="1">
        <f>IFERROR(__xludf.DUMMYFUNCTION("""COMPUTED_VALUE"""),4737.63)</f>
        <v>4737.63</v>
      </c>
      <c r="J78" s="2">
        <f>IFERROR(__xludf.DUMMYFUNCTION("""COMPUTED_VALUE"""),45828.66666666667)</f>
        <v>45828.66667</v>
      </c>
      <c r="K78" s="1">
        <f>IFERROR(__xludf.DUMMYFUNCTION("""COMPUTED_VALUE"""),4749.52)</f>
        <v>4749.52</v>
      </c>
      <c r="M78" s="2">
        <f>IFERROR(__xludf.DUMMYFUNCTION("""COMPUTED_VALUE"""),45828.66666666667)</f>
        <v>45828.66667</v>
      </c>
      <c r="N78" s="1">
        <f>IFERROR(__xludf.DUMMYFUNCTION("""COMPUTED_VALUE"""),0.0)</f>
        <v>0</v>
      </c>
    </row>
    <row r="79">
      <c r="A79" s="2">
        <f>IFERROR(__xludf.DUMMYFUNCTION("""COMPUTED_VALUE"""),45835.66666666667)</f>
        <v>45835.66667</v>
      </c>
      <c r="B79" s="1">
        <f>IFERROR(__xludf.DUMMYFUNCTION("""COMPUTED_VALUE"""),4749.52)</f>
        <v>4749.52</v>
      </c>
      <c r="D79" s="2">
        <f>IFERROR(__xludf.DUMMYFUNCTION("""COMPUTED_VALUE"""),45835.66666666667)</f>
        <v>45835.66667</v>
      </c>
      <c r="E79" s="1">
        <f>IFERROR(__xludf.DUMMYFUNCTION("""COMPUTED_VALUE"""),4933.66)</f>
        <v>4933.66</v>
      </c>
      <c r="G79" s="2">
        <f>IFERROR(__xludf.DUMMYFUNCTION("""COMPUTED_VALUE"""),45835.66666666667)</f>
        <v>45835.66667</v>
      </c>
      <c r="H79" s="1">
        <f>IFERROR(__xludf.DUMMYFUNCTION("""COMPUTED_VALUE"""),4730.82)</f>
        <v>4730.82</v>
      </c>
      <c r="J79" s="2">
        <f>IFERROR(__xludf.DUMMYFUNCTION("""COMPUTED_VALUE"""),45835.66666666667)</f>
        <v>45835.66667</v>
      </c>
      <c r="K79" s="1">
        <f>IFERROR(__xludf.DUMMYFUNCTION("""COMPUTED_VALUE"""),4924.04)</f>
        <v>4924.04</v>
      </c>
      <c r="M79" s="2">
        <f>IFERROR(__xludf.DUMMYFUNCTION("""COMPUTED_VALUE"""),45835.66666666667)</f>
        <v>45835.66667</v>
      </c>
      <c r="N79" s="1">
        <f>IFERROR(__xludf.DUMMYFUNCTION("""COMPUTED_VALUE"""),0.0)</f>
        <v>0</v>
      </c>
    </row>
    <row r="80">
      <c r="A80" s="2">
        <f>IFERROR(__xludf.DUMMYFUNCTION("""COMPUTED_VALUE"""),45841.54513888889)</f>
        <v>45841.54514</v>
      </c>
      <c r="B80" s="1">
        <f>IFERROR(__xludf.DUMMYFUNCTION("""COMPUTED_VALUE"""),4924.04)</f>
        <v>4924.04</v>
      </c>
      <c r="D80" s="2">
        <f>IFERROR(__xludf.DUMMYFUNCTION("""COMPUTED_VALUE"""),45841.54513888889)</f>
        <v>45841.54514</v>
      </c>
      <c r="E80" s="1">
        <f>IFERROR(__xludf.DUMMYFUNCTION("""COMPUTED_VALUE"""),5008.65)</f>
        <v>5008.65</v>
      </c>
      <c r="G80" s="2">
        <f>IFERROR(__xludf.DUMMYFUNCTION("""COMPUTED_VALUE"""),45841.54513888889)</f>
        <v>45841.54514</v>
      </c>
      <c r="H80" s="1">
        <f>IFERROR(__xludf.DUMMYFUNCTION("""COMPUTED_VALUE"""),4918.45)</f>
        <v>4918.45</v>
      </c>
      <c r="J80" s="2">
        <f>IFERROR(__xludf.DUMMYFUNCTION("""COMPUTED_VALUE"""),45841.54513888889)</f>
        <v>45841.54514</v>
      </c>
      <c r="K80" s="1">
        <f>IFERROR(__xludf.DUMMYFUNCTION("""COMPUTED_VALUE"""),5005.03)</f>
        <v>5005.03</v>
      </c>
      <c r="M80" s="2">
        <f>IFERROR(__xludf.DUMMYFUNCTION("""COMPUTED_VALUE"""),45841.54513888889)</f>
        <v>45841.54514</v>
      </c>
      <c r="N80" s="1">
        <f>IFERROR(__xludf.DUMMYFUNCTION("""COMPUTED_VALUE"""),0.0)</f>
        <v>0</v>
      </c>
    </row>
    <row r="81">
      <c r="A81" s="2">
        <f>IFERROR(__xludf.DUMMYFUNCTION("""COMPUTED_VALUE"""),45849.66666666667)</f>
        <v>45849.66667</v>
      </c>
      <c r="B81" s="1">
        <f>IFERROR(__xludf.DUMMYFUNCTION("""COMPUTED_VALUE"""),5005.03)</f>
        <v>5005.03</v>
      </c>
      <c r="D81" s="2">
        <f>IFERROR(__xludf.DUMMYFUNCTION("""COMPUTED_VALUE"""),45849.66666666667)</f>
        <v>45849.66667</v>
      </c>
      <c r="E81" s="1">
        <f>IFERROR(__xludf.DUMMYFUNCTION("""COMPUTED_VALUE"""),5008.44)</f>
        <v>5008.44</v>
      </c>
      <c r="G81" s="2">
        <f>IFERROR(__xludf.DUMMYFUNCTION("""COMPUTED_VALUE"""),45849.66666666667)</f>
        <v>45849.66667</v>
      </c>
      <c r="H81" s="1">
        <f>IFERROR(__xludf.DUMMYFUNCTION("""COMPUTED_VALUE"""),4942.3)</f>
        <v>4942.3</v>
      </c>
      <c r="J81" s="2">
        <f>IFERROR(__xludf.DUMMYFUNCTION("""COMPUTED_VALUE"""),45849.66666666667)</f>
        <v>45849.66667</v>
      </c>
      <c r="K81" s="1">
        <f>IFERROR(__xludf.DUMMYFUNCTION("""COMPUTED_VALUE"""),4989.26)</f>
        <v>4989.26</v>
      </c>
      <c r="M81" s="2">
        <f>IFERROR(__xludf.DUMMYFUNCTION("""COMPUTED_VALUE"""),45849.66666666667)</f>
        <v>45849.66667</v>
      </c>
      <c r="N81" s="1">
        <f>IFERROR(__xludf.DUMMYFUNCTION("""COMPUTED_VALUE"""),0.0)</f>
        <v>0</v>
      </c>
    </row>
    <row r="82">
      <c r="A82" s="2">
        <f>IFERROR(__xludf.DUMMYFUNCTION("""COMPUTED_VALUE"""),45856.66666666667)</f>
        <v>45856.66667</v>
      </c>
      <c r="B82" s="1">
        <f>IFERROR(__xludf.DUMMYFUNCTION("""COMPUTED_VALUE"""),4989.26)</f>
        <v>4989.26</v>
      </c>
      <c r="D82" s="2">
        <f>IFERROR(__xludf.DUMMYFUNCTION("""COMPUTED_VALUE"""),45856.66666666667)</f>
        <v>45856.66667</v>
      </c>
      <c r="E82" s="1">
        <f>IFERROR(__xludf.DUMMYFUNCTION("""COMPUTED_VALUE"""),5038.67)</f>
        <v>5038.67</v>
      </c>
      <c r="G82" s="2">
        <f>IFERROR(__xludf.DUMMYFUNCTION("""COMPUTED_VALUE"""),45856.66666666667)</f>
        <v>45856.66667</v>
      </c>
      <c r="H82" s="1">
        <f>IFERROR(__xludf.DUMMYFUNCTION("""COMPUTED_VALUE"""),4955.96)</f>
        <v>4955.96</v>
      </c>
      <c r="J82" s="2">
        <f>IFERROR(__xludf.DUMMYFUNCTION("""COMPUTED_VALUE"""),45856.66666666667)</f>
        <v>45856.66667</v>
      </c>
      <c r="K82" s="1">
        <f>IFERROR(__xludf.DUMMYFUNCTION("""COMPUTED_VALUE"""),5022.67)</f>
        <v>5022.67</v>
      </c>
      <c r="M82" s="2">
        <f>IFERROR(__xludf.DUMMYFUNCTION("""COMPUTED_VALUE"""),45856.66666666667)</f>
        <v>45856.66667</v>
      </c>
      <c r="N82" s="1">
        <f>IFERROR(__xludf.DUMMYFUNCTION("""COMPUTED_VALUE"""),0.0)</f>
        <v>0</v>
      </c>
    </row>
    <row r="83">
      <c r="A83" s="2">
        <f>IFERROR(__xludf.DUMMYFUNCTION("""COMPUTED_VALUE"""),45863.66666666667)</f>
        <v>45863.66667</v>
      </c>
      <c r="B83" s="1">
        <f>IFERROR(__xludf.DUMMYFUNCTION("""COMPUTED_VALUE"""),5022.67)</f>
        <v>5022.67</v>
      </c>
      <c r="D83" s="2">
        <f>IFERROR(__xludf.DUMMYFUNCTION("""COMPUTED_VALUE"""),45863.66666666667)</f>
        <v>45863.66667</v>
      </c>
      <c r="E83" s="1">
        <f>IFERROR(__xludf.DUMMYFUNCTION("""COMPUTED_VALUE"""),5098.58)</f>
        <v>5098.58</v>
      </c>
      <c r="G83" s="2">
        <f>IFERROR(__xludf.DUMMYFUNCTION("""COMPUTED_VALUE"""),45863.66666666667)</f>
        <v>45863.66667</v>
      </c>
      <c r="H83" s="1">
        <f>IFERROR(__xludf.DUMMYFUNCTION("""COMPUTED_VALUE"""),5007.12)</f>
        <v>5007.12</v>
      </c>
      <c r="J83" s="2">
        <f>IFERROR(__xludf.DUMMYFUNCTION("""COMPUTED_VALUE"""),45863.66666666667)</f>
        <v>45863.66667</v>
      </c>
      <c r="K83" s="1">
        <f>IFERROR(__xludf.DUMMYFUNCTION("""COMPUTED_VALUE"""),5090.87)</f>
        <v>5090.87</v>
      </c>
      <c r="M83" s="2">
        <f>IFERROR(__xludf.DUMMYFUNCTION("""COMPUTED_VALUE"""),45863.66666666667)</f>
        <v>45863.66667</v>
      </c>
      <c r="N83" s="1">
        <f>IFERROR(__xludf.DUMMYFUNCTION("""COMPUTED_VALUE"""),0.0)</f>
        <v>0</v>
      </c>
    </row>
    <row r="84">
      <c r="A84" s="2">
        <f>IFERROR(__xludf.DUMMYFUNCTION("""COMPUTED_VALUE"""),45870.66666666667)</f>
        <v>45870.66667</v>
      </c>
      <c r="B84" s="1">
        <f>IFERROR(__xludf.DUMMYFUNCTION("""COMPUTED_VALUE"""),5090.87)</f>
        <v>5090.87</v>
      </c>
      <c r="D84" s="2">
        <f>IFERROR(__xludf.DUMMYFUNCTION("""COMPUTED_VALUE"""),45870.66666666667)</f>
        <v>45870.66667</v>
      </c>
      <c r="E84" s="1">
        <f>IFERROR(__xludf.DUMMYFUNCTION("""COMPUTED_VALUE"""),5136.93)</f>
        <v>5136.93</v>
      </c>
      <c r="G84" s="2">
        <f>IFERROR(__xludf.DUMMYFUNCTION("""COMPUTED_VALUE"""),45870.66666666667)</f>
        <v>45870.66667</v>
      </c>
      <c r="H84" s="1">
        <f>IFERROR(__xludf.DUMMYFUNCTION("""COMPUTED_VALUE"""),4958.65)</f>
        <v>4958.65</v>
      </c>
      <c r="J84" s="2">
        <f>IFERROR(__xludf.DUMMYFUNCTION("""COMPUTED_VALUE"""),45870.66666666667)</f>
        <v>45870.66667</v>
      </c>
      <c r="K84" s="1">
        <f>IFERROR(__xludf.DUMMYFUNCTION("""COMPUTED_VALUE"""),4977.72)</f>
        <v>4977.72</v>
      </c>
      <c r="M84" s="2">
        <f>IFERROR(__xludf.DUMMYFUNCTION("""COMPUTED_VALUE"""),45870.66666666667)</f>
        <v>45870.66667</v>
      </c>
      <c r="N84" s="1">
        <f>IFERROR(__xludf.DUMMYFUNCTION("""COMPUTED_VALUE"""),0.0)</f>
        <v>0</v>
      </c>
    </row>
    <row r="85">
      <c r="A85" s="2">
        <f>IFERROR(__xludf.DUMMYFUNCTION("""COMPUTED_VALUE"""),45877.66666666667)</f>
        <v>45877.66667</v>
      </c>
      <c r="B85" s="1">
        <f>IFERROR(__xludf.DUMMYFUNCTION("""COMPUTED_VALUE"""),4977.72)</f>
        <v>4977.72</v>
      </c>
      <c r="D85" s="2">
        <f>IFERROR(__xludf.DUMMYFUNCTION("""COMPUTED_VALUE"""),45877.66666666667)</f>
        <v>45877.66667</v>
      </c>
      <c r="E85" s="1">
        <f>IFERROR(__xludf.DUMMYFUNCTION("""COMPUTED_VALUE"""),5123.36)</f>
        <v>5123.36</v>
      </c>
      <c r="G85" s="2">
        <f>IFERROR(__xludf.DUMMYFUNCTION("""COMPUTED_VALUE"""),45877.66666666667)</f>
        <v>45877.66667</v>
      </c>
      <c r="H85" s="1">
        <f>IFERROR(__xludf.DUMMYFUNCTION("""COMPUTED_VALUE"""),4977.72)</f>
        <v>4977.72</v>
      </c>
      <c r="J85" s="2">
        <f>IFERROR(__xludf.DUMMYFUNCTION("""COMPUTED_VALUE"""),45877.66666666667)</f>
        <v>45877.66667</v>
      </c>
      <c r="K85" s="1">
        <f>IFERROR(__xludf.DUMMYFUNCTION("""COMPUTED_VALUE"""),5119.26)</f>
        <v>5119.26</v>
      </c>
      <c r="M85" s="2">
        <f>IFERROR(__xludf.DUMMYFUNCTION("""COMPUTED_VALUE"""),45877.66666666667)</f>
        <v>45877.66667</v>
      </c>
      <c r="N85" s="1">
        <f>IFERROR(__xludf.DUMMYFUNCTION("""COMPUTED_VALUE"""),0.0)</f>
        <v>0</v>
      </c>
    </row>
    <row r="86">
      <c r="A86" s="2">
        <f>IFERROR(__xludf.DUMMYFUNCTION("""COMPUTED_VALUE"""),45884.66666666667)</f>
        <v>45884.66667</v>
      </c>
      <c r="B86" s="1">
        <f>IFERROR(__xludf.DUMMYFUNCTION("""COMPUTED_VALUE"""),5119.26)</f>
        <v>5119.26</v>
      </c>
      <c r="D86" s="2">
        <f>IFERROR(__xludf.DUMMYFUNCTION("""COMPUTED_VALUE"""),45884.66666666667)</f>
        <v>45884.66667</v>
      </c>
      <c r="E86" s="1">
        <f>IFERROR(__xludf.DUMMYFUNCTION("""COMPUTED_VALUE"""),5190.54)</f>
        <v>5190.54</v>
      </c>
      <c r="G86" s="2">
        <f>IFERROR(__xludf.DUMMYFUNCTION("""COMPUTED_VALUE"""),45884.66666666667)</f>
        <v>45884.66667</v>
      </c>
      <c r="H86" s="1">
        <f>IFERROR(__xludf.DUMMYFUNCTION("""COMPUTED_VALUE"""),5099.78)</f>
        <v>5099.78</v>
      </c>
      <c r="J86" s="2">
        <f>IFERROR(__xludf.DUMMYFUNCTION("""COMPUTED_VALUE"""),45884.66666666667)</f>
        <v>45884.66667</v>
      </c>
      <c r="K86" s="1">
        <f>IFERROR(__xludf.DUMMYFUNCTION("""COMPUTED_VALUE"""),5165.66)</f>
        <v>5165.66</v>
      </c>
      <c r="M86" s="2">
        <f>IFERROR(__xludf.DUMMYFUNCTION("""COMPUTED_VALUE"""),45884.66666666667)</f>
        <v>45884.66667</v>
      </c>
      <c r="N86" s="1">
        <f>IFERROR(__xludf.DUMMYFUNCTION("""COMPUTED_VALUE"""),0.0)</f>
        <v>0</v>
      </c>
    </row>
    <row r="87">
      <c r="A87" s="2">
        <f>IFERROR(__xludf.DUMMYFUNCTION("""COMPUTED_VALUE"""),45891.66666666667)</f>
        <v>45891.66667</v>
      </c>
      <c r="B87" s="1">
        <f>IFERROR(__xludf.DUMMYFUNCTION("""COMPUTED_VALUE"""),5165.66)</f>
        <v>5165.66</v>
      </c>
      <c r="D87" s="2">
        <f>IFERROR(__xludf.DUMMYFUNCTION("""COMPUTED_VALUE"""),45891.66666666667)</f>
        <v>45891.66667</v>
      </c>
      <c r="E87" s="1">
        <f>IFERROR(__xludf.DUMMYFUNCTION("""COMPUTED_VALUE"""),5170.87)</f>
        <v>5170.87</v>
      </c>
      <c r="G87" s="2">
        <f>IFERROR(__xludf.DUMMYFUNCTION("""COMPUTED_VALUE"""),45891.66666666667)</f>
        <v>45891.66667</v>
      </c>
      <c r="H87" s="1">
        <f>IFERROR(__xludf.DUMMYFUNCTION("""COMPUTED_VALUE"""),5062.5)</f>
        <v>5062.5</v>
      </c>
      <c r="J87" s="2">
        <f>IFERROR(__xludf.DUMMYFUNCTION("""COMPUTED_VALUE"""),45891.66666666667)</f>
        <v>45891.66667</v>
      </c>
      <c r="K87" s="1">
        <f>IFERROR(__xludf.DUMMYFUNCTION("""COMPUTED_VALUE"""),5161.27)</f>
        <v>5161.27</v>
      </c>
      <c r="M87" s="2">
        <f>IFERROR(__xludf.DUMMYFUNCTION("""COMPUTED_VALUE"""),45891.66666666667)</f>
        <v>45891.66667</v>
      </c>
      <c r="N87" s="1">
        <f>IFERROR(__xludf.DUMMYFUNCTION("""COMPUTED_VALUE"""),0.0)</f>
        <v>0</v>
      </c>
    </row>
    <row r="88">
      <c r="A88" s="2">
        <f>IFERROR(__xludf.DUMMYFUNCTION("""COMPUTED_VALUE"""),45898.66666666667)</f>
        <v>45898.66667</v>
      </c>
      <c r="B88" s="1">
        <f>IFERROR(__xludf.DUMMYFUNCTION("""COMPUTED_VALUE"""),5161.27)</f>
        <v>5161.27</v>
      </c>
      <c r="D88" s="2">
        <f>IFERROR(__xludf.DUMMYFUNCTION("""COMPUTED_VALUE"""),45898.66666666667)</f>
        <v>45898.66667</v>
      </c>
      <c r="E88" s="1">
        <f>IFERROR(__xludf.DUMMYFUNCTION("""COMPUTED_VALUE"""),5205.48)</f>
        <v>5205.48</v>
      </c>
      <c r="G88" s="2">
        <f>IFERROR(__xludf.DUMMYFUNCTION("""COMPUTED_VALUE"""),45898.66666666667)</f>
        <v>45898.66667</v>
      </c>
      <c r="H88" s="1">
        <f>IFERROR(__xludf.DUMMYFUNCTION("""COMPUTED_VALUE"""),5132.87)</f>
        <v>5132.87</v>
      </c>
      <c r="J88" s="2">
        <f>IFERROR(__xludf.DUMMYFUNCTION("""COMPUTED_VALUE"""),45898.66666666667)</f>
        <v>45898.66667</v>
      </c>
      <c r="K88" s="1">
        <f>IFERROR(__xludf.DUMMYFUNCTION("""COMPUTED_VALUE"""),5161.1)</f>
        <v>5161.1</v>
      </c>
      <c r="M88" s="2">
        <f>IFERROR(__xludf.DUMMYFUNCTION("""COMPUTED_VALUE"""),45898.66666666667)</f>
        <v>45898.66667</v>
      </c>
      <c r="N88" s="1">
        <f>IFERROR(__xludf.DUMMYFUNCTION("""COMPUTED_VALUE"""),0.0)</f>
        <v>0</v>
      </c>
    </row>
    <row r="89">
      <c r="A89" s="2">
        <f>IFERROR(__xludf.DUMMYFUNCTION("""COMPUTED_VALUE"""),45905.66666666667)</f>
        <v>45905.66667</v>
      </c>
      <c r="B89" s="1">
        <f>IFERROR(__xludf.DUMMYFUNCTION("""COMPUTED_VALUE"""),5161.1)</f>
        <v>5161.1</v>
      </c>
      <c r="D89" s="2">
        <f>IFERROR(__xludf.DUMMYFUNCTION("""COMPUTED_VALUE"""),45905.66666666667)</f>
        <v>45905.66667</v>
      </c>
      <c r="E89" s="1">
        <f>IFERROR(__xludf.DUMMYFUNCTION("""COMPUTED_VALUE"""),5233.0)</f>
        <v>5233</v>
      </c>
      <c r="G89" s="2">
        <f>IFERROR(__xludf.DUMMYFUNCTION("""COMPUTED_VALUE"""),45905.66666666667)</f>
        <v>45905.66667</v>
      </c>
      <c r="H89" s="1">
        <f>IFERROR(__xludf.DUMMYFUNCTION("""COMPUTED_VALUE"""),5079.8)</f>
        <v>5079.8</v>
      </c>
      <c r="J89" s="2">
        <f>IFERROR(__xludf.DUMMYFUNCTION("""COMPUTED_VALUE"""),45905.66666666667)</f>
        <v>45905.66667</v>
      </c>
      <c r="K89" s="1">
        <f>IFERROR(__xludf.DUMMYFUNCTION("""COMPUTED_VALUE"""),5184.87)</f>
        <v>5184.87</v>
      </c>
      <c r="M89" s="2">
        <f>IFERROR(__xludf.DUMMYFUNCTION("""COMPUTED_VALUE"""),45905.66666666667)</f>
        <v>45905.66667</v>
      </c>
      <c r="N89" s="1">
        <f>IFERROR(__xludf.DUMMYFUNCTION("""COMPUTED_VALUE"""),0.0)</f>
        <v>0</v>
      </c>
    </row>
    <row r="90">
      <c r="A90" s="2">
        <f>IFERROR(__xludf.DUMMYFUNCTION("""COMPUTED_VALUE"""),45912.66666666667)</f>
        <v>45912.66667</v>
      </c>
      <c r="B90" s="1">
        <f>IFERROR(__xludf.DUMMYFUNCTION("""COMPUTED_VALUE"""),5184.87)</f>
        <v>5184.87</v>
      </c>
      <c r="D90" s="2">
        <f>IFERROR(__xludf.DUMMYFUNCTION("""COMPUTED_VALUE"""),45912.66666666667)</f>
        <v>45912.66667</v>
      </c>
      <c r="E90" s="1">
        <f>IFERROR(__xludf.DUMMYFUNCTION("""COMPUTED_VALUE"""),5291.59)</f>
        <v>5291.59</v>
      </c>
      <c r="G90" s="2">
        <f>IFERROR(__xludf.DUMMYFUNCTION("""COMPUTED_VALUE"""),45912.66666666667)</f>
        <v>45912.66667</v>
      </c>
      <c r="H90" s="1">
        <f>IFERROR(__xludf.DUMMYFUNCTION("""COMPUTED_VALUE"""),5184.87)</f>
        <v>5184.87</v>
      </c>
      <c r="J90" s="2">
        <f>IFERROR(__xludf.DUMMYFUNCTION("""COMPUTED_VALUE"""),45912.66666666667)</f>
        <v>45912.66667</v>
      </c>
      <c r="K90" s="1">
        <f>IFERROR(__xludf.DUMMYFUNCTION("""COMPUTED_VALUE"""),5280.32)</f>
        <v>5280.32</v>
      </c>
      <c r="M90" s="2">
        <f>IFERROR(__xludf.DUMMYFUNCTION("""COMPUTED_VALUE"""),45912.66666666667)</f>
        <v>45912.66667</v>
      </c>
      <c r="N90" s="1">
        <f>IFERROR(__xludf.DUMMYFUNCTION("""COMPUTED_VALUE"""),0.0)</f>
        <v>0</v>
      </c>
    </row>
    <row r="91">
      <c r="A91" s="2">
        <f>IFERROR(__xludf.DUMMYFUNCTION("""COMPUTED_VALUE"""),45919.66666666667)</f>
        <v>45919.66667</v>
      </c>
      <c r="B91" s="1">
        <f>IFERROR(__xludf.DUMMYFUNCTION("""COMPUTED_VALUE"""),5280.32)</f>
        <v>5280.32</v>
      </c>
      <c r="D91" s="2">
        <f>IFERROR(__xludf.DUMMYFUNCTION("""COMPUTED_VALUE"""),45919.66666666667)</f>
        <v>45919.66667</v>
      </c>
      <c r="E91" s="1">
        <f>IFERROR(__xludf.DUMMYFUNCTION("""COMPUTED_VALUE"""),5367.93)</f>
        <v>5367.93</v>
      </c>
      <c r="G91" s="2">
        <f>IFERROR(__xludf.DUMMYFUNCTION("""COMPUTED_VALUE"""),45919.66666666667)</f>
        <v>45919.66667</v>
      </c>
      <c r="H91" s="1">
        <f>IFERROR(__xludf.DUMMYFUNCTION("""COMPUTED_VALUE"""),5263.44)</f>
        <v>5263.44</v>
      </c>
      <c r="J91" s="2">
        <f>IFERROR(__xludf.DUMMYFUNCTION("""COMPUTED_VALUE"""),45919.66666666667)</f>
        <v>45919.66667</v>
      </c>
      <c r="K91" s="1">
        <f>IFERROR(__xludf.DUMMYFUNCTION("""COMPUTED_VALUE"""),5362.12)</f>
        <v>5362.12</v>
      </c>
      <c r="M91" s="2">
        <f>IFERROR(__xludf.DUMMYFUNCTION("""COMPUTED_VALUE"""),45919.66666666667)</f>
        <v>45919.66667</v>
      </c>
      <c r="N91" s="1">
        <f>IFERROR(__xludf.DUMMYFUNCTION("""COMPUTED_VALUE"""),0.0)</f>
        <v>0</v>
      </c>
    </row>
  </sheetData>
  <drawing r:id="rId1"/>
</worksheet>
</file>