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IFERROR(__xludf.DUMMYFUNCTION("GOOGLEFINANCE(""CRSPMI1"",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IFERROR(__xludf.DUMMYFUNCTION("GOOGLEFINANCE(""CRSPMI1"",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IFERROR(__xludf.DUMMYFUNCTION("GOOGLEFINANCE(""CRSPMI1"",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IFERROR(__xludf.DUMMYFUNCTION("GOOGLEFINANCE(""CRSPMI1"",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IFERROR(__xludf.DUMMYFUNCTION("GOOGLEFINANCE(""CRSPMI1"",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IFERROR(__xludf.DUMMYFUNCTION("""COMPUTED_VALUE"""),2922.51)</f>
        <v>2922.51</v>
      </c>
      <c r="D2" s="2">
        <f>IFERROR(__xludf.DUMMYFUNCTION("""COMPUTED_VALUE"""),45296.66666666667)</f>
        <v>45296.66667</v>
      </c>
      <c r="E2" s="1">
        <f>IFERROR(__xludf.DUMMYFUNCTION("""COMPUTED_VALUE"""),2922.51)</f>
        <v>2922.51</v>
      </c>
      <c r="G2" s="2">
        <f>IFERROR(__xludf.DUMMYFUNCTION("""COMPUTED_VALUE"""),45296.66666666667)</f>
        <v>45296.66667</v>
      </c>
      <c r="H2" s="1">
        <f>IFERROR(__xludf.DUMMYFUNCTION("""COMPUTED_VALUE"""),2851.46)</f>
        <v>2851.46</v>
      </c>
      <c r="J2" s="2">
        <f>IFERROR(__xludf.DUMMYFUNCTION("""COMPUTED_VALUE"""),45296.66666666667)</f>
        <v>45296.66667</v>
      </c>
      <c r="K2" s="1">
        <f>IFERROR(__xludf.DUMMYFUNCTION("""COMPUTED_VALUE"""),2865.84)</f>
        <v>2865.84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IFERROR(__xludf.DUMMYFUNCTION("""COMPUTED_VALUE"""),2865.84)</f>
        <v>2865.84</v>
      </c>
      <c r="D3" s="2">
        <f>IFERROR(__xludf.DUMMYFUNCTION("""COMPUTED_VALUE"""),45303.66666666667)</f>
        <v>45303.66667</v>
      </c>
      <c r="E3" s="1">
        <f>IFERROR(__xludf.DUMMYFUNCTION("""COMPUTED_VALUE"""),2904.65)</f>
        <v>2904.65</v>
      </c>
      <c r="G3" s="2">
        <f>IFERROR(__xludf.DUMMYFUNCTION("""COMPUTED_VALUE"""),45303.66666666667)</f>
        <v>45303.66667</v>
      </c>
      <c r="H3" s="1">
        <f>IFERROR(__xludf.DUMMYFUNCTION("""COMPUTED_VALUE"""),2865.25)</f>
        <v>2865.25</v>
      </c>
      <c r="J3" s="2">
        <f>IFERROR(__xludf.DUMMYFUNCTION("""COMPUTED_VALUE"""),45303.66666666667)</f>
        <v>45303.66667</v>
      </c>
      <c r="K3" s="1">
        <f>IFERROR(__xludf.DUMMYFUNCTION("""COMPUTED_VALUE"""),2882.23)</f>
        <v>2882.23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IFERROR(__xludf.DUMMYFUNCTION("""COMPUTED_VALUE"""),2882.23)</f>
        <v>2882.23</v>
      </c>
      <c r="D4" s="2">
        <f>IFERROR(__xludf.DUMMYFUNCTION("""COMPUTED_VALUE"""),45310.66666666667)</f>
        <v>45310.66667</v>
      </c>
      <c r="E4" s="1">
        <f>IFERROR(__xludf.DUMMYFUNCTION("""COMPUTED_VALUE"""),2882.23)</f>
        <v>2882.23</v>
      </c>
      <c r="G4" s="2">
        <f>IFERROR(__xludf.DUMMYFUNCTION("""COMPUTED_VALUE"""),45310.66666666667)</f>
        <v>45310.66667</v>
      </c>
      <c r="H4" s="1">
        <f>IFERROR(__xludf.DUMMYFUNCTION("""COMPUTED_VALUE"""),2825.58)</f>
        <v>2825.58</v>
      </c>
      <c r="J4" s="2">
        <f>IFERROR(__xludf.DUMMYFUNCTION("""COMPUTED_VALUE"""),45310.66666666667)</f>
        <v>45310.66667</v>
      </c>
      <c r="K4" s="1">
        <f>IFERROR(__xludf.DUMMYFUNCTION("""COMPUTED_VALUE"""),2875.22)</f>
        <v>2875.22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IFERROR(__xludf.DUMMYFUNCTION("""COMPUTED_VALUE"""),2875.22)</f>
        <v>2875.22</v>
      </c>
      <c r="D5" s="2">
        <f>IFERROR(__xludf.DUMMYFUNCTION("""COMPUTED_VALUE"""),45317.66666666667)</f>
        <v>45317.66667</v>
      </c>
      <c r="E5" s="1">
        <f>IFERROR(__xludf.DUMMYFUNCTION("""COMPUTED_VALUE"""),2914.89)</f>
        <v>2914.89</v>
      </c>
      <c r="G5" s="2">
        <f>IFERROR(__xludf.DUMMYFUNCTION("""COMPUTED_VALUE"""),45317.66666666667)</f>
        <v>45317.66667</v>
      </c>
      <c r="H5" s="1">
        <f>IFERROR(__xludf.DUMMYFUNCTION("""COMPUTED_VALUE"""),2874.53)</f>
        <v>2874.53</v>
      </c>
      <c r="J5" s="2">
        <f>IFERROR(__xludf.DUMMYFUNCTION("""COMPUTED_VALUE"""),45317.66666666667)</f>
        <v>45317.66667</v>
      </c>
      <c r="K5" s="1">
        <f>IFERROR(__xludf.DUMMYFUNCTION("""COMPUTED_VALUE"""),2897.54)</f>
        <v>2897.54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IFERROR(__xludf.DUMMYFUNCTION("""COMPUTED_VALUE"""),2897.54)</f>
        <v>2897.54</v>
      </c>
      <c r="D6" s="2">
        <f>IFERROR(__xludf.DUMMYFUNCTION("""COMPUTED_VALUE"""),45324.66666666667)</f>
        <v>45324.66667</v>
      </c>
      <c r="E6" s="1">
        <f>IFERROR(__xludf.DUMMYFUNCTION("""COMPUTED_VALUE"""),2926.87)</f>
        <v>2926.87</v>
      </c>
      <c r="G6" s="2">
        <f>IFERROR(__xludf.DUMMYFUNCTION("""COMPUTED_VALUE"""),45324.66666666667)</f>
        <v>45324.66667</v>
      </c>
      <c r="H6" s="1">
        <f>IFERROR(__xludf.DUMMYFUNCTION("""COMPUTED_VALUE"""),2866.5)</f>
        <v>2866.5</v>
      </c>
      <c r="J6" s="2">
        <f>IFERROR(__xludf.DUMMYFUNCTION("""COMPUTED_VALUE"""),45324.66666666667)</f>
        <v>45324.66667</v>
      </c>
      <c r="K6" s="1">
        <f>IFERROR(__xludf.DUMMYFUNCTION("""COMPUTED_VALUE"""),2915.2)</f>
        <v>2915.2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IFERROR(__xludf.DUMMYFUNCTION("""COMPUTED_VALUE"""),2915.2)</f>
        <v>2915.2</v>
      </c>
      <c r="D7" s="2">
        <f>IFERROR(__xludf.DUMMYFUNCTION("""COMPUTED_VALUE"""),45331.66666666667)</f>
        <v>45331.66667</v>
      </c>
      <c r="E7" s="1">
        <f>IFERROR(__xludf.DUMMYFUNCTION("""COMPUTED_VALUE"""),2944.98)</f>
        <v>2944.98</v>
      </c>
      <c r="G7" s="2">
        <f>IFERROR(__xludf.DUMMYFUNCTION("""COMPUTED_VALUE"""),45331.66666666667)</f>
        <v>45331.66667</v>
      </c>
      <c r="H7" s="1">
        <f>IFERROR(__xludf.DUMMYFUNCTION("""COMPUTED_VALUE"""),2873.36)</f>
        <v>2873.36</v>
      </c>
      <c r="J7" s="2">
        <f>IFERROR(__xludf.DUMMYFUNCTION("""COMPUTED_VALUE"""),45331.66666666667)</f>
        <v>45331.66667</v>
      </c>
      <c r="K7" s="1">
        <f>IFERROR(__xludf.DUMMYFUNCTION("""COMPUTED_VALUE"""),2942.78)</f>
        <v>2942.78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IFERROR(__xludf.DUMMYFUNCTION("""COMPUTED_VALUE"""),2942.78)</f>
        <v>2942.78</v>
      </c>
      <c r="D8" s="2">
        <f>IFERROR(__xludf.DUMMYFUNCTION("""COMPUTED_VALUE"""),45338.66666666667)</f>
        <v>45338.66667</v>
      </c>
      <c r="E8" s="1">
        <f>IFERROR(__xludf.DUMMYFUNCTION("""COMPUTED_VALUE"""),2977.63)</f>
        <v>2977.63</v>
      </c>
      <c r="G8" s="2">
        <f>IFERROR(__xludf.DUMMYFUNCTION("""COMPUTED_VALUE"""),45338.66666666667)</f>
        <v>45338.66667</v>
      </c>
      <c r="H8" s="1">
        <f>IFERROR(__xludf.DUMMYFUNCTION("""COMPUTED_VALUE"""),2881.23)</f>
        <v>2881.23</v>
      </c>
      <c r="J8" s="2">
        <f>IFERROR(__xludf.DUMMYFUNCTION("""COMPUTED_VALUE"""),45338.66666666667)</f>
        <v>45338.66667</v>
      </c>
      <c r="K8" s="1">
        <f>IFERROR(__xludf.DUMMYFUNCTION("""COMPUTED_VALUE"""),2956.41)</f>
        <v>2956.41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IFERROR(__xludf.DUMMYFUNCTION("""COMPUTED_VALUE"""),2956.41)</f>
        <v>2956.41</v>
      </c>
      <c r="D9" s="2">
        <f>IFERROR(__xludf.DUMMYFUNCTION("""COMPUTED_VALUE"""),45345.66666666667)</f>
        <v>45345.66667</v>
      </c>
      <c r="E9" s="1">
        <f>IFERROR(__xludf.DUMMYFUNCTION("""COMPUTED_VALUE"""),2995.77)</f>
        <v>2995.77</v>
      </c>
      <c r="G9" s="2">
        <f>IFERROR(__xludf.DUMMYFUNCTION("""COMPUTED_VALUE"""),45345.66666666667)</f>
        <v>45345.66667</v>
      </c>
      <c r="H9" s="1">
        <f>IFERROR(__xludf.DUMMYFUNCTION("""COMPUTED_VALUE"""),2930.45)</f>
        <v>2930.45</v>
      </c>
      <c r="J9" s="2">
        <f>IFERROR(__xludf.DUMMYFUNCTION("""COMPUTED_VALUE"""),45345.66666666667)</f>
        <v>45345.66667</v>
      </c>
      <c r="K9" s="1">
        <f>IFERROR(__xludf.DUMMYFUNCTION("""COMPUTED_VALUE"""),2988.62)</f>
        <v>2988.62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IFERROR(__xludf.DUMMYFUNCTION("""COMPUTED_VALUE"""),2988.62)</f>
        <v>2988.62</v>
      </c>
      <c r="D10" s="2">
        <f>IFERROR(__xludf.DUMMYFUNCTION("""COMPUTED_VALUE"""),45352.66666666667)</f>
        <v>45352.66667</v>
      </c>
      <c r="E10" s="1">
        <f>IFERROR(__xludf.DUMMYFUNCTION("""COMPUTED_VALUE"""),3037.91)</f>
        <v>3037.91</v>
      </c>
      <c r="G10" s="2">
        <f>IFERROR(__xludf.DUMMYFUNCTION("""COMPUTED_VALUE"""),45352.66666666667)</f>
        <v>45352.66667</v>
      </c>
      <c r="H10" s="1">
        <f>IFERROR(__xludf.DUMMYFUNCTION("""COMPUTED_VALUE"""),2981.43)</f>
        <v>2981.43</v>
      </c>
      <c r="J10" s="2">
        <f>IFERROR(__xludf.DUMMYFUNCTION("""COMPUTED_VALUE"""),45352.66666666667)</f>
        <v>45352.66667</v>
      </c>
      <c r="K10" s="1">
        <f>IFERROR(__xludf.DUMMYFUNCTION("""COMPUTED_VALUE"""),3036.63)</f>
        <v>3036.63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IFERROR(__xludf.DUMMYFUNCTION("""COMPUTED_VALUE"""),3036.63)</f>
        <v>3036.63</v>
      </c>
      <c r="D11" s="2">
        <f>IFERROR(__xludf.DUMMYFUNCTION("""COMPUTED_VALUE"""),45359.66666666667)</f>
        <v>45359.66667</v>
      </c>
      <c r="E11" s="1">
        <f>IFERROR(__xludf.DUMMYFUNCTION("""COMPUTED_VALUE"""),3088.74)</f>
        <v>3088.74</v>
      </c>
      <c r="G11" s="2">
        <f>IFERROR(__xludf.DUMMYFUNCTION("""COMPUTED_VALUE"""),45359.66666666667)</f>
        <v>45359.66667</v>
      </c>
      <c r="H11" s="1">
        <f>IFERROR(__xludf.DUMMYFUNCTION("""COMPUTED_VALUE"""),3011.7)</f>
        <v>3011.7</v>
      </c>
      <c r="J11" s="2">
        <f>IFERROR(__xludf.DUMMYFUNCTION("""COMPUTED_VALUE"""),45359.66666666667)</f>
        <v>45359.66667</v>
      </c>
      <c r="K11" s="1">
        <f>IFERROR(__xludf.DUMMYFUNCTION("""COMPUTED_VALUE"""),3062.29)</f>
        <v>3062.29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IFERROR(__xludf.DUMMYFUNCTION("""COMPUTED_VALUE"""),3062.29)</f>
        <v>3062.29</v>
      </c>
      <c r="D12" s="2">
        <f>IFERROR(__xludf.DUMMYFUNCTION("""COMPUTED_VALUE"""),45366.66666666667)</f>
        <v>45366.66667</v>
      </c>
      <c r="E12" s="1">
        <f>IFERROR(__xludf.DUMMYFUNCTION("""COMPUTED_VALUE"""),3081.32)</f>
        <v>3081.32</v>
      </c>
      <c r="G12" s="2">
        <f>IFERROR(__xludf.DUMMYFUNCTION("""COMPUTED_VALUE"""),45366.66666666667)</f>
        <v>45366.66667</v>
      </c>
      <c r="H12" s="1">
        <f>IFERROR(__xludf.DUMMYFUNCTION("""COMPUTED_VALUE"""),3016.7)</f>
        <v>3016.7</v>
      </c>
      <c r="J12" s="2">
        <f>IFERROR(__xludf.DUMMYFUNCTION("""COMPUTED_VALUE"""),45366.66666666667)</f>
        <v>45366.66667</v>
      </c>
      <c r="K12" s="1">
        <f>IFERROR(__xludf.DUMMYFUNCTION("""COMPUTED_VALUE"""),3034.16)</f>
        <v>3034.16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IFERROR(__xludf.DUMMYFUNCTION("""COMPUTED_VALUE"""),3034.16)</f>
        <v>3034.16</v>
      </c>
      <c r="D13" s="2">
        <f>IFERROR(__xludf.DUMMYFUNCTION("""COMPUTED_VALUE"""),45373.66666666667)</f>
        <v>45373.66667</v>
      </c>
      <c r="E13" s="1">
        <f>IFERROR(__xludf.DUMMYFUNCTION("""COMPUTED_VALUE"""),3118.63)</f>
        <v>3118.63</v>
      </c>
      <c r="G13" s="2">
        <f>IFERROR(__xludf.DUMMYFUNCTION("""COMPUTED_VALUE"""),45373.66666666667)</f>
        <v>45373.66667</v>
      </c>
      <c r="H13" s="1">
        <f>IFERROR(__xludf.DUMMYFUNCTION("""COMPUTED_VALUE"""),3034.09)</f>
        <v>3034.09</v>
      </c>
      <c r="J13" s="2">
        <f>IFERROR(__xludf.DUMMYFUNCTION("""COMPUTED_VALUE"""),45373.66666666667)</f>
        <v>45373.66667</v>
      </c>
      <c r="K13" s="1">
        <f>IFERROR(__xludf.DUMMYFUNCTION("""COMPUTED_VALUE"""),3090.48)</f>
        <v>3090.48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IFERROR(__xludf.DUMMYFUNCTION("""COMPUTED_VALUE"""),3090.48)</f>
        <v>3090.48</v>
      </c>
      <c r="D14" s="2">
        <f>IFERROR(__xludf.DUMMYFUNCTION("""COMPUTED_VALUE"""),45379.66666666667)</f>
        <v>45379.66667</v>
      </c>
      <c r="E14" s="1">
        <f>IFERROR(__xludf.DUMMYFUNCTION("""COMPUTED_VALUE"""),3145.29)</f>
        <v>3145.29</v>
      </c>
      <c r="G14" s="2">
        <f>IFERROR(__xludf.DUMMYFUNCTION("""COMPUTED_VALUE"""),45379.66666666667)</f>
        <v>45379.66667</v>
      </c>
      <c r="H14" s="1">
        <f>IFERROR(__xludf.DUMMYFUNCTION("""COMPUTED_VALUE"""),3086.52)</f>
        <v>3086.52</v>
      </c>
      <c r="J14" s="2">
        <f>IFERROR(__xludf.DUMMYFUNCTION("""COMPUTED_VALUE"""),45379.66666666667)</f>
        <v>45379.66667</v>
      </c>
      <c r="K14" s="1">
        <f>IFERROR(__xludf.DUMMYFUNCTION("""COMPUTED_VALUE"""),3139.8)</f>
        <v>3139.8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IFERROR(__xludf.DUMMYFUNCTION("""COMPUTED_VALUE"""),3139.8)</f>
        <v>3139.8</v>
      </c>
      <c r="D15" s="2">
        <f>IFERROR(__xludf.DUMMYFUNCTION("""COMPUTED_VALUE"""),45387.66666666667)</f>
        <v>45387.66667</v>
      </c>
      <c r="E15" s="1">
        <f>IFERROR(__xludf.DUMMYFUNCTION("""COMPUTED_VALUE"""),3141.34)</f>
        <v>3141.34</v>
      </c>
      <c r="G15" s="2">
        <f>IFERROR(__xludf.DUMMYFUNCTION("""COMPUTED_VALUE"""),45387.66666666667)</f>
        <v>45387.66667</v>
      </c>
      <c r="H15" s="1">
        <f>IFERROR(__xludf.DUMMYFUNCTION("""COMPUTED_VALUE"""),3059.6)</f>
        <v>3059.6</v>
      </c>
      <c r="J15" s="2">
        <f>IFERROR(__xludf.DUMMYFUNCTION("""COMPUTED_VALUE"""),45387.66666666667)</f>
        <v>45387.66667</v>
      </c>
      <c r="K15" s="1">
        <f>IFERROR(__xludf.DUMMYFUNCTION("""COMPUTED_VALUE"""),3091.52)</f>
        <v>3091.52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IFERROR(__xludf.DUMMYFUNCTION("""COMPUTED_VALUE"""),3100.99)</f>
        <v>3100.99</v>
      </c>
      <c r="D16" s="2">
        <f>IFERROR(__xludf.DUMMYFUNCTION("""COMPUTED_VALUE"""),45394.66666666667)</f>
        <v>45394.66667</v>
      </c>
      <c r="E16" s="1">
        <f>IFERROR(__xludf.DUMMYFUNCTION("""COMPUTED_VALUE"""),3110.13)</f>
        <v>3110.13</v>
      </c>
      <c r="G16" s="2">
        <f>IFERROR(__xludf.DUMMYFUNCTION("""COMPUTED_VALUE"""),45394.66666666667)</f>
        <v>45394.66667</v>
      </c>
      <c r="H16" s="1">
        <f>IFERROR(__xludf.DUMMYFUNCTION("""COMPUTED_VALUE"""),3006.33)</f>
        <v>3006.33</v>
      </c>
      <c r="J16" s="2">
        <f>IFERROR(__xludf.DUMMYFUNCTION("""COMPUTED_VALUE"""),45394.66666666667)</f>
        <v>45394.66667</v>
      </c>
      <c r="K16" s="1">
        <f>IFERROR(__xludf.DUMMYFUNCTION("""COMPUTED_VALUE"""),3014.8)</f>
        <v>3014.8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IFERROR(__xludf.DUMMYFUNCTION("""COMPUTED_VALUE"""),3014.8)</f>
        <v>3014.8</v>
      </c>
      <c r="D17" s="2">
        <f>IFERROR(__xludf.DUMMYFUNCTION("""COMPUTED_VALUE"""),45401.66666666667)</f>
        <v>45401.66667</v>
      </c>
      <c r="E17" s="1">
        <f>IFERROR(__xludf.DUMMYFUNCTION("""COMPUTED_VALUE"""),3047.17)</f>
        <v>3047.17</v>
      </c>
      <c r="G17" s="2">
        <f>IFERROR(__xludf.DUMMYFUNCTION("""COMPUTED_VALUE"""),45401.66666666667)</f>
        <v>45401.66667</v>
      </c>
      <c r="H17" s="1">
        <f>IFERROR(__xludf.DUMMYFUNCTION("""COMPUTED_VALUE"""),2942.47)</f>
        <v>2942.47</v>
      </c>
      <c r="J17" s="2">
        <f>IFERROR(__xludf.DUMMYFUNCTION("""COMPUTED_VALUE"""),45401.66666666667)</f>
        <v>45401.66667</v>
      </c>
      <c r="K17" s="1">
        <f>IFERROR(__xludf.DUMMYFUNCTION("""COMPUTED_VALUE"""),2951.65)</f>
        <v>2951.65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IFERROR(__xludf.DUMMYFUNCTION("""COMPUTED_VALUE"""),2951.65)</f>
        <v>2951.65</v>
      </c>
      <c r="D18" s="2">
        <f>IFERROR(__xludf.DUMMYFUNCTION("""COMPUTED_VALUE"""),45408.66666666667)</f>
        <v>45408.66667</v>
      </c>
      <c r="E18" s="1">
        <f>IFERROR(__xludf.DUMMYFUNCTION("""COMPUTED_VALUE"""),3029.95)</f>
        <v>3029.95</v>
      </c>
      <c r="G18" s="2">
        <f>IFERROR(__xludf.DUMMYFUNCTION("""COMPUTED_VALUE"""),45408.66666666667)</f>
        <v>45408.66667</v>
      </c>
      <c r="H18" s="1">
        <f>IFERROR(__xludf.DUMMYFUNCTION("""COMPUTED_VALUE"""),2949.39)</f>
        <v>2949.39</v>
      </c>
      <c r="J18" s="2">
        <f>IFERROR(__xludf.DUMMYFUNCTION("""COMPUTED_VALUE"""),45408.66666666667)</f>
        <v>45408.66667</v>
      </c>
      <c r="K18" s="1">
        <f>IFERROR(__xludf.DUMMYFUNCTION("""COMPUTED_VALUE"""),3020.39)</f>
        <v>3020.39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IFERROR(__xludf.DUMMYFUNCTION("""COMPUTED_VALUE"""),3020.39)</f>
        <v>3020.39</v>
      </c>
      <c r="D19" s="2">
        <f>IFERROR(__xludf.DUMMYFUNCTION("""COMPUTED_VALUE"""),45415.66666666667)</f>
        <v>45415.66667</v>
      </c>
      <c r="E19" s="1">
        <f>IFERROR(__xludf.DUMMYFUNCTION("""COMPUTED_VALUE"""),3042.06)</f>
        <v>3042.06</v>
      </c>
      <c r="G19" s="2">
        <f>IFERROR(__xludf.DUMMYFUNCTION("""COMPUTED_VALUE"""),45415.66666666667)</f>
        <v>45415.66667</v>
      </c>
      <c r="H19" s="1">
        <f>IFERROR(__xludf.DUMMYFUNCTION("""COMPUTED_VALUE"""),2973.29)</f>
        <v>2973.29</v>
      </c>
      <c r="J19" s="2">
        <f>IFERROR(__xludf.DUMMYFUNCTION("""COMPUTED_VALUE"""),45415.66666666667)</f>
        <v>45415.66667</v>
      </c>
      <c r="K19" s="1">
        <f>IFERROR(__xludf.DUMMYFUNCTION("""COMPUTED_VALUE"""),3028.23)</f>
        <v>3028.23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IFERROR(__xludf.DUMMYFUNCTION("""COMPUTED_VALUE"""),3028.23)</f>
        <v>3028.23</v>
      </c>
      <c r="D20" s="2">
        <f>IFERROR(__xludf.DUMMYFUNCTION("""COMPUTED_VALUE"""),45422.66666666667)</f>
        <v>45422.66667</v>
      </c>
      <c r="E20" s="1">
        <f>IFERROR(__xludf.DUMMYFUNCTION("""COMPUTED_VALUE"""),3095.21)</f>
        <v>3095.21</v>
      </c>
      <c r="G20" s="2">
        <f>IFERROR(__xludf.DUMMYFUNCTION("""COMPUTED_VALUE"""),45422.66666666667)</f>
        <v>45422.66667</v>
      </c>
      <c r="H20" s="1">
        <f>IFERROR(__xludf.DUMMYFUNCTION("""COMPUTED_VALUE"""),3028.23)</f>
        <v>3028.23</v>
      </c>
      <c r="J20" s="2">
        <f>IFERROR(__xludf.DUMMYFUNCTION("""COMPUTED_VALUE"""),45422.66666666667)</f>
        <v>45422.66667</v>
      </c>
      <c r="K20" s="1">
        <f>IFERROR(__xludf.DUMMYFUNCTION("""COMPUTED_VALUE"""),3085.67)</f>
        <v>3085.67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IFERROR(__xludf.DUMMYFUNCTION("""COMPUTED_VALUE"""),3085.67)</f>
        <v>3085.67</v>
      </c>
      <c r="D21" s="2">
        <f>IFERROR(__xludf.DUMMYFUNCTION("""COMPUTED_VALUE"""),45429.66666666667)</f>
        <v>45429.66667</v>
      </c>
      <c r="E21" s="1">
        <f>IFERROR(__xludf.DUMMYFUNCTION("""COMPUTED_VALUE"""),3128.72)</f>
        <v>3128.72</v>
      </c>
      <c r="G21" s="2">
        <f>IFERROR(__xludf.DUMMYFUNCTION("""COMPUTED_VALUE"""),45429.66666666667)</f>
        <v>45429.66667</v>
      </c>
      <c r="H21" s="1">
        <f>IFERROR(__xludf.DUMMYFUNCTION("""COMPUTED_VALUE"""),3077.3)</f>
        <v>3077.3</v>
      </c>
      <c r="J21" s="2">
        <f>IFERROR(__xludf.DUMMYFUNCTION("""COMPUTED_VALUE"""),45429.66666666667)</f>
        <v>45429.66667</v>
      </c>
      <c r="K21" s="1">
        <f>IFERROR(__xludf.DUMMYFUNCTION("""COMPUTED_VALUE"""),3118.59)</f>
        <v>3118.59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IFERROR(__xludf.DUMMYFUNCTION("""COMPUTED_VALUE"""),3118.59)</f>
        <v>3118.59</v>
      </c>
      <c r="D22" s="2">
        <f>IFERROR(__xludf.DUMMYFUNCTION("""COMPUTED_VALUE"""),45436.66666666667)</f>
        <v>45436.66667</v>
      </c>
      <c r="E22" s="1">
        <f>IFERROR(__xludf.DUMMYFUNCTION("""COMPUTED_VALUE"""),3128.44)</f>
        <v>3128.44</v>
      </c>
      <c r="G22" s="2">
        <f>IFERROR(__xludf.DUMMYFUNCTION("""COMPUTED_VALUE"""),45436.66666666667)</f>
        <v>45436.66667</v>
      </c>
      <c r="H22" s="1">
        <f>IFERROR(__xludf.DUMMYFUNCTION("""COMPUTED_VALUE"""),3064.59)</f>
        <v>3064.59</v>
      </c>
      <c r="J22" s="2">
        <f>IFERROR(__xludf.DUMMYFUNCTION("""COMPUTED_VALUE"""),45436.66666666667)</f>
        <v>45436.66667</v>
      </c>
      <c r="K22" s="1">
        <f>IFERROR(__xludf.DUMMYFUNCTION("""COMPUTED_VALUE"""),3092.08)</f>
        <v>3092.08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IFERROR(__xludf.DUMMYFUNCTION("""COMPUTED_VALUE"""),3092.08)</f>
        <v>3092.08</v>
      </c>
      <c r="D23" s="2">
        <f>IFERROR(__xludf.DUMMYFUNCTION("""COMPUTED_VALUE"""),45443.66666666667)</f>
        <v>45443.66667</v>
      </c>
      <c r="E23" s="1">
        <f>IFERROR(__xludf.DUMMYFUNCTION("""COMPUTED_VALUE"""),3094.61)</f>
        <v>3094.61</v>
      </c>
      <c r="G23" s="2">
        <f>IFERROR(__xludf.DUMMYFUNCTION("""COMPUTED_VALUE"""),45443.66666666667)</f>
        <v>45443.66667</v>
      </c>
      <c r="H23" s="1">
        <f>IFERROR(__xludf.DUMMYFUNCTION("""COMPUTED_VALUE"""),3020.26)</f>
        <v>3020.26</v>
      </c>
      <c r="J23" s="2">
        <f>IFERROR(__xludf.DUMMYFUNCTION("""COMPUTED_VALUE"""),45443.66666666667)</f>
        <v>45443.66667</v>
      </c>
      <c r="K23" s="1">
        <f>IFERROR(__xludf.DUMMYFUNCTION("""COMPUTED_VALUE"""),3066.35)</f>
        <v>3066.35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IFERROR(__xludf.DUMMYFUNCTION("""COMPUTED_VALUE"""),3066.35)</f>
        <v>3066.35</v>
      </c>
      <c r="D24" s="2">
        <f>IFERROR(__xludf.DUMMYFUNCTION("""COMPUTED_VALUE"""),45450.66666666667)</f>
        <v>45450.66667</v>
      </c>
      <c r="E24" s="1">
        <f>IFERROR(__xludf.DUMMYFUNCTION("""COMPUTED_VALUE"""),3071.15)</f>
        <v>3071.15</v>
      </c>
      <c r="G24" s="2">
        <f>IFERROR(__xludf.DUMMYFUNCTION("""COMPUTED_VALUE"""),45450.66666666667)</f>
        <v>45450.66667</v>
      </c>
      <c r="H24" s="1">
        <f>IFERROR(__xludf.DUMMYFUNCTION("""COMPUTED_VALUE"""),3019.62)</f>
        <v>3019.62</v>
      </c>
      <c r="J24" s="2">
        <f>IFERROR(__xludf.DUMMYFUNCTION("""COMPUTED_VALUE"""),45450.66666666667)</f>
        <v>45450.66667</v>
      </c>
      <c r="K24" s="1">
        <f>IFERROR(__xludf.DUMMYFUNCTION("""COMPUTED_VALUE"""),3033.65)</f>
        <v>3033.65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IFERROR(__xludf.DUMMYFUNCTION("""COMPUTED_VALUE"""),3033.65)</f>
        <v>3033.65</v>
      </c>
      <c r="D25" s="2">
        <f>IFERROR(__xludf.DUMMYFUNCTION("""COMPUTED_VALUE"""),45457.66666666667)</f>
        <v>45457.66667</v>
      </c>
      <c r="E25" s="1">
        <f>IFERROR(__xludf.DUMMYFUNCTION("""COMPUTED_VALUE"""),3080.28)</f>
        <v>3080.28</v>
      </c>
      <c r="G25" s="2">
        <f>IFERROR(__xludf.DUMMYFUNCTION("""COMPUTED_VALUE"""),45457.66666666667)</f>
        <v>45457.66667</v>
      </c>
      <c r="H25" s="1">
        <f>IFERROR(__xludf.DUMMYFUNCTION("""COMPUTED_VALUE"""),3006.23)</f>
        <v>3006.23</v>
      </c>
      <c r="J25" s="2">
        <f>IFERROR(__xludf.DUMMYFUNCTION("""COMPUTED_VALUE"""),45457.66666666667)</f>
        <v>45457.66667</v>
      </c>
      <c r="K25" s="1">
        <f>IFERROR(__xludf.DUMMYFUNCTION("""COMPUTED_VALUE"""),3025.84)</f>
        <v>3025.84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IFERROR(__xludf.DUMMYFUNCTION("""COMPUTED_VALUE"""),3025.84)</f>
        <v>3025.84</v>
      </c>
      <c r="D26" s="2">
        <f>IFERROR(__xludf.DUMMYFUNCTION("""COMPUTED_VALUE"""),45464.66666666667)</f>
        <v>45464.66667</v>
      </c>
      <c r="E26" s="1">
        <f>IFERROR(__xludf.DUMMYFUNCTION("""COMPUTED_VALUE"""),3063.13)</f>
        <v>3063.13</v>
      </c>
      <c r="G26" s="2">
        <f>IFERROR(__xludf.DUMMYFUNCTION("""COMPUTED_VALUE"""),45464.66666666667)</f>
        <v>45464.66667</v>
      </c>
      <c r="H26" s="1">
        <f>IFERROR(__xludf.DUMMYFUNCTION("""COMPUTED_VALUE"""),3012.72)</f>
        <v>3012.72</v>
      </c>
      <c r="J26" s="2">
        <f>IFERROR(__xludf.DUMMYFUNCTION("""COMPUTED_VALUE"""),45464.66666666667)</f>
        <v>45464.66667</v>
      </c>
      <c r="K26" s="1">
        <f>IFERROR(__xludf.DUMMYFUNCTION("""COMPUTED_VALUE"""),3055.1)</f>
        <v>3055.1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IFERROR(__xludf.DUMMYFUNCTION("""COMPUTED_VALUE"""),3055.1)</f>
        <v>3055.1</v>
      </c>
      <c r="D27" s="2">
        <f>IFERROR(__xludf.DUMMYFUNCTION("""COMPUTED_VALUE"""),45471.66666666667)</f>
        <v>45471.66667</v>
      </c>
      <c r="E27" s="1">
        <f>IFERROR(__xludf.DUMMYFUNCTION("""COMPUTED_VALUE"""),3083.12)</f>
        <v>3083.12</v>
      </c>
      <c r="G27" s="2">
        <f>IFERROR(__xludf.DUMMYFUNCTION("""COMPUTED_VALUE"""),45471.66666666667)</f>
        <v>45471.66667</v>
      </c>
      <c r="H27" s="1">
        <f>IFERROR(__xludf.DUMMYFUNCTION("""COMPUTED_VALUE"""),3027.61)</f>
        <v>3027.61</v>
      </c>
      <c r="J27" s="2">
        <f>IFERROR(__xludf.DUMMYFUNCTION("""COMPUTED_VALUE"""),45471.66666666667)</f>
        <v>45471.66667</v>
      </c>
      <c r="K27" s="1">
        <f>IFERROR(__xludf.DUMMYFUNCTION("""COMPUTED_VALUE"""),3042.25)</f>
        <v>3042.25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IFERROR(__xludf.DUMMYFUNCTION("""COMPUTED_VALUE"""),3042.25)</f>
        <v>3042.25</v>
      </c>
      <c r="D28" s="2">
        <f>IFERROR(__xludf.DUMMYFUNCTION("""COMPUTED_VALUE"""),45478.66666666667)</f>
        <v>45478.66667</v>
      </c>
      <c r="E28" s="1">
        <f>IFERROR(__xludf.DUMMYFUNCTION("""COMPUTED_VALUE"""),3054.3)</f>
        <v>3054.3</v>
      </c>
      <c r="G28" s="2">
        <f>IFERROR(__xludf.DUMMYFUNCTION("""COMPUTED_VALUE"""),45478.66666666667)</f>
        <v>45478.66667</v>
      </c>
      <c r="H28" s="1">
        <f>IFERROR(__xludf.DUMMYFUNCTION("""COMPUTED_VALUE"""),3015.43)</f>
        <v>3015.43</v>
      </c>
      <c r="J28" s="2">
        <f>IFERROR(__xludf.DUMMYFUNCTION("""COMPUTED_VALUE"""),45478.66666666667)</f>
        <v>45478.66667</v>
      </c>
      <c r="K28" s="1">
        <f>IFERROR(__xludf.DUMMYFUNCTION("""COMPUTED_VALUE"""),3035.72)</f>
        <v>3035.72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IFERROR(__xludf.DUMMYFUNCTION("""COMPUTED_VALUE"""),3035.72)</f>
        <v>3035.72</v>
      </c>
      <c r="D29" s="2">
        <f>IFERROR(__xludf.DUMMYFUNCTION("""COMPUTED_VALUE"""),45485.66666666667)</f>
        <v>45485.66667</v>
      </c>
      <c r="E29" s="1">
        <f>IFERROR(__xludf.DUMMYFUNCTION("""COMPUTED_VALUE"""),3137.72)</f>
        <v>3137.72</v>
      </c>
      <c r="G29" s="2">
        <f>IFERROR(__xludf.DUMMYFUNCTION("""COMPUTED_VALUE"""),45485.66666666667)</f>
        <v>45485.66667</v>
      </c>
      <c r="H29" s="1">
        <f>IFERROR(__xludf.DUMMYFUNCTION("""COMPUTED_VALUE"""),3033.11)</f>
        <v>3033.11</v>
      </c>
      <c r="J29" s="2">
        <f>IFERROR(__xludf.DUMMYFUNCTION("""COMPUTED_VALUE"""),45485.66666666667)</f>
        <v>45485.66667</v>
      </c>
      <c r="K29" s="1">
        <f>IFERROR(__xludf.DUMMYFUNCTION("""COMPUTED_VALUE"""),3122.2)</f>
        <v>3122.2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IFERROR(__xludf.DUMMYFUNCTION("""COMPUTED_VALUE"""),3122.2)</f>
        <v>3122.2</v>
      </c>
      <c r="D30" s="2">
        <f>IFERROR(__xludf.DUMMYFUNCTION("""COMPUTED_VALUE"""),45492.66666666667)</f>
        <v>45492.66667</v>
      </c>
      <c r="E30" s="1">
        <f>IFERROR(__xludf.DUMMYFUNCTION("""COMPUTED_VALUE"""),3184.85)</f>
        <v>3184.85</v>
      </c>
      <c r="G30" s="2">
        <f>IFERROR(__xludf.DUMMYFUNCTION("""COMPUTED_VALUE"""),45492.66666666667)</f>
        <v>45492.66667</v>
      </c>
      <c r="H30" s="1">
        <f>IFERROR(__xludf.DUMMYFUNCTION("""COMPUTED_VALUE"""),3110.63)</f>
        <v>3110.63</v>
      </c>
      <c r="J30" s="2">
        <f>IFERROR(__xludf.DUMMYFUNCTION("""COMPUTED_VALUE"""),45492.66666666667)</f>
        <v>45492.66667</v>
      </c>
      <c r="K30" s="1">
        <f>IFERROR(__xludf.DUMMYFUNCTION("""COMPUTED_VALUE"""),3115.99)</f>
        <v>3115.99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IFERROR(__xludf.DUMMYFUNCTION("""COMPUTED_VALUE"""),3115.99)</f>
        <v>3115.99</v>
      </c>
      <c r="D31" s="2">
        <f>IFERROR(__xludf.DUMMYFUNCTION("""COMPUTED_VALUE"""),45499.66666666667)</f>
        <v>45499.66667</v>
      </c>
      <c r="E31" s="1">
        <f>IFERROR(__xludf.DUMMYFUNCTION("""COMPUTED_VALUE"""),3153.94)</f>
        <v>3153.94</v>
      </c>
      <c r="G31" s="2">
        <f>IFERROR(__xludf.DUMMYFUNCTION("""COMPUTED_VALUE"""),45499.66666666667)</f>
        <v>45499.66667</v>
      </c>
      <c r="H31" s="1">
        <f>IFERROR(__xludf.DUMMYFUNCTION("""COMPUTED_VALUE"""),3082.13)</f>
        <v>3082.13</v>
      </c>
      <c r="J31" s="2">
        <f>IFERROR(__xludf.DUMMYFUNCTION("""COMPUTED_VALUE"""),45499.66666666667)</f>
        <v>45499.66667</v>
      </c>
      <c r="K31" s="1">
        <f>IFERROR(__xludf.DUMMYFUNCTION("""COMPUTED_VALUE"""),3127.22)</f>
        <v>3127.22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IFERROR(__xludf.DUMMYFUNCTION("""COMPUTED_VALUE"""),3127.22)</f>
        <v>3127.22</v>
      </c>
      <c r="D32" s="2">
        <f>IFERROR(__xludf.DUMMYFUNCTION("""COMPUTED_VALUE"""),45506.66666666667)</f>
        <v>45506.66667</v>
      </c>
      <c r="E32" s="1">
        <f>IFERROR(__xludf.DUMMYFUNCTION("""COMPUTED_VALUE"""),3189.82)</f>
        <v>3189.82</v>
      </c>
      <c r="G32" s="2">
        <f>IFERROR(__xludf.DUMMYFUNCTION("""COMPUTED_VALUE"""),45506.66666666667)</f>
        <v>45506.66667</v>
      </c>
      <c r="H32" s="1">
        <f>IFERROR(__xludf.DUMMYFUNCTION("""COMPUTED_VALUE"""),3026.49)</f>
        <v>3026.49</v>
      </c>
      <c r="J32" s="2">
        <f>IFERROR(__xludf.DUMMYFUNCTION("""COMPUTED_VALUE"""),45506.66666666667)</f>
        <v>45506.66667</v>
      </c>
      <c r="K32" s="1">
        <f>IFERROR(__xludf.DUMMYFUNCTION("""COMPUTED_VALUE"""),3057.6)</f>
        <v>3057.6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IFERROR(__xludf.DUMMYFUNCTION("""COMPUTED_VALUE"""),3057.6)</f>
        <v>3057.6</v>
      </c>
      <c r="D33" s="2">
        <f>IFERROR(__xludf.DUMMYFUNCTION("""COMPUTED_VALUE"""),45513.66666666667)</f>
        <v>45513.66667</v>
      </c>
      <c r="E33" s="1">
        <f>IFERROR(__xludf.DUMMYFUNCTION("""COMPUTED_VALUE"""),3076.95)</f>
        <v>3076.95</v>
      </c>
      <c r="G33" s="2">
        <f>IFERROR(__xludf.DUMMYFUNCTION("""COMPUTED_VALUE"""),45513.66666666667)</f>
        <v>45513.66667</v>
      </c>
      <c r="H33" s="1">
        <f>IFERROR(__xludf.DUMMYFUNCTION("""COMPUTED_VALUE"""),2961.94)</f>
        <v>2961.94</v>
      </c>
      <c r="J33" s="2">
        <f>IFERROR(__xludf.DUMMYFUNCTION("""COMPUTED_VALUE"""),45513.66666666667)</f>
        <v>45513.66667</v>
      </c>
      <c r="K33" s="1">
        <f>IFERROR(__xludf.DUMMYFUNCTION("""COMPUTED_VALUE"""),3071.19)</f>
        <v>3071.19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IFERROR(__xludf.DUMMYFUNCTION("""COMPUTED_VALUE"""),3071.19)</f>
        <v>3071.19</v>
      </c>
      <c r="D34" s="2">
        <f>IFERROR(__xludf.DUMMYFUNCTION("""COMPUTED_VALUE"""),45520.66666666667)</f>
        <v>45520.66667</v>
      </c>
      <c r="E34" s="1">
        <f>IFERROR(__xludf.DUMMYFUNCTION("""COMPUTED_VALUE"""),3150.65)</f>
        <v>3150.65</v>
      </c>
      <c r="G34" s="2">
        <f>IFERROR(__xludf.DUMMYFUNCTION("""COMPUTED_VALUE"""),45520.66666666667)</f>
        <v>45520.66667</v>
      </c>
      <c r="H34" s="1">
        <f>IFERROR(__xludf.DUMMYFUNCTION("""COMPUTED_VALUE"""),3051.82)</f>
        <v>3051.82</v>
      </c>
      <c r="J34" s="2">
        <f>IFERROR(__xludf.DUMMYFUNCTION("""COMPUTED_VALUE"""),45520.66666666667)</f>
        <v>45520.66667</v>
      </c>
      <c r="K34" s="1">
        <f>IFERROR(__xludf.DUMMYFUNCTION("""COMPUTED_VALUE"""),3150.08)</f>
        <v>3150.08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IFERROR(__xludf.DUMMYFUNCTION("""COMPUTED_VALUE"""),3150.08)</f>
        <v>3150.08</v>
      </c>
      <c r="D35" s="2">
        <f>IFERROR(__xludf.DUMMYFUNCTION("""COMPUTED_VALUE"""),45527.66666666667)</f>
        <v>45527.66667</v>
      </c>
      <c r="E35" s="1">
        <f>IFERROR(__xludf.DUMMYFUNCTION("""COMPUTED_VALUE"""),3223.15)</f>
        <v>3223.15</v>
      </c>
      <c r="G35" s="2">
        <f>IFERROR(__xludf.DUMMYFUNCTION("""COMPUTED_VALUE"""),45527.66666666667)</f>
        <v>45527.66667</v>
      </c>
      <c r="H35" s="1">
        <f>IFERROR(__xludf.DUMMYFUNCTION("""COMPUTED_VALUE"""),3150.08)</f>
        <v>3150.08</v>
      </c>
      <c r="J35" s="2">
        <f>IFERROR(__xludf.DUMMYFUNCTION("""COMPUTED_VALUE"""),45527.66666666667)</f>
        <v>45527.66667</v>
      </c>
      <c r="K35" s="1">
        <f>IFERROR(__xludf.DUMMYFUNCTION("""COMPUTED_VALUE"""),3218.58)</f>
        <v>3218.58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IFERROR(__xludf.DUMMYFUNCTION("""COMPUTED_VALUE"""),3218.58)</f>
        <v>3218.58</v>
      </c>
      <c r="D36" s="2">
        <f>IFERROR(__xludf.DUMMYFUNCTION("""COMPUTED_VALUE"""),45534.66666666667)</f>
        <v>45534.66667</v>
      </c>
      <c r="E36" s="1">
        <f>IFERROR(__xludf.DUMMYFUNCTION("""COMPUTED_VALUE"""),3238.57)</f>
        <v>3238.57</v>
      </c>
      <c r="G36" s="2">
        <f>IFERROR(__xludf.DUMMYFUNCTION("""COMPUTED_VALUE"""),45534.66666666667)</f>
        <v>45534.66667</v>
      </c>
      <c r="H36" s="1">
        <f>IFERROR(__xludf.DUMMYFUNCTION("""COMPUTED_VALUE"""),3187.33)</f>
        <v>3187.33</v>
      </c>
      <c r="J36" s="2">
        <f>IFERROR(__xludf.DUMMYFUNCTION("""COMPUTED_VALUE"""),45534.66666666667)</f>
        <v>45534.66667</v>
      </c>
      <c r="K36" s="1">
        <f>IFERROR(__xludf.DUMMYFUNCTION("""COMPUTED_VALUE"""),3237.34)</f>
        <v>3237.34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IFERROR(__xludf.DUMMYFUNCTION("""COMPUTED_VALUE"""),3237.34)</f>
        <v>3237.34</v>
      </c>
      <c r="D37" s="2">
        <f>IFERROR(__xludf.DUMMYFUNCTION("""COMPUTED_VALUE"""),45541.66666666667)</f>
        <v>45541.66667</v>
      </c>
      <c r="E37" s="1">
        <f>IFERROR(__xludf.DUMMYFUNCTION("""COMPUTED_VALUE"""),3237.34)</f>
        <v>3237.34</v>
      </c>
      <c r="G37" s="2">
        <f>IFERROR(__xludf.DUMMYFUNCTION("""COMPUTED_VALUE"""),45541.66666666667)</f>
        <v>45541.66667</v>
      </c>
      <c r="H37" s="1">
        <f>IFERROR(__xludf.DUMMYFUNCTION("""COMPUTED_VALUE"""),3116.66)</f>
        <v>3116.66</v>
      </c>
      <c r="J37" s="2">
        <f>IFERROR(__xludf.DUMMYFUNCTION("""COMPUTED_VALUE"""),45541.66666666667)</f>
        <v>45541.66667</v>
      </c>
      <c r="K37" s="1">
        <f>IFERROR(__xludf.DUMMYFUNCTION("""COMPUTED_VALUE"""),3119.84)</f>
        <v>3119.84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IFERROR(__xludf.DUMMYFUNCTION("""COMPUTED_VALUE"""),3119.84)</f>
        <v>3119.84</v>
      </c>
      <c r="D38" s="2">
        <f>IFERROR(__xludf.DUMMYFUNCTION("""COMPUTED_VALUE"""),45548.66666666667)</f>
        <v>45548.66667</v>
      </c>
      <c r="E38" s="1">
        <f>IFERROR(__xludf.DUMMYFUNCTION("""COMPUTED_VALUE"""),3225.67)</f>
        <v>3225.67</v>
      </c>
      <c r="G38" s="2">
        <f>IFERROR(__xludf.DUMMYFUNCTION("""COMPUTED_VALUE"""),45548.66666666667)</f>
        <v>45548.66667</v>
      </c>
      <c r="H38" s="1">
        <f>IFERROR(__xludf.DUMMYFUNCTION("""COMPUTED_VALUE"""),3101.89)</f>
        <v>3101.89</v>
      </c>
      <c r="J38" s="2">
        <f>IFERROR(__xludf.DUMMYFUNCTION("""COMPUTED_VALUE"""),45548.66666666667)</f>
        <v>45548.66667</v>
      </c>
      <c r="K38" s="1">
        <f>IFERROR(__xludf.DUMMYFUNCTION("""COMPUTED_VALUE"""),3220.72)</f>
        <v>3220.72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IFERROR(__xludf.DUMMYFUNCTION("""COMPUTED_VALUE"""),3220.72)</f>
        <v>3220.72</v>
      </c>
      <c r="D39" s="2">
        <f>IFERROR(__xludf.DUMMYFUNCTION("""COMPUTED_VALUE"""),45555.66666666667)</f>
        <v>45555.66667</v>
      </c>
      <c r="E39" s="1">
        <f>IFERROR(__xludf.DUMMYFUNCTION("""COMPUTED_VALUE"""),3287.16)</f>
        <v>3287.16</v>
      </c>
      <c r="G39" s="2">
        <f>IFERROR(__xludf.DUMMYFUNCTION("""COMPUTED_VALUE"""),45555.66666666667)</f>
        <v>45555.66667</v>
      </c>
      <c r="H39" s="1">
        <f>IFERROR(__xludf.DUMMYFUNCTION("""COMPUTED_VALUE"""),3220.72)</f>
        <v>3220.72</v>
      </c>
      <c r="J39" s="2">
        <f>IFERROR(__xludf.DUMMYFUNCTION("""COMPUTED_VALUE"""),45555.66666666667)</f>
        <v>45555.66667</v>
      </c>
      <c r="K39" s="1">
        <f>IFERROR(__xludf.DUMMYFUNCTION("""COMPUTED_VALUE"""),3273.58)</f>
        <v>3273.58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IFERROR(__xludf.DUMMYFUNCTION("""COMPUTED_VALUE"""),3273.58)</f>
        <v>3273.58</v>
      </c>
      <c r="D40" s="2">
        <f>IFERROR(__xludf.DUMMYFUNCTION("""COMPUTED_VALUE"""),45562.66666666667)</f>
        <v>45562.66667</v>
      </c>
      <c r="E40" s="1">
        <f>IFERROR(__xludf.DUMMYFUNCTION("""COMPUTED_VALUE"""),3321.25)</f>
        <v>3321.25</v>
      </c>
      <c r="G40" s="2">
        <f>IFERROR(__xludf.DUMMYFUNCTION("""COMPUTED_VALUE"""),45562.66666666667)</f>
        <v>45562.66667</v>
      </c>
      <c r="H40" s="1">
        <f>IFERROR(__xludf.DUMMYFUNCTION("""COMPUTED_VALUE"""),3272.91)</f>
        <v>3272.91</v>
      </c>
      <c r="J40" s="2">
        <f>IFERROR(__xludf.DUMMYFUNCTION("""COMPUTED_VALUE"""),45562.66666666667)</f>
        <v>45562.66667</v>
      </c>
      <c r="K40" s="1">
        <f>IFERROR(__xludf.DUMMYFUNCTION("""COMPUTED_VALUE"""),3306.54)</f>
        <v>3306.54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IFERROR(__xludf.DUMMYFUNCTION("""COMPUTED_VALUE"""),3306.54)</f>
        <v>3306.54</v>
      </c>
      <c r="D41" s="2">
        <f>IFERROR(__xludf.DUMMYFUNCTION("""COMPUTED_VALUE"""),45569.66666666667)</f>
        <v>45569.66667</v>
      </c>
      <c r="E41" s="1">
        <f>IFERROR(__xludf.DUMMYFUNCTION("""COMPUTED_VALUE"""),3315.48)</f>
        <v>3315.48</v>
      </c>
      <c r="G41" s="2">
        <f>IFERROR(__xludf.DUMMYFUNCTION("""COMPUTED_VALUE"""),45569.66666666667)</f>
        <v>45569.66667</v>
      </c>
      <c r="H41" s="1">
        <f>IFERROR(__xludf.DUMMYFUNCTION("""COMPUTED_VALUE"""),3272.75)</f>
        <v>3272.75</v>
      </c>
      <c r="J41" s="2">
        <f>IFERROR(__xludf.DUMMYFUNCTION("""COMPUTED_VALUE"""),45569.66666666667)</f>
        <v>45569.66667</v>
      </c>
      <c r="K41" s="1">
        <f>IFERROR(__xludf.DUMMYFUNCTION("""COMPUTED_VALUE"""),3312.63)</f>
        <v>3312.63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IFERROR(__xludf.DUMMYFUNCTION("""COMPUTED_VALUE"""),3312.63)</f>
        <v>3312.63</v>
      </c>
      <c r="D42" s="2">
        <f>IFERROR(__xludf.DUMMYFUNCTION("""COMPUTED_VALUE"""),45576.66666666667)</f>
        <v>45576.66667</v>
      </c>
      <c r="E42" s="1">
        <f>IFERROR(__xludf.DUMMYFUNCTION("""COMPUTED_VALUE"""),3349.6)</f>
        <v>3349.6</v>
      </c>
      <c r="G42" s="2">
        <f>IFERROR(__xludf.DUMMYFUNCTION("""COMPUTED_VALUE"""),45576.66666666667)</f>
        <v>45576.66667</v>
      </c>
      <c r="H42" s="1">
        <f>IFERROR(__xludf.DUMMYFUNCTION("""COMPUTED_VALUE"""),3273.97)</f>
        <v>3273.97</v>
      </c>
      <c r="J42" s="2">
        <f>IFERROR(__xludf.DUMMYFUNCTION("""COMPUTED_VALUE"""),45576.66666666667)</f>
        <v>45576.66667</v>
      </c>
      <c r="K42" s="1">
        <f>IFERROR(__xludf.DUMMYFUNCTION("""COMPUTED_VALUE"""),3348.74)</f>
        <v>3348.74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IFERROR(__xludf.DUMMYFUNCTION("""COMPUTED_VALUE"""),3348.74)</f>
        <v>3348.74</v>
      </c>
      <c r="D43" s="2">
        <f>IFERROR(__xludf.DUMMYFUNCTION("""COMPUTED_VALUE"""),45583.66666666667)</f>
        <v>45583.66667</v>
      </c>
      <c r="E43" s="1">
        <f>IFERROR(__xludf.DUMMYFUNCTION("""COMPUTED_VALUE"""),3399.96)</f>
        <v>3399.96</v>
      </c>
      <c r="G43" s="2">
        <f>IFERROR(__xludf.DUMMYFUNCTION("""COMPUTED_VALUE"""),45583.66666666667)</f>
        <v>45583.66667</v>
      </c>
      <c r="H43" s="1">
        <f>IFERROR(__xludf.DUMMYFUNCTION("""COMPUTED_VALUE"""),3347.18)</f>
        <v>3347.18</v>
      </c>
      <c r="J43" s="2">
        <f>IFERROR(__xludf.DUMMYFUNCTION("""COMPUTED_VALUE"""),45583.66666666667)</f>
        <v>45583.66667</v>
      </c>
      <c r="K43" s="1">
        <f>IFERROR(__xludf.DUMMYFUNCTION("""COMPUTED_VALUE"""),3393.95)</f>
        <v>3393.95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IFERROR(__xludf.DUMMYFUNCTION("""COMPUTED_VALUE"""),3393.95)</f>
        <v>3393.95</v>
      </c>
      <c r="D44" s="2">
        <f>IFERROR(__xludf.DUMMYFUNCTION("""COMPUTED_VALUE"""),45590.66666666667)</f>
        <v>45590.66667</v>
      </c>
      <c r="E44" s="1">
        <f>IFERROR(__xludf.DUMMYFUNCTION("""COMPUTED_VALUE"""),3394.73)</f>
        <v>3394.73</v>
      </c>
      <c r="G44" s="2">
        <f>IFERROR(__xludf.DUMMYFUNCTION("""COMPUTED_VALUE"""),45590.66666666667)</f>
        <v>45590.66667</v>
      </c>
      <c r="H44" s="1">
        <f>IFERROR(__xludf.DUMMYFUNCTION("""COMPUTED_VALUE"""),3321.36)</f>
        <v>3321.36</v>
      </c>
      <c r="J44" s="2">
        <f>IFERROR(__xludf.DUMMYFUNCTION("""COMPUTED_VALUE"""),45590.66666666667)</f>
        <v>45590.66667</v>
      </c>
      <c r="K44" s="1">
        <f>IFERROR(__xludf.DUMMYFUNCTION("""COMPUTED_VALUE"""),3329.15)</f>
        <v>3329.15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IFERROR(__xludf.DUMMYFUNCTION("""COMPUTED_VALUE"""),3329.15)</f>
        <v>3329.15</v>
      </c>
      <c r="D45" s="2">
        <f>IFERROR(__xludf.DUMMYFUNCTION("""COMPUTED_VALUE"""),45597.66666666667)</f>
        <v>45597.66667</v>
      </c>
      <c r="E45" s="1">
        <f>IFERROR(__xludf.DUMMYFUNCTION("""COMPUTED_VALUE"""),3357.27)</f>
        <v>3357.27</v>
      </c>
      <c r="G45" s="2">
        <f>IFERROR(__xludf.DUMMYFUNCTION("""COMPUTED_VALUE"""),45597.66666666667)</f>
        <v>45597.66667</v>
      </c>
      <c r="H45" s="1">
        <f>IFERROR(__xludf.DUMMYFUNCTION("""COMPUTED_VALUE"""),3295.07)</f>
        <v>3295.07</v>
      </c>
      <c r="J45" s="2">
        <f>IFERROR(__xludf.DUMMYFUNCTION("""COMPUTED_VALUE"""),45597.66666666667)</f>
        <v>45597.66667</v>
      </c>
      <c r="K45" s="1">
        <f>IFERROR(__xludf.DUMMYFUNCTION("""COMPUTED_VALUE"""),3296.7)</f>
        <v>3296.7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IFERROR(__xludf.DUMMYFUNCTION("""COMPUTED_VALUE"""),3296.7)</f>
        <v>3296.7</v>
      </c>
      <c r="D46" s="2">
        <f>IFERROR(__xludf.DUMMYFUNCTION("""COMPUTED_VALUE"""),45604.66666666667)</f>
        <v>45604.66667</v>
      </c>
      <c r="E46" s="1">
        <f>IFERROR(__xludf.DUMMYFUNCTION("""COMPUTED_VALUE"""),3477.13)</f>
        <v>3477.13</v>
      </c>
      <c r="G46" s="2">
        <f>IFERROR(__xludf.DUMMYFUNCTION("""COMPUTED_VALUE"""),45604.66666666667)</f>
        <v>45604.66667</v>
      </c>
      <c r="H46" s="1">
        <f>IFERROR(__xludf.DUMMYFUNCTION("""COMPUTED_VALUE"""),3286.85)</f>
        <v>3286.85</v>
      </c>
      <c r="J46" s="2">
        <f>IFERROR(__xludf.DUMMYFUNCTION("""COMPUTED_VALUE"""),45604.66666666667)</f>
        <v>45604.66667</v>
      </c>
      <c r="K46" s="1">
        <f>IFERROR(__xludf.DUMMYFUNCTION("""COMPUTED_VALUE"""),3470.27)</f>
        <v>3470.27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IFERROR(__xludf.DUMMYFUNCTION("""COMPUTED_VALUE"""),3470.27)</f>
        <v>3470.27</v>
      </c>
      <c r="D47" s="2">
        <f>IFERROR(__xludf.DUMMYFUNCTION("""COMPUTED_VALUE"""),45611.66666666667)</f>
        <v>45611.66667</v>
      </c>
      <c r="E47" s="1">
        <f>IFERROR(__xludf.DUMMYFUNCTION("""COMPUTED_VALUE"""),3509.41)</f>
        <v>3509.41</v>
      </c>
      <c r="G47" s="2">
        <f>IFERROR(__xludf.DUMMYFUNCTION("""COMPUTED_VALUE"""),45611.66666666667)</f>
        <v>45611.66667</v>
      </c>
      <c r="H47" s="1">
        <f>IFERROR(__xludf.DUMMYFUNCTION("""COMPUTED_VALUE"""),3409.24)</f>
        <v>3409.24</v>
      </c>
      <c r="J47" s="2">
        <f>IFERROR(__xludf.DUMMYFUNCTION("""COMPUTED_VALUE"""),45611.66666666667)</f>
        <v>45611.66667</v>
      </c>
      <c r="K47" s="1">
        <f>IFERROR(__xludf.DUMMYFUNCTION("""COMPUTED_VALUE"""),3416.89)</f>
        <v>3416.89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IFERROR(__xludf.DUMMYFUNCTION("""COMPUTED_VALUE"""),3417.01)</f>
        <v>3417.01</v>
      </c>
      <c r="D48" s="2">
        <f>IFERROR(__xludf.DUMMYFUNCTION("""COMPUTED_VALUE"""),45618.66666666667)</f>
        <v>45618.66667</v>
      </c>
      <c r="E48" s="1">
        <f>IFERROR(__xludf.DUMMYFUNCTION("""COMPUTED_VALUE"""),3537.75)</f>
        <v>3537.75</v>
      </c>
      <c r="G48" s="2">
        <f>IFERROR(__xludf.DUMMYFUNCTION("""COMPUTED_VALUE"""),45618.66666666667)</f>
        <v>45618.66667</v>
      </c>
      <c r="H48" s="1">
        <f>IFERROR(__xludf.DUMMYFUNCTION("""COMPUTED_VALUE"""),3405.27)</f>
        <v>3405.27</v>
      </c>
      <c r="J48" s="2">
        <f>IFERROR(__xludf.DUMMYFUNCTION("""COMPUTED_VALUE"""),45618.66666666667)</f>
        <v>45618.66667</v>
      </c>
      <c r="K48" s="1">
        <f>IFERROR(__xludf.DUMMYFUNCTION("""COMPUTED_VALUE"""),3534.88)</f>
        <v>3534.88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IFERROR(__xludf.DUMMYFUNCTION("""COMPUTED_VALUE"""),3534.88)</f>
        <v>3534.88</v>
      </c>
      <c r="D49" s="2">
        <f>IFERROR(__xludf.DUMMYFUNCTION("""COMPUTED_VALUE"""),45625.54513888889)</f>
        <v>45625.54514</v>
      </c>
      <c r="E49" s="1">
        <f>IFERROR(__xludf.DUMMYFUNCTION("""COMPUTED_VALUE"""),3578.65)</f>
        <v>3578.65</v>
      </c>
      <c r="G49" s="2">
        <f>IFERROR(__xludf.DUMMYFUNCTION("""COMPUTED_VALUE"""),45625.54513888889)</f>
        <v>45625.54514</v>
      </c>
      <c r="H49" s="1">
        <f>IFERROR(__xludf.DUMMYFUNCTION("""COMPUTED_VALUE"""),3534.88)</f>
        <v>3534.88</v>
      </c>
      <c r="J49" s="2">
        <f>IFERROR(__xludf.DUMMYFUNCTION("""COMPUTED_VALUE"""),45625.54513888889)</f>
        <v>45625.54514</v>
      </c>
      <c r="K49" s="1">
        <f>IFERROR(__xludf.DUMMYFUNCTION("""COMPUTED_VALUE"""),3565.9)</f>
        <v>3565.9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IFERROR(__xludf.DUMMYFUNCTION("""COMPUTED_VALUE"""),3565.9)</f>
        <v>3565.9</v>
      </c>
      <c r="D50" s="2">
        <f>IFERROR(__xludf.DUMMYFUNCTION("""COMPUTED_VALUE"""),45632.66666666667)</f>
        <v>45632.66667</v>
      </c>
      <c r="E50" s="1">
        <f>IFERROR(__xludf.DUMMYFUNCTION("""COMPUTED_VALUE"""),3569.91)</f>
        <v>3569.91</v>
      </c>
      <c r="G50" s="2">
        <f>IFERROR(__xludf.DUMMYFUNCTION("""COMPUTED_VALUE"""),45632.66666666667)</f>
        <v>45632.66667</v>
      </c>
      <c r="H50" s="1">
        <f>IFERROR(__xludf.DUMMYFUNCTION("""COMPUTED_VALUE"""),3542.22)</f>
        <v>3542.22</v>
      </c>
      <c r="J50" s="2">
        <f>IFERROR(__xludf.DUMMYFUNCTION("""COMPUTED_VALUE"""),45632.66666666667)</f>
        <v>45632.66667</v>
      </c>
      <c r="K50" s="1">
        <f>IFERROR(__xludf.DUMMYFUNCTION("""COMPUTED_VALUE"""),3552.51)</f>
        <v>3552.51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IFERROR(__xludf.DUMMYFUNCTION("""COMPUTED_VALUE"""),3552.51)</f>
        <v>3552.51</v>
      </c>
      <c r="D51" s="2">
        <f>IFERROR(__xludf.DUMMYFUNCTION("""COMPUTED_VALUE"""),45639.66666666667)</f>
        <v>45639.66667</v>
      </c>
      <c r="E51" s="1">
        <f>IFERROR(__xludf.DUMMYFUNCTION("""COMPUTED_VALUE"""),3559.23)</f>
        <v>3559.23</v>
      </c>
      <c r="G51" s="2">
        <f>IFERROR(__xludf.DUMMYFUNCTION("""COMPUTED_VALUE"""),45639.66666666667)</f>
        <v>45639.66667</v>
      </c>
      <c r="H51" s="1">
        <f>IFERROR(__xludf.DUMMYFUNCTION("""COMPUTED_VALUE"""),3456.04)</f>
        <v>3456.04</v>
      </c>
      <c r="J51" s="2">
        <f>IFERROR(__xludf.DUMMYFUNCTION("""COMPUTED_VALUE"""),45639.66666666667)</f>
        <v>45639.66667</v>
      </c>
      <c r="K51" s="1">
        <f>IFERROR(__xludf.DUMMYFUNCTION("""COMPUTED_VALUE"""),3462.27)</f>
        <v>3462.27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IFERROR(__xludf.DUMMYFUNCTION("""COMPUTED_VALUE"""),3462.27)</f>
        <v>3462.27</v>
      </c>
      <c r="D52" s="2">
        <f>IFERROR(__xludf.DUMMYFUNCTION("""COMPUTED_VALUE"""),45646.66666666667)</f>
        <v>45646.66667</v>
      </c>
      <c r="E52" s="1">
        <f>IFERROR(__xludf.DUMMYFUNCTION("""COMPUTED_VALUE"""),3475.49)</f>
        <v>3475.49</v>
      </c>
      <c r="G52" s="2">
        <f>IFERROR(__xludf.DUMMYFUNCTION("""COMPUTED_VALUE"""),45646.66666666667)</f>
        <v>45646.66667</v>
      </c>
      <c r="H52" s="1">
        <f>IFERROR(__xludf.DUMMYFUNCTION("""COMPUTED_VALUE"""),3289.19)</f>
        <v>3289.19</v>
      </c>
      <c r="J52" s="2">
        <f>IFERROR(__xludf.DUMMYFUNCTION("""COMPUTED_VALUE"""),45646.66666666667)</f>
        <v>45646.66667</v>
      </c>
      <c r="K52" s="1">
        <f>IFERROR(__xludf.DUMMYFUNCTION("""COMPUTED_VALUE"""),3355.5)</f>
        <v>3355.5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IFERROR(__xludf.DUMMYFUNCTION("""COMPUTED_VALUE"""),3355.5)</f>
        <v>3355.5</v>
      </c>
      <c r="D53" s="2">
        <f>IFERROR(__xludf.DUMMYFUNCTION("""COMPUTED_VALUE"""),45653.66666666667)</f>
        <v>45653.66667</v>
      </c>
      <c r="E53" s="1">
        <f>IFERROR(__xludf.DUMMYFUNCTION("""COMPUTED_VALUE"""),3387.31)</f>
        <v>3387.31</v>
      </c>
      <c r="G53" s="2">
        <f>IFERROR(__xludf.DUMMYFUNCTION("""COMPUTED_VALUE"""),45653.66666666667)</f>
        <v>45653.66667</v>
      </c>
      <c r="H53" s="1">
        <f>IFERROR(__xludf.DUMMYFUNCTION("""COMPUTED_VALUE"""),3324.09)</f>
        <v>3324.09</v>
      </c>
      <c r="J53" s="2">
        <f>IFERROR(__xludf.DUMMYFUNCTION("""COMPUTED_VALUE"""),45653.66666666667)</f>
        <v>45653.66667</v>
      </c>
      <c r="K53" s="1">
        <f>IFERROR(__xludf.DUMMYFUNCTION("""COMPUTED_VALUE"""),3352.36)</f>
        <v>3352.36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IFERROR(__xludf.DUMMYFUNCTION("""COMPUTED_VALUE"""),3352.36)</f>
        <v>3352.36</v>
      </c>
      <c r="D54" s="2">
        <f>IFERROR(__xludf.DUMMYFUNCTION("""COMPUTED_VALUE"""),45660.66666666667)</f>
        <v>45660.66667</v>
      </c>
      <c r="E54" s="1">
        <f>IFERROR(__xludf.DUMMYFUNCTION("""COMPUTED_VALUE"""),3359.58)</f>
        <v>3359.58</v>
      </c>
      <c r="G54" s="2">
        <f>IFERROR(__xludf.DUMMYFUNCTION("""COMPUTED_VALUE"""),45660.66666666667)</f>
        <v>45660.66667</v>
      </c>
      <c r="H54" s="1">
        <f>IFERROR(__xludf.DUMMYFUNCTION("""COMPUTED_VALUE"""),3293.07)</f>
        <v>3293.07</v>
      </c>
      <c r="J54" s="2">
        <f>IFERROR(__xludf.DUMMYFUNCTION("""COMPUTED_VALUE"""),45660.66666666667)</f>
        <v>45660.66667</v>
      </c>
      <c r="K54" s="1">
        <f>IFERROR(__xludf.DUMMYFUNCTION("""COMPUTED_VALUE"""),3355.84)</f>
        <v>3355.84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IFERROR(__xludf.DUMMYFUNCTION("""COMPUTED_VALUE"""),3355.84)</f>
        <v>3355.84</v>
      </c>
      <c r="D55" s="2">
        <f>IFERROR(__xludf.DUMMYFUNCTION("""COMPUTED_VALUE"""),45667.66666666667)</f>
        <v>45667.66667</v>
      </c>
      <c r="E55" s="1">
        <f>IFERROR(__xludf.DUMMYFUNCTION("""COMPUTED_VALUE"""),3385.78)</f>
        <v>3385.78</v>
      </c>
      <c r="G55" s="2">
        <f>IFERROR(__xludf.DUMMYFUNCTION("""COMPUTED_VALUE"""),45667.66666666667)</f>
        <v>45667.66667</v>
      </c>
      <c r="H55" s="1">
        <f>IFERROR(__xludf.DUMMYFUNCTION("""COMPUTED_VALUE"""),3295.5)</f>
        <v>3295.5</v>
      </c>
      <c r="J55" s="2">
        <f>IFERROR(__xludf.DUMMYFUNCTION("""COMPUTED_VALUE"""),45667.66666666667)</f>
        <v>45667.66667</v>
      </c>
      <c r="K55" s="1">
        <f>IFERROR(__xludf.DUMMYFUNCTION("""COMPUTED_VALUE"""),3302.01)</f>
        <v>3302.01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IFERROR(__xludf.DUMMYFUNCTION("""COMPUTED_VALUE"""),3302.01)</f>
        <v>3302.01</v>
      </c>
      <c r="D56" s="2">
        <f>IFERROR(__xludf.DUMMYFUNCTION("""COMPUTED_VALUE"""),45674.66666666667)</f>
        <v>45674.66667</v>
      </c>
      <c r="E56" s="1">
        <f>IFERROR(__xludf.DUMMYFUNCTION("""COMPUTED_VALUE"""),3452.59)</f>
        <v>3452.59</v>
      </c>
      <c r="G56" s="2">
        <f>IFERROR(__xludf.DUMMYFUNCTION("""COMPUTED_VALUE"""),45674.66666666667)</f>
        <v>45674.66667</v>
      </c>
      <c r="H56" s="1">
        <f>IFERROR(__xludf.DUMMYFUNCTION("""COMPUTED_VALUE"""),3279.15)</f>
        <v>3279.15</v>
      </c>
      <c r="J56" s="2">
        <f>IFERROR(__xludf.DUMMYFUNCTION("""COMPUTED_VALUE"""),45674.66666666667)</f>
        <v>45674.66667</v>
      </c>
      <c r="K56" s="1">
        <f>IFERROR(__xludf.DUMMYFUNCTION("""COMPUTED_VALUE"""),3439.84)</f>
        <v>3439.84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IFERROR(__xludf.DUMMYFUNCTION("""COMPUTED_VALUE"""),3439.84)</f>
        <v>3439.84</v>
      </c>
      <c r="D57" s="2">
        <f>IFERROR(__xludf.DUMMYFUNCTION("""COMPUTED_VALUE"""),45681.66666666667)</f>
        <v>45681.66667</v>
      </c>
      <c r="E57" s="1">
        <f>IFERROR(__xludf.DUMMYFUNCTION("""COMPUTED_VALUE"""),3497.42)</f>
        <v>3497.42</v>
      </c>
      <c r="G57" s="2">
        <f>IFERROR(__xludf.DUMMYFUNCTION("""COMPUTED_VALUE"""),45681.66666666667)</f>
        <v>45681.66667</v>
      </c>
      <c r="H57" s="1">
        <f>IFERROR(__xludf.DUMMYFUNCTION("""COMPUTED_VALUE"""),3439.84)</f>
        <v>3439.84</v>
      </c>
      <c r="J57" s="2">
        <f>IFERROR(__xludf.DUMMYFUNCTION("""COMPUTED_VALUE"""),45681.66666666667)</f>
        <v>45681.66667</v>
      </c>
      <c r="K57" s="1">
        <f>IFERROR(__xludf.DUMMYFUNCTION("""COMPUTED_VALUE"""),3484.53)</f>
        <v>3484.53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IFERROR(__xludf.DUMMYFUNCTION("""COMPUTED_VALUE"""),3484.53)</f>
        <v>3484.53</v>
      </c>
      <c r="D58" s="2">
        <f>IFERROR(__xludf.DUMMYFUNCTION("""COMPUTED_VALUE"""),45688.66666666667)</f>
        <v>45688.66667</v>
      </c>
      <c r="E58" s="1">
        <f>IFERROR(__xludf.DUMMYFUNCTION("""COMPUTED_VALUE"""),3500.67)</f>
        <v>3500.67</v>
      </c>
      <c r="G58" s="2">
        <f>IFERROR(__xludf.DUMMYFUNCTION("""COMPUTED_VALUE"""),45688.66666666667)</f>
        <v>45688.66667</v>
      </c>
      <c r="H58" s="1">
        <f>IFERROR(__xludf.DUMMYFUNCTION("""COMPUTED_VALUE"""),3434.87)</f>
        <v>3434.87</v>
      </c>
      <c r="J58" s="2">
        <f>IFERROR(__xludf.DUMMYFUNCTION("""COMPUTED_VALUE"""),45688.66666666667)</f>
        <v>45688.66667</v>
      </c>
      <c r="K58" s="1">
        <f>IFERROR(__xludf.DUMMYFUNCTION("""COMPUTED_VALUE"""),3463.08)</f>
        <v>3463.08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IFERROR(__xludf.DUMMYFUNCTION("""COMPUTED_VALUE"""),3463.08)</f>
        <v>3463.08</v>
      </c>
      <c r="D59" s="2">
        <f>IFERROR(__xludf.DUMMYFUNCTION("""COMPUTED_VALUE"""),45695.66666666667)</f>
        <v>45695.66667</v>
      </c>
      <c r="E59" s="1">
        <f>IFERROR(__xludf.DUMMYFUNCTION("""COMPUTED_VALUE"""),3501.17)</f>
        <v>3501.17</v>
      </c>
      <c r="G59" s="2">
        <f>IFERROR(__xludf.DUMMYFUNCTION("""COMPUTED_VALUE"""),45695.66666666667)</f>
        <v>45695.66667</v>
      </c>
      <c r="H59" s="1">
        <f>IFERROR(__xludf.DUMMYFUNCTION("""COMPUTED_VALUE"""),3399.24)</f>
        <v>3399.24</v>
      </c>
      <c r="J59" s="2">
        <f>IFERROR(__xludf.DUMMYFUNCTION("""COMPUTED_VALUE"""),45695.66666666667)</f>
        <v>45695.66667</v>
      </c>
      <c r="K59" s="1">
        <f>IFERROR(__xludf.DUMMYFUNCTION("""COMPUTED_VALUE"""),3470.73)</f>
        <v>3470.73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IFERROR(__xludf.DUMMYFUNCTION("""COMPUTED_VALUE"""),3470.73)</f>
        <v>3470.73</v>
      </c>
      <c r="D60" s="2">
        <f>IFERROR(__xludf.DUMMYFUNCTION("""COMPUTED_VALUE"""),45702.66666666667)</f>
        <v>45702.66667</v>
      </c>
      <c r="E60" s="1">
        <f>IFERROR(__xludf.DUMMYFUNCTION("""COMPUTED_VALUE"""),3491.18)</f>
        <v>3491.18</v>
      </c>
      <c r="G60" s="2">
        <f>IFERROR(__xludf.DUMMYFUNCTION("""COMPUTED_VALUE"""),45702.66666666667)</f>
        <v>45702.66667</v>
      </c>
      <c r="H60" s="1">
        <f>IFERROR(__xludf.DUMMYFUNCTION("""COMPUTED_VALUE"""),3430.59)</f>
        <v>3430.59</v>
      </c>
      <c r="J60" s="2">
        <f>IFERROR(__xludf.DUMMYFUNCTION("""COMPUTED_VALUE"""),45702.66666666667)</f>
        <v>45702.66667</v>
      </c>
      <c r="K60" s="1">
        <f>IFERROR(__xludf.DUMMYFUNCTION("""COMPUTED_VALUE"""),3462.75)</f>
        <v>3462.75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IFERROR(__xludf.DUMMYFUNCTION("""COMPUTED_VALUE"""),3462.75)</f>
        <v>3462.75</v>
      </c>
      <c r="D61" s="2">
        <f>IFERROR(__xludf.DUMMYFUNCTION("""COMPUTED_VALUE"""),45709.66666666667)</f>
        <v>45709.66667</v>
      </c>
      <c r="E61" s="1">
        <f>IFERROR(__xludf.DUMMYFUNCTION("""COMPUTED_VALUE"""),3490.19)</f>
        <v>3490.19</v>
      </c>
      <c r="G61" s="2">
        <f>IFERROR(__xludf.DUMMYFUNCTION("""COMPUTED_VALUE"""),45709.66666666667)</f>
        <v>45709.66667</v>
      </c>
      <c r="H61" s="1">
        <f>IFERROR(__xludf.DUMMYFUNCTION("""COMPUTED_VALUE"""),3386.37)</f>
        <v>3386.37</v>
      </c>
      <c r="J61" s="2">
        <f>IFERROR(__xludf.DUMMYFUNCTION("""COMPUTED_VALUE"""),45709.66666666667)</f>
        <v>45709.66667</v>
      </c>
      <c r="K61" s="1">
        <f>IFERROR(__xludf.DUMMYFUNCTION("""COMPUTED_VALUE"""),3394.59)</f>
        <v>3394.59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IFERROR(__xludf.DUMMYFUNCTION("""COMPUTED_VALUE"""),3394.59)</f>
        <v>3394.59</v>
      </c>
      <c r="D62" s="2">
        <f>IFERROR(__xludf.DUMMYFUNCTION("""COMPUTED_VALUE"""),45716.66666666667)</f>
        <v>45716.66667</v>
      </c>
      <c r="E62" s="1">
        <f>IFERROR(__xludf.DUMMYFUNCTION("""COMPUTED_VALUE"""),3413.22)</f>
        <v>3413.22</v>
      </c>
      <c r="G62" s="2">
        <f>IFERROR(__xludf.DUMMYFUNCTION("""COMPUTED_VALUE"""),45716.66666666667)</f>
        <v>45716.66667</v>
      </c>
      <c r="H62" s="1">
        <f>IFERROR(__xludf.DUMMYFUNCTION("""COMPUTED_VALUE"""),3341.17)</f>
        <v>3341.17</v>
      </c>
      <c r="J62" s="2">
        <f>IFERROR(__xludf.DUMMYFUNCTION("""COMPUTED_VALUE"""),45716.66666666667)</f>
        <v>45716.66667</v>
      </c>
      <c r="K62" s="1">
        <f>IFERROR(__xludf.DUMMYFUNCTION("""COMPUTED_VALUE"""),3393.08)</f>
        <v>3393.08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IFERROR(__xludf.DUMMYFUNCTION("""COMPUTED_VALUE"""),3393.08)</f>
        <v>3393.08</v>
      </c>
      <c r="D63" s="2">
        <f>IFERROR(__xludf.DUMMYFUNCTION("""COMPUTED_VALUE"""),45723.66666666667)</f>
        <v>45723.66667</v>
      </c>
      <c r="E63" s="1">
        <f>IFERROR(__xludf.DUMMYFUNCTION("""COMPUTED_VALUE"""),3415.0)</f>
        <v>3415</v>
      </c>
      <c r="G63" s="2">
        <f>IFERROR(__xludf.DUMMYFUNCTION("""COMPUTED_VALUE"""),45723.66666666667)</f>
        <v>45723.66667</v>
      </c>
      <c r="H63" s="1">
        <f>IFERROR(__xludf.DUMMYFUNCTION("""COMPUTED_VALUE"""),3234.97)</f>
        <v>3234.97</v>
      </c>
      <c r="J63" s="2">
        <f>IFERROR(__xludf.DUMMYFUNCTION("""COMPUTED_VALUE"""),45723.66666666667)</f>
        <v>45723.66667</v>
      </c>
      <c r="K63" s="1">
        <f>IFERROR(__xludf.DUMMYFUNCTION("""COMPUTED_VALUE"""),3295.59)</f>
        <v>3295.59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IFERROR(__xludf.DUMMYFUNCTION("""COMPUTED_VALUE"""),3295.59)</f>
        <v>3295.59</v>
      </c>
      <c r="D64" s="2">
        <f>IFERROR(__xludf.DUMMYFUNCTION("""COMPUTED_VALUE"""),45730.66666666667)</f>
        <v>45730.66667</v>
      </c>
      <c r="E64" s="1">
        <f>IFERROR(__xludf.DUMMYFUNCTION("""COMPUTED_VALUE"""),3295.59)</f>
        <v>3295.59</v>
      </c>
      <c r="G64" s="2">
        <f>IFERROR(__xludf.DUMMYFUNCTION("""COMPUTED_VALUE"""),45730.66666666667)</f>
        <v>45730.66667</v>
      </c>
      <c r="H64" s="1">
        <f>IFERROR(__xludf.DUMMYFUNCTION("""COMPUTED_VALUE"""),3142.57)</f>
        <v>3142.57</v>
      </c>
      <c r="J64" s="2">
        <f>IFERROR(__xludf.DUMMYFUNCTION("""COMPUTED_VALUE"""),45730.66666666667)</f>
        <v>45730.66667</v>
      </c>
      <c r="K64" s="1">
        <f>IFERROR(__xludf.DUMMYFUNCTION("""COMPUTED_VALUE"""),3223.63)</f>
        <v>3223.63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IFERROR(__xludf.DUMMYFUNCTION("""COMPUTED_VALUE"""),3223.63)</f>
        <v>3223.63</v>
      </c>
      <c r="D65" s="2">
        <f>IFERROR(__xludf.DUMMYFUNCTION("""COMPUTED_VALUE"""),45737.66666666667)</f>
        <v>45737.66667</v>
      </c>
      <c r="E65" s="1">
        <f>IFERROR(__xludf.DUMMYFUNCTION("""COMPUTED_VALUE"""),3298.71)</f>
        <v>3298.71</v>
      </c>
      <c r="G65" s="2">
        <f>IFERROR(__xludf.DUMMYFUNCTION("""COMPUTED_VALUE"""),45737.66666666667)</f>
        <v>45737.66667</v>
      </c>
      <c r="H65" s="1">
        <f>IFERROR(__xludf.DUMMYFUNCTION("""COMPUTED_VALUE"""),3221.26)</f>
        <v>3221.26</v>
      </c>
      <c r="J65" s="2">
        <f>IFERROR(__xludf.DUMMYFUNCTION("""COMPUTED_VALUE"""),45737.66666666667)</f>
        <v>45737.66667</v>
      </c>
      <c r="K65" s="1">
        <f>IFERROR(__xludf.DUMMYFUNCTION("""COMPUTED_VALUE"""),3260.25)</f>
        <v>3260.25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IFERROR(__xludf.DUMMYFUNCTION("""COMPUTED_VALUE"""),3260.25)</f>
        <v>3260.25</v>
      </c>
      <c r="D66" s="2">
        <f>IFERROR(__xludf.DUMMYFUNCTION("""COMPUTED_VALUE"""),45744.66666666667)</f>
        <v>45744.66667</v>
      </c>
      <c r="E66" s="1">
        <f>IFERROR(__xludf.DUMMYFUNCTION("""COMPUTED_VALUE"""),3331.0)</f>
        <v>3331</v>
      </c>
      <c r="G66" s="2">
        <f>IFERROR(__xludf.DUMMYFUNCTION("""COMPUTED_VALUE"""),45744.66666666667)</f>
        <v>45744.66667</v>
      </c>
      <c r="H66" s="1">
        <f>IFERROR(__xludf.DUMMYFUNCTION("""COMPUTED_VALUE"""),3223.85)</f>
        <v>3223.85</v>
      </c>
      <c r="J66" s="2">
        <f>IFERROR(__xludf.DUMMYFUNCTION("""COMPUTED_VALUE"""),45744.66666666667)</f>
        <v>45744.66667</v>
      </c>
      <c r="K66" s="1">
        <f>IFERROR(__xludf.DUMMYFUNCTION("""COMPUTED_VALUE"""),3232.28)</f>
        <v>3232.28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IFERROR(__xludf.DUMMYFUNCTION("""COMPUTED_VALUE"""),3232.28)</f>
        <v>3232.28</v>
      </c>
      <c r="D67" s="2">
        <f>IFERROR(__xludf.DUMMYFUNCTION("""COMPUTED_VALUE"""),45751.66666666667)</f>
        <v>45751.66667</v>
      </c>
      <c r="E67" s="1">
        <f>IFERROR(__xludf.DUMMYFUNCTION("""COMPUTED_VALUE"""),3303.35)</f>
        <v>3303.35</v>
      </c>
      <c r="G67" s="2">
        <f>IFERROR(__xludf.DUMMYFUNCTION("""COMPUTED_VALUE"""),45751.66666666667)</f>
        <v>45751.66667</v>
      </c>
      <c r="H67" s="1">
        <f>IFERROR(__xludf.DUMMYFUNCTION("""COMPUTED_VALUE"""),2940.18)</f>
        <v>2940.18</v>
      </c>
      <c r="J67" s="2">
        <f>IFERROR(__xludf.DUMMYFUNCTION("""COMPUTED_VALUE"""),45751.66666666667)</f>
        <v>45751.66667</v>
      </c>
      <c r="K67" s="1">
        <f>IFERROR(__xludf.DUMMYFUNCTION("""COMPUTED_VALUE"""),2944.91)</f>
        <v>2944.91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IFERROR(__xludf.DUMMYFUNCTION("""COMPUTED_VALUE"""),2944.91)</f>
        <v>2944.91</v>
      </c>
      <c r="D68" s="2">
        <f>IFERROR(__xludf.DUMMYFUNCTION("""COMPUTED_VALUE"""),45758.66666666667)</f>
        <v>45758.66667</v>
      </c>
      <c r="E68" s="1">
        <f>IFERROR(__xludf.DUMMYFUNCTION("""COMPUTED_VALUE"""),3121.88)</f>
        <v>3121.88</v>
      </c>
      <c r="G68" s="2">
        <f>IFERROR(__xludf.DUMMYFUNCTION("""COMPUTED_VALUE"""),45758.66666666667)</f>
        <v>45758.66667</v>
      </c>
      <c r="H68" s="1">
        <f>IFERROR(__xludf.DUMMYFUNCTION("""COMPUTED_VALUE"""),2812.76)</f>
        <v>2812.76</v>
      </c>
      <c r="J68" s="2">
        <f>IFERROR(__xludf.DUMMYFUNCTION("""COMPUTED_VALUE"""),45758.66666666667)</f>
        <v>45758.66667</v>
      </c>
      <c r="K68" s="1">
        <f>IFERROR(__xludf.DUMMYFUNCTION("""COMPUTED_VALUE"""),3063.46)</f>
        <v>3063.46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IFERROR(__xludf.DUMMYFUNCTION("""COMPUTED_VALUE"""),3063.46)</f>
        <v>3063.46</v>
      </c>
      <c r="D69" s="2">
        <f>IFERROR(__xludf.DUMMYFUNCTION("""COMPUTED_VALUE"""),45764.66666666667)</f>
        <v>45764.66667</v>
      </c>
      <c r="E69" s="1">
        <f>IFERROR(__xludf.DUMMYFUNCTION("""COMPUTED_VALUE"""),3127.02)</f>
        <v>3127.02</v>
      </c>
      <c r="G69" s="2">
        <f>IFERROR(__xludf.DUMMYFUNCTION("""COMPUTED_VALUE"""),45764.66666666667)</f>
        <v>45764.66667</v>
      </c>
      <c r="H69" s="1">
        <f>IFERROR(__xludf.DUMMYFUNCTION("""COMPUTED_VALUE"""),3041.15)</f>
        <v>3041.15</v>
      </c>
      <c r="J69" s="2">
        <f>IFERROR(__xludf.DUMMYFUNCTION("""COMPUTED_VALUE"""),45764.66666666667)</f>
        <v>45764.66667</v>
      </c>
      <c r="K69" s="1">
        <f>IFERROR(__xludf.DUMMYFUNCTION("""COMPUTED_VALUE"""),3088.26)</f>
        <v>3088.26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IFERROR(__xludf.DUMMYFUNCTION("""COMPUTED_VALUE"""),3088.26)</f>
        <v>3088.26</v>
      </c>
      <c r="D70" s="2">
        <f>IFERROR(__xludf.DUMMYFUNCTION("""COMPUTED_VALUE"""),45772.66666666667)</f>
        <v>45772.66667</v>
      </c>
      <c r="E70" s="1">
        <f>IFERROR(__xludf.DUMMYFUNCTION("""COMPUTED_VALUE"""),3201.26)</f>
        <v>3201.26</v>
      </c>
      <c r="G70" s="2">
        <f>IFERROR(__xludf.DUMMYFUNCTION("""COMPUTED_VALUE"""),45772.66666666667)</f>
        <v>45772.66667</v>
      </c>
      <c r="H70" s="1">
        <f>IFERROR(__xludf.DUMMYFUNCTION("""COMPUTED_VALUE"""),2988.58)</f>
        <v>2988.58</v>
      </c>
      <c r="J70" s="2">
        <f>IFERROR(__xludf.DUMMYFUNCTION("""COMPUTED_VALUE"""),45772.66666666667)</f>
        <v>45772.66667</v>
      </c>
      <c r="K70" s="1">
        <f>IFERROR(__xludf.DUMMYFUNCTION("""COMPUTED_VALUE"""),3189.38)</f>
        <v>3189.38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IFERROR(__xludf.DUMMYFUNCTION("""COMPUTED_VALUE"""),3189.38)</f>
        <v>3189.38</v>
      </c>
      <c r="D71" s="2">
        <f>IFERROR(__xludf.DUMMYFUNCTION("""COMPUTED_VALUE"""),45779.66666666667)</f>
        <v>45779.66667</v>
      </c>
      <c r="E71" s="1">
        <f>IFERROR(__xludf.DUMMYFUNCTION("""COMPUTED_VALUE"""),3284.35)</f>
        <v>3284.35</v>
      </c>
      <c r="G71" s="2">
        <f>IFERROR(__xludf.DUMMYFUNCTION("""COMPUTED_VALUE"""),45779.66666666667)</f>
        <v>45779.66667</v>
      </c>
      <c r="H71" s="1">
        <f>IFERROR(__xludf.DUMMYFUNCTION("""COMPUTED_VALUE"""),3148.56)</f>
        <v>3148.56</v>
      </c>
      <c r="J71" s="2">
        <f>IFERROR(__xludf.DUMMYFUNCTION("""COMPUTED_VALUE"""),45779.66666666667)</f>
        <v>45779.66667</v>
      </c>
      <c r="K71" s="1">
        <f>IFERROR(__xludf.DUMMYFUNCTION("""COMPUTED_VALUE"""),3278.98)</f>
        <v>3278.98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IFERROR(__xludf.DUMMYFUNCTION("""COMPUTED_VALUE"""),3278.98)</f>
        <v>3278.98</v>
      </c>
      <c r="D72" s="2">
        <f>IFERROR(__xludf.DUMMYFUNCTION("""COMPUTED_VALUE"""),45786.66666666667)</f>
        <v>45786.66667</v>
      </c>
      <c r="E72" s="1">
        <f>IFERROR(__xludf.DUMMYFUNCTION("""COMPUTED_VALUE"""),3330.46)</f>
        <v>3330.46</v>
      </c>
      <c r="G72" s="2">
        <f>IFERROR(__xludf.DUMMYFUNCTION("""COMPUTED_VALUE"""),45786.66666666667)</f>
        <v>45786.66667</v>
      </c>
      <c r="H72" s="1">
        <f>IFERROR(__xludf.DUMMYFUNCTION("""COMPUTED_VALUE"""),3237.39)</f>
        <v>3237.39</v>
      </c>
      <c r="J72" s="2">
        <f>IFERROR(__xludf.DUMMYFUNCTION("""COMPUTED_VALUE"""),45786.66666666667)</f>
        <v>45786.66667</v>
      </c>
      <c r="K72" s="1">
        <f>IFERROR(__xludf.DUMMYFUNCTION("""COMPUTED_VALUE"""),3299.73)</f>
        <v>3299.73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IFERROR(__xludf.DUMMYFUNCTION("""COMPUTED_VALUE"""),3299.73)</f>
        <v>3299.73</v>
      </c>
      <c r="D73" s="2">
        <f>IFERROR(__xludf.DUMMYFUNCTION("""COMPUTED_VALUE"""),45793.66666666667)</f>
        <v>45793.66667</v>
      </c>
      <c r="E73" s="1">
        <f>IFERROR(__xludf.DUMMYFUNCTION("""COMPUTED_VALUE"""),3443.11)</f>
        <v>3443.11</v>
      </c>
      <c r="G73" s="2">
        <f>IFERROR(__xludf.DUMMYFUNCTION("""COMPUTED_VALUE"""),45793.66666666667)</f>
        <v>45793.66667</v>
      </c>
      <c r="H73" s="1">
        <f>IFERROR(__xludf.DUMMYFUNCTION("""COMPUTED_VALUE"""),3299.73)</f>
        <v>3299.73</v>
      </c>
      <c r="J73" s="2">
        <f>IFERROR(__xludf.DUMMYFUNCTION("""COMPUTED_VALUE"""),45793.66666666667)</f>
        <v>45793.66667</v>
      </c>
      <c r="K73" s="1">
        <f>IFERROR(__xludf.DUMMYFUNCTION("""COMPUTED_VALUE"""),3443.06)</f>
        <v>3443.06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IFERROR(__xludf.DUMMYFUNCTION("""COMPUTED_VALUE"""),3443.06)</f>
        <v>3443.06</v>
      </c>
      <c r="D74" s="2">
        <f>IFERROR(__xludf.DUMMYFUNCTION("""COMPUTED_VALUE"""),45800.66666666667)</f>
        <v>45800.66667</v>
      </c>
      <c r="E74" s="1">
        <f>IFERROR(__xludf.DUMMYFUNCTION("""COMPUTED_VALUE"""),3448.22)</f>
        <v>3448.22</v>
      </c>
      <c r="G74" s="2">
        <f>IFERROR(__xludf.DUMMYFUNCTION("""COMPUTED_VALUE"""),45800.66666666667)</f>
        <v>45800.66667</v>
      </c>
      <c r="H74" s="1">
        <f>IFERROR(__xludf.DUMMYFUNCTION("""COMPUTED_VALUE"""),3324.23)</f>
        <v>3324.23</v>
      </c>
      <c r="J74" s="2">
        <f>IFERROR(__xludf.DUMMYFUNCTION("""COMPUTED_VALUE"""),45800.66666666667)</f>
        <v>45800.66667</v>
      </c>
      <c r="K74" s="1">
        <f>IFERROR(__xludf.DUMMYFUNCTION("""COMPUTED_VALUE"""),3345.13)</f>
        <v>3345.13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IFERROR(__xludf.DUMMYFUNCTION("""COMPUTED_VALUE"""),3345.13)</f>
        <v>3345.13</v>
      </c>
      <c r="D75" s="2">
        <f>IFERROR(__xludf.DUMMYFUNCTION("""COMPUTED_VALUE"""),45807.66666666667)</f>
        <v>45807.66667</v>
      </c>
      <c r="E75" s="1">
        <f>IFERROR(__xludf.DUMMYFUNCTION("""COMPUTED_VALUE"""),3404.47)</f>
        <v>3404.47</v>
      </c>
      <c r="G75" s="2">
        <f>IFERROR(__xludf.DUMMYFUNCTION("""COMPUTED_VALUE"""),45807.66666666667)</f>
        <v>45807.66667</v>
      </c>
      <c r="H75" s="1">
        <f>IFERROR(__xludf.DUMMYFUNCTION("""COMPUTED_VALUE"""),3345.13)</f>
        <v>3345.13</v>
      </c>
      <c r="J75" s="2">
        <f>IFERROR(__xludf.DUMMYFUNCTION("""COMPUTED_VALUE"""),45807.66666666667)</f>
        <v>45807.66667</v>
      </c>
      <c r="K75" s="1">
        <f>IFERROR(__xludf.DUMMYFUNCTION("""COMPUTED_VALUE"""),3390.83)</f>
        <v>3390.83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IFERROR(__xludf.DUMMYFUNCTION("""COMPUTED_VALUE"""),3390.83)</f>
        <v>3390.83</v>
      </c>
      <c r="D76" s="2">
        <f>IFERROR(__xludf.DUMMYFUNCTION("""COMPUTED_VALUE"""),45814.66666666667)</f>
        <v>45814.66667</v>
      </c>
      <c r="E76" s="1">
        <f>IFERROR(__xludf.DUMMYFUNCTION("""COMPUTED_VALUE"""),3442.16)</f>
        <v>3442.16</v>
      </c>
      <c r="G76" s="2">
        <f>IFERROR(__xludf.DUMMYFUNCTION("""COMPUTED_VALUE"""),45814.66666666667)</f>
        <v>45814.66667</v>
      </c>
      <c r="H76" s="1">
        <f>IFERROR(__xludf.DUMMYFUNCTION("""COMPUTED_VALUE"""),3348.48)</f>
        <v>3348.48</v>
      </c>
      <c r="J76" s="2">
        <f>IFERROR(__xludf.DUMMYFUNCTION("""COMPUTED_VALUE"""),45814.66666666667)</f>
        <v>45814.66667</v>
      </c>
      <c r="K76" s="1">
        <f>IFERROR(__xludf.DUMMYFUNCTION("""COMPUTED_VALUE"""),3437.35)</f>
        <v>3437.35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IFERROR(__xludf.DUMMYFUNCTION("""COMPUTED_VALUE"""),3437.35)</f>
        <v>3437.35</v>
      </c>
      <c r="D77" s="2">
        <f>IFERROR(__xludf.DUMMYFUNCTION("""COMPUTED_VALUE"""),45821.66666666667)</f>
        <v>45821.66667</v>
      </c>
      <c r="E77" s="1">
        <f>IFERROR(__xludf.DUMMYFUNCTION("""COMPUTED_VALUE"""),3445.37)</f>
        <v>3445.37</v>
      </c>
      <c r="G77" s="2">
        <f>IFERROR(__xludf.DUMMYFUNCTION("""COMPUTED_VALUE"""),45821.66666666667)</f>
        <v>45821.66667</v>
      </c>
      <c r="H77" s="1">
        <f>IFERROR(__xludf.DUMMYFUNCTION("""COMPUTED_VALUE"""),3389.6)</f>
        <v>3389.6</v>
      </c>
      <c r="J77" s="2">
        <f>IFERROR(__xludf.DUMMYFUNCTION("""COMPUTED_VALUE"""),45821.66666666667)</f>
        <v>45821.66667</v>
      </c>
      <c r="K77" s="1">
        <f>IFERROR(__xludf.DUMMYFUNCTION("""COMPUTED_VALUE"""),3397.97)</f>
        <v>3397.97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IFERROR(__xludf.DUMMYFUNCTION("""COMPUTED_VALUE"""),3397.97)</f>
        <v>3397.97</v>
      </c>
      <c r="D78" s="2">
        <f>IFERROR(__xludf.DUMMYFUNCTION("""COMPUTED_VALUE"""),45828.66666666667)</f>
        <v>45828.66667</v>
      </c>
      <c r="E78" s="1">
        <f>IFERROR(__xludf.DUMMYFUNCTION("""COMPUTED_VALUE"""),3440.68)</f>
        <v>3440.68</v>
      </c>
      <c r="G78" s="2">
        <f>IFERROR(__xludf.DUMMYFUNCTION("""COMPUTED_VALUE"""),45828.66666666667)</f>
        <v>45828.66667</v>
      </c>
      <c r="H78" s="1">
        <f>IFERROR(__xludf.DUMMYFUNCTION("""COMPUTED_VALUE"""),3396.94)</f>
        <v>3396.94</v>
      </c>
      <c r="J78" s="2">
        <f>IFERROR(__xludf.DUMMYFUNCTION("""COMPUTED_VALUE"""),45828.66666666667)</f>
        <v>45828.66667</v>
      </c>
      <c r="K78" s="1">
        <f>IFERROR(__xludf.DUMMYFUNCTION("""COMPUTED_VALUE"""),3417.69)</f>
        <v>3417.69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IFERROR(__xludf.DUMMYFUNCTION("""COMPUTED_VALUE"""),3417.69)</f>
        <v>3417.69</v>
      </c>
      <c r="D79" s="2">
        <f>IFERROR(__xludf.DUMMYFUNCTION("""COMPUTED_VALUE"""),45835.66666666667)</f>
        <v>45835.66667</v>
      </c>
      <c r="E79" s="1">
        <f>IFERROR(__xludf.DUMMYFUNCTION("""COMPUTED_VALUE"""),3511.66)</f>
        <v>3511.66</v>
      </c>
      <c r="G79" s="2">
        <f>IFERROR(__xludf.DUMMYFUNCTION("""COMPUTED_VALUE"""),45835.66666666667)</f>
        <v>45835.66667</v>
      </c>
      <c r="H79" s="1">
        <f>IFERROR(__xludf.DUMMYFUNCTION("""COMPUTED_VALUE"""),3401.58)</f>
        <v>3401.58</v>
      </c>
      <c r="J79" s="2">
        <f>IFERROR(__xludf.DUMMYFUNCTION("""COMPUTED_VALUE"""),45835.66666666667)</f>
        <v>45835.66667</v>
      </c>
      <c r="K79" s="1">
        <f>IFERROR(__xludf.DUMMYFUNCTION("""COMPUTED_VALUE"""),3496.16)</f>
        <v>3496.16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IFERROR(__xludf.DUMMYFUNCTION("""COMPUTED_VALUE"""),3496.16)</f>
        <v>3496.16</v>
      </c>
      <c r="D80" s="2">
        <f>IFERROR(__xludf.DUMMYFUNCTION("""COMPUTED_VALUE"""),45841.54513888889)</f>
        <v>45841.54514</v>
      </c>
      <c r="E80" s="1">
        <f>IFERROR(__xludf.DUMMYFUNCTION("""COMPUTED_VALUE"""),3573.17)</f>
        <v>3573.17</v>
      </c>
      <c r="G80" s="2">
        <f>IFERROR(__xludf.DUMMYFUNCTION("""COMPUTED_VALUE"""),45841.54513888889)</f>
        <v>45841.54514</v>
      </c>
      <c r="H80" s="1">
        <f>IFERROR(__xludf.DUMMYFUNCTION("""COMPUTED_VALUE"""),3496.16)</f>
        <v>3496.16</v>
      </c>
      <c r="J80" s="2">
        <f>IFERROR(__xludf.DUMMYFUNCTION("""COMPUTED_VALUE"""),45841.54513888889)</f>
        <v>45841.54514</v>
      </c>
      <c r="K80" s="1">
        <f>IFERROR(__xludf.DUMMYFUNCTION("""COMPUTED_VALUE"""),3568.98)</f>
        <v>3568.98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IFERROR(__xludf.DUMMYFUNCTION("""COMPUTED_VALUE"""),3568.98)</f>
        <v>3568.98</v>
      </c>
      <c r="D81" s="2">
        <f>IFERROR(__xludf.DUMMYFUNCTION("""COMPUTED_VALUE"""),45849.66666666667)</f>
        <v>45849.66667</v>
      </c>
      <c r="E81" s="1">
        <f>IFERROR(__xludf.DUMMYFUNCTION("""COMPUTED_VALUE"""),3583.06)</f>
        <v>3583.06</v>
      </c>
      <c r="G81" s="2">
        <f>IFERROR(__xludf.DUMMYFUNCTION("""COMPUTED_VALUE"""),45849.66666666667)</f>
        <v>45849.66667</v>
      </c>
      <c r="H81" s="1">
        <f>IFERROR(__xludf.DUMMYFUNCTION("""COMPUTED_VALUE"""),3529.95)</f>
        <v>3529.95</v>
      </c>
      <c r="J81" s="2">
        <f>IFERROR(__xludf.DUMMYFUNCTION("""COMPUTED_VALUE"""),45849.66666666667)</f>
        <v>45849.66667</v>
      </c>
      <c r="K81" s="1">
        <f>IFERROR(__xludf.DUMMYFUNCTION("""COMPUTED_VALUE"""),3548.2)</f>
        <v>3548.2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IFERROR(__xludf.DUMMYFUNCTION("""COMPUTED_VALUE"""),3548.2)</f>
        <v>3548.2</v>
      </c>
      <c r="D82" s="2">
        <f>IFERROR(__xludf.DUMMYFUNCTION("""COMPUTED_VALUE"""),45856.66666666667)</f>
        <v>45856.66667</v>
      </c>
      <c r="E82" s="1">
        <f>IFERROR(__xludf.DUMMYFUNCTION("""COMPUTED_VALUE"""),3585.86)</f>
        <v>3585.86</v>
      </c>
      <c r="G82" s="2">
        <f>IFERROR(__xludf.DUMMYFUNCTION("""COMPUTED_VALUE"""),45856.66666666667)</f>
        <v>45856.66667</v>
      </c>
      <c r="H82" s="1">
        <f>IFERROR(__xludf.DUMMYFUNCTION("""COMPUTED_VALUE"""),3488.3)</f>
        <v>3488.3</v>
      </c>
      <c r="J82" s="2">
        <f>IFERROR(__xludf.DUMMYFUNCTION("""COMPUTED_VALUE"""),45856.66666666667)</f>
        <v>45856.66667</v>
      </c>
      <c r="K82" s="1">
        <f>IFERROR(__xludf.DUMMYFUNCTION("""COMPUTED_VALUE"""),3578.44)</f>
        <v>3578.44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IFERROR(__xludf.DUMMYFUNCTION("""COMPUTED_VALUE"""),3578.98)</f>
        <v>3578.98</v>
      </c>
      <c r="D83" s="2">
        <f>IFERROR(__xludf.DUMMYFUNCTION("""COMPUTED_VALUE"""),45863.66666666667)</f>
        <v>45863.66667</v>
      </c>
      <c r="E83" s="1">
        <f>IFERROR(__xludf.DUMMYFUNCTION("""COMPUTED_VALUE"""),3643.28)</f>
        <v>3643.28</v>
      </c>
      <c r="G83" s="2">
        <f>IFERROR(__xludf.DUMMYFUNCTION("""COMPUTED_VALUE"""),45863.66666666667)</f>
        <v>45863.66667</v>
      </c>
      <c r="H83" s="1">
        <f>IFERROR(__xludf.DUMMYFUNCTION("""COMPUTED_VALUE"""),3559.86)</f>
        <v>3559.86</v>
      </c>
      <c r="J83" s="2">
        <f>IFERROR(__xludf.DUMMYFUNCTION("""COMPUTED_VALUE"""),45863.66666666667)</f>
        <v>45863.66667</v>
      </c>
      <c r="K83" s="1">
        <f>IFERROR(__xludf.DUMMYFUNCTION("""COMPUTED_VALUE"""),3641.23)</f>
        <v>3641.23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IFERROR(__xludf.DUMMYFUNCTION("""COMPUTED_VALUE"""),3641.23)</f>
        <v>3641.23</v>
      </c>
      <c r="D84" s="2">
        <f>IFERROR(__xludf.DUMMYFUNCTION("""COMPUTED_VALUE"""),45870.66666666667)</f>
        <v>45870.66667</v>
      </c>
      <c r="E84" s="1">
        <f>IFERROR(__xludf.DUMMYFUNCTION("""COMPUTED_VALUE"""),3642.39)</f>
        <v>3642.39</v>
      </c>
      <c r="G84" s="2">
        <f>IFERROR(__xludf.DUMMYFUNCTION("""COMPUTED_VALUE"""),45870.66666666667)</f>
        <v>45870.66667</v>
      </c>
      <c r="H84" s="1">
        <f>IFERROR(__xludf.DUMMYFUNCTION("""COMPUTED_VALUE"""),3507.86)</f>
        <v>3507.86</v>
      </c>
      <c r="J84" s="2">
        <f>IFERROR(__xludf.DUMMYFUNCTION("""COMPUTED_VALUE"""),45870.66666666667)</f>
        <v>45870.66667</v>
      </c>
      <c r="K84" s="1">
        <f>IFERROR(__xludf.DUMMYFUNCTION("""COMPUTED_VALUE"""),3543.05)</f>
        <v>3543.05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IFERROR(__xludf.DUMMYFUNCTION("""COMPUTED_VALUE"""),3543.05)</f>
        <v>3543.05</v>
      </c>
      <c r="D85" s="2">
        <f>IFERROR(__xludf.DUMMYFUNCTION("""COMPUTED_VALUE"""),45877.66666666667)</f>
        <v>45877.66667</v>
      </c>
      <c r="E85" s="1">
        <f>IFERROR(__xludf.DUMMYFUNCTION("""COMPUTED_VALUE"""),3602.49)</f>
        <v>3602.49</v>
      </c>
      <c r="G85" s="2">
        <f>IFERROR(__xludf.DUMMYFUNCTION("""COMPUTED_VALUE"""),45877.66666666667)</f>
        <v>45877.66667</v>
      </c>
      <c r="H85" s="1">
        <f>IFERROR(__xludf.DUMMYFUNCTION("""COMPUTED_VALUE"""),3543.05)</f>
        <v>3543.05</v>
      </c>
      <c r="J85" s="2">
        <f>IFERROR(__xludf.DUMMYFUNCTION("""COMPUTED_VALUE"""),45877.66666666667)</f>
        <v>45877.66667</v>
      </c>
      <c r="K85" s="1">
        <f>IFERROR(__xludf.DUMMYFUNCTION("""COMPUTED_VALUE"""),3561.21)</f>
        <v>3561.21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IFERROR(__xludf.DUMMYFUNCTION("""COMPUTED_VALUE"""),3561.21)</f>
        <v>3561.21</v>
      </c>
      <c r="D86" s="2">
        <f>IFERROR(__xludf.DUMMYFUNCTION("""COMPUTED_VALUE"""),45884.66666666667)</f>
        <v>45884.66667</v>
      </c>
      <c r="E86" s="1">
        <f>IFERROR(__xludf.DUMMYFUNCTION("""COMPUTED_VALUE"""),3623.52)</f>
        <v>3623.52</v>
      </c>
      <c r="G86" s="2">
        <f>IFERROR(__xludf.DUMMYFUNCTION("""COMPUTED_VALUE"""),45884.66666666667)</f>
        <v>45884.66667</v>
      </c>
      <c r="H86" s="1">
        <f>IFERROR(__xludf.DUMMYFUNCTION("""COMPUTED_VALUE"""),3544.0)</f>
        <v>3544</v>
      </c>
      <c r="J86" s="2">
        <f>IFERROR(__xludf.DUMMYFUNCTION("""COMPUTED_VALUE"""),45884.66666666667)</f>
        <v>45884.66667</v>
      </c>
      <c r="K86" s="1">
        <f>IFERROR(__xludf.DUMMYFUNCTION("""COMPUTED_VALUE"""),3586.99)</f>
        <v>3586.99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IFERROR(__xludf.DUMMYFUNCTION("""COMPUTED_VALUE"""),3586.99)</f>
        <v>3586.99</v>
      </c>
      <c r="D87" s="2">
        <f>IFERROR(__xludf.DUMMYFUNCTION("""COMPUTED_VALUE"""),45891.66666666667)</f>
        <v>45891.66667</v>
      </c>
      <c r="E87" s="1">
        <f>IFERROR(__xludf.DUMMYFUNCTION("""COMPUTED_VALUE"""),3658.98)</f>
        <v>3658.98</v>
      </c>
      <c r="G87" s="2">
        <f>IFERROR(__xludf.DUMMYFUNCTION("""COMPUTED_VALUE"""),45891.66666666667)</f>
        <v>45891.66667</v>
      </c>
      <c r="H87" s="1">
        <f>IFERROR(__xludf.DUMMYFUNCTION("""COMPUTED_VALUE"""),3573.41)</f>
        <v>3573.41</v>
      </c>
      <c r="J87" s="2">
        <f>IFERROR(__xludf.DUMMYFUNCTION("""COMPUTED_VALUE"""),45891.66666666667)</f>
        <v>45891.66667</v>
      </c>
      <c r="K87" s="1">
        <f>IFERROR(__xludf.DUMMYFUNCTION("""COMPUTED_VALUE"""),3649.54)</f>
        <v>3649.54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IFERROR(__xludf.DUMMYFUNCTION("""COMPUTED_VALUE"""),3649.54)</f>
        <v>3649.54</v>
      </c>
      <c r="D88" s="2">
        <f>IFERROR(__xludf.DUMMYFUNCTION("""COMPUTED_VALUE"""),45898.66666666667)</f>
        <v>45898.66667</v>
      </c>
      <c r="E88" s="1">
        <f>IFERROR(__xludf.DUMMYFUNCTION("""COMPUTED_VALUE"""),3654.42)</f>
        <v>3654.42</v>
      </c>
      <c r="G88" s="2">
        <f>IFERROR(__xludf.DUMMYFUNCTION("""COMPUTED_VALUE"""),45898.66666666667)</f>
        <v>45898.66667</v>
      </c>
      <c r="H88" s="1">
        <f>IFERROR(__xludf.DUMMYFUNCTION("""COMPUTED_VALUE"""),3617.06)</f>
        <v>3617.06</v>
      </c>
      <c r="J88" s="2">
        <f>IFERROR(__xludf.DUMMYFUNCTION("""COMPUTED_VALUE"""),45898.66666666667)</f>
        <v>45898.66667</v>
      </c>
      <c r="K88" s="1">
        <f>IFERROR(__xludf.DUMMYFUNCTION("""COMPUTED_VALUE"""),3639.54)</f>
        <v>3639.54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IFERROR(__xludf.DUMMYFUNCTION("""COMPUTED_VALUE"""),3639.54)</f>
        <v>3639.54</v>
      </c>
      <c r="D89" s="2">
        <f>IFERROR(__xludf.DUMMYFUNCTION("""COMPUTED_VALUE"""),45905.66666666667)</f>
        <v>45905.66667</v>
      </c>
      <c r="E89" s="1">
        <f>IFERROR(__xludf.DUMMYFUNCTION("""COMPUTED_VALUE"""),3657.78)</f>
        <v>3657.78</v>
      </c>
      <c r="G89" s="2">
        <f>IFERROR(__xludf.DUMMYFUNCTION("""COMPUTED_VALUE"""),45905.66666666667)</f>
        <v>45905.66667</v>
      </c>
      <c r="H89" s="1">
        <f>IFERROR(__xludf.DUMMYFUNCTION("""COMPUTED_VALUE"""),3590.69)</f>
        <v>3590.69</v>
      </c>
      <c r="J89" s="2">
        <f>IFERROR(__xludf.DUMMYFUNCTION("""COMPUTED_VALUE"""),45905.66666666667)</f>
        <v>45905.66667</v>
      </c>
      <c r="K89" s="1">
        <f>IFERROR(__xludf.DUMMYFUNCTION("""COMPUTED_VALUE"""),3628.63)</f>
        <v>3628.63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IFERROR(__xludf.DUMMYFUNCTION("""COMPUTED_VALUE"""),3628.63)</f>
        <v>3628.63</v>
      </c>
      <c r="D90" s="2">
        <f>IFERROR(__xludf.DUMMYFUNCTION("""COMPUTED_VALUE"""),45912.66666666667)</f>
        <v>45912.66667</v>
      </c>
      <c r="E90" s="1">
        <f>IFERROR(__xludf.DUMMYFUNCTION("""COMPUTED_VALUE"""),3686.28)</f>
        <v>3686.28</v>
      </c>
      <c r="G90" s="2">
        <f>IFERROR(__xludf.DUMMYFUNCTION("""COMPUTED_VALUE"""),45912.66666666667)</f>
        <v>45912.66667</v>
      </c>
      <c r="H90" s="1">
        <f>IFERROR(__xludf.DUMMYFUNCTION("""COMPUTED_VALUE"""),3612.07)</f>
        <v>3612.07</v>
      </c>
      <c r="J90" s="2">
        <f>IFERROR(__xludf.DUMMYFUNCTION("""COMPUTED_VALUE"""),45912.66666666667)</f>
        <v>45912.66667</v>
      </c>
      <c r="K90" s="1">
        <f>IFERROR(__xludf.DUMMYFUNCTION("""COMPUTED_VALUE"""),3656.25)</f>
        <v>3656.25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IFERROR(__xludf.DUMMYFUNCTION("""COMPUTED_VALUE"""),3656.25)</f>
        <v>3656.25</v>
      </c>
      <c r="D91" s="2">
        <f>IFERROR(__xludf.DUMMYFUNCTION("""COMPUTED_VALUE"""),45919.66666666667)</f>
        <v>45919.66667</v>
      </c>
      <c r="E91" s="1">
        <f>IFERROR(__xludf.DUMMYFUNCTION("""COMPUTED_VALUE"""),3670.7)</f>
        <v>3670.7</v>
      </c>
      <c r="G91" s="2">
        <f>IFERROR(__xludf.DUMMYFUNCTION("""COMPUTED_VALUE"""),45919.66666666667)</f>
        <v>45919.66667</v>
      </c>
      <c r="H91" s="1">
        <f>IFERROR(__xludf.DUMMYFUNCTION("""COMPUTED_VALUE"""),3614.95)</f>
        <v>3614.95</v>
      </c>
      <c r="J91" s="2">
        <f>IFERROR(__xludf.DUMMYFUNCTION("""COMPUTED_VALUE"""),45919.66666666667)</f>
        <v>45919.66667</v>
      </c>
      <c r="K91" s="1">
        <f>IFERROR(__xludf.DUMMYFUNCTION("""COMPUTED_VALUE"""),3653.66)</f>
        <v>3653.66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