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IFERROR(__xludf.DUMMYFUNCTION("GOOGLEFINANCE(""CRSPMS1"", ""open"", DATE(2024,1,1), TODAY(), ""WEEKLY"")"),"Date")</f>
        <v>Date</v>
      </c>
      <c r="B1" s="1" t="str">
        <f>IFERROR(__xludf.DUMMYFUNCTION("""COMPUTED_VALUE"""),"Open")</f>
        <v>Open</v>
      </c>
      <c r="D1" s="1" t="str">
        <f>IFERROR(__xludf.DUMMYFUNCTION("GOOGLEFINANCE(""CRSPMS1"", ""high"", DATE(2024,1,1), TODAY(), ""WEEKLY"")"),"Date")</f>
        <v>Date</v>
      </c>
      <c r="E1" s="1" t="str">
        <f>IFERROR(__xludf.DUMMYFUNCTION("""COMPUTED_VALUE"""),"High")</f>
        <v>High</v>
      </c>
      <c r="G1" s="1" t="str">
        <f>IFERROR(__xludf.DUMMYFUNCTION("GOOGLEFINANCE(""CRSPMS1"", ""low"", DATE(2024,1,1), TODAY(), ""WEEKLY"")"),"Date")</f>
        <v>Date</v>
      </c>
      <c r="H1" s="1" t="str">
        <f>IFERROR(__xludf.DUMMYFUNCTION("""COMPUTED_VALUE"""),"Low")</f>
        <v>Low</v>
      </c>
      <c r="J1" s="1" t="str">
        <f>IFERROR(__xludf.DUMMYFUNCTION("GOOGLEFINANCE(""CRSPMS1"", ""close"", DATE(2024,1,1), TODAY(), ""WEEKLY"")"),"Date")</f>
        <v>Date</v>
      </c>
      <c r="K1" s="1" t="str">
        <f>IFERROR(__xludf.DUMMYFUNCTION("""COMPUTED_VALUE"""),"Close")</f>
        <v>Close</v>
      </c>
      <c r="M1" s="1" t="str">
        <f>IFERROR(__xludf.DUMMYFUNCTION("GOOGLEFINANCE(""CRSPMS1"", ""volume"", DATE(2024,1,1), TODAY(), ""WEEKLY"")"),"Date")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IFERROR(__xludf.DUMMYFUNCTION("""COMPUTED_VALUE"""),45296.66666666667)</f>
        <v>45296.66667</v>
      </c>
      <c r="B2" s="1">
        <f>IFERROR(__xludf.DUMMYFUNCTION("""COMPUTED_VALUE"""),2665.7)</f>
        <v>2665.7</v>
      </c>
      <c r="D2" s="2">
        <f>IFERROR(__xludf.DUMMYFUNCTION("""COMPUTED_VALUE"""),45296.66666666667)</f>
        <v>45296.66667</v>
      </c>
      <c r="E2" s="1">
        <f>IFERROR(__xludf.DUMMYFUNCTION("""COMPUTED_VALUE"""),2668.7)</f>
        <v>2668.7</v>
      </c>
      <c r="G2" s="2">
        <f>IFERROR(__xludf.DUMMYFUNCTION("""COMPUTED_VALUE"""),45296.66666666667)</f>
        <v>45296.66667</v>
      </c>
      <c r="H2" s="1">
        <f>IFERROR(__xludf.DUMMYFUNCTION("""COMPUTED_VALUE"""),2563.88)</f>
        <v>2563.88</v>
      </c>
      <c r="J2" s="2">
        <f>IFERROR(__xludf.DUMMYFUNCTION("""COMPUTED_VALUE"""),45296.66666666667)</f>
        <v>45296.66667</v>
      </c>
      <c r="K2" s="1">
        <f>IFERROR(__xludf.DUMMYFUNCTION("""COMPUTED_VALUE"""),2582.13)</f>
        <v>2582.13</v>
      </c>
      <c r="M2" s="2">
        <f>IFERROR(__xludf.DUMMYFUNCTION("""COMPUTED_VALUE"""),45296.66666666667)</f>
        <v>45296.66667</v>
      </c>
      <c r="N2" s="1">
        <f>IFERROR(__xludf.DUMMYFUNCTION("""COMPUTED_VALUE"""),0.0)</f>
        <v>0</v>
      </c>
    </row>
    <row r="3">
      <c r="A3" s="2">
        <f>IFERROR(__xludf.DUMMYFUNCTION("""COMPUTED_VALUE"""),45303.66666666667)</f>
        <v>45303.66667</v>
      </c>
      <c r="B3" s="1">
        <f>IFERROR(__xludf.DUMMYFUNCTION("""COMPUTED_VALUE"""),2582.15)</f>
        <v>2582.15</v>
      </c>
      <c r="D3" s="2">
        <f>IFERROR(__xludf.DUMMYFUNCTION("""COMPUTED_VALUE"""),45303.66666666667)</f>
        <v>45303.66667</v>
      </c>
      <c r="E3" s="1">
        <f>IFERROR(__xludf.DUMMYFUNCTION("""COMPUTED_VALUE"""),2627.62)</f>
        <v>2627.62</v>
      </c>
      <c r="G3" s="2">
        <f>IFERROR(__xludf.DUMMYFUNCTION("""COMPUTED_VALUE"""),45303.66666666667)</f>
        <v>45303.66667</v>
      </c>
      <c r="H3" s="1">
        <f>IFERROR(__xludf.DUMMYFUNCTION("""COMPUTED_VALUE"""),2572.64)</f>
        <v>2572.64</v>
      </c>
      <c r="J3" s="2">
        <f>IFERROR(__xludf.DUMMYFUNCTION("""COMPUTED_VALUE"""),45303.66666666667)</f>
        <v>45303.66667</v>
      </c>
      <c r="K3" s="1">
        <f>IFERROR(__xludf.DUMMYFUNCTION("""COMPUTED_VALUE"""),2591.34)</f>
        <v>2591.34</v>
      </c>
      <c r="M3" s="2">
        <f>IFERROR(__xludf.DUMMYFUNCTION("""COMPUTED_VALUE"""),45303.66666666667)</f>
        <v>45303.66667</v>
      </c>
      <c r="N3" s="1">
        <f>IFERROR(__xludf.DUMMYFUNCTION("""COMPUTED_VALUE"""),0.0)</f>
        <v>0</v>
      </c>
    </row>
    <row r="4">
      <c r="A4" s="2">
        <f>IFERROR(__xludf.DUMMYFUNCTION("""COMPUTED_VALUE"""),45310.66666666667)</f>
        <v>45310.66667</v>
      </c>
      <c r="B4" s="1">
        <f>IFERROR(__xludf.DUMMYFUNCTION("""COMPUTED_VALUE"""),2591.34)</f>
        <v>2591.34</v>
      </c>
      <c r="D4" s="2">
        <f>IFERROR(__xludf.DUMMYFUNCTION("""COMPUTED_VALUE"""),45310.66666666667)</f>
        <v>45310.66667</v>
      </c>
      <c r="E4" s="1">
        <f>IFERROR(__xludf.DUMMYFUNCTION("""COMPUTED_VALUE"""),2591.34)</f>
        <v>2591.34</v>
      </c>
      <c r="G4" s="2">
        <f>IFERROR(__xludf.DUMMYFUNCTION("""COMPUTED_VALUE"""),45310.66666666667)</f>
        <v>45310.66667</v>
      </c>
      <c r="H4" s="1">
        <f>IFERROR(__xludf.DUMMYFUNCTION("""COMPUTED_VALUE"""),2532.48)</f>
        <v>2532.48</v>
      </c>
      <c r="J4" s="2">
        <f>IFERROR(__xludf.DUMMYFUNCTION("""COMPUTED_VALUE"""),45310.66666666667)</f>
        <v>45310.66667</v>
      </c>
      <c r="K4" s="1">
        <f>IFERROR(__xludf.DUMMYFUNCTION("""COMPUTED_VALUE"""),2590.2)</f>
        <v>2590.2</v>
      </c>
      <c r="M4" s="2">
        <f>IFERROR(__xludf.DUMMYFUNCTION("""COMPUTED_VALUE"""),45310.66666666667)</f>
        <v>45310.66667</v>
      </c>
      <c r="N4" s="1">
        <f>IFERROR(__xludf.DUMMYFUNCTION("""COMPUTED_VALUE"""),0.0)</f>
        <v>0</v>
      </c>
    </row>
    <row r="5">
      <c r="A5" s="2">
        <f>IFERROR(__xludf.DUMMYFUNCTION("""COMPUTED_VALUE"""),45317.66666666667)</f>
        <v>45317.66667</v>
      </c>
      <c r="B5" s="1">
        <f>IFERROR(__xludf.DUMMYFUNCTION("""COMPUTED_VALUE"""),2590.2)</f>
        <v>2590.2</v>
      </c>
      <c r="D5" s="2">
        <f>IFERROR(__xludf.DUMMYFUNCTION("""COMPUTED_VALUE"""),45317.66666666667)</f>
        <v>45317.66667</v>
      </c>
      <c r="E5" s="1">
        <f>IFERROR(__xludf.DUMMYFUNCTION("""COMPUTED_VALUE"""),2649.13)</f>
        <v>2649.13</v>
      </c>
      <c r="G5" s="2">
        <f>IFERROR(__xludf.DUMMYFUNCTION("""COMPUTED_VALUE"""),45317.66666666667)</f>
        <v>45317.66667</v>
      </c>
      <c r="H5" s="1">
        <f>IFERROR(__xludf.DUMMYFUNCTION("""COMPUTED_VALUE"""),2590.2)</f>
        <v>2590.2</v>
      </c>
      <c r="J5" s="2">
        <f>IFERROR(__xludf.DUMMYFUNCTION("""COMPUTED_VALUE"""),45317.66666666667)</f>
        <v>45317.66667</v>
      </c>
      <c r="K5" s="1">
        <f>IFERROR(__xludf.DUMMYFUNCTION("""COMPUTED_VALUE"""),2626.21)</f>
        <v>2626.21</v>
      </c>
      <c r="M5" s="2">
        <f>IFERROR(__xludf.DUMMYFUNCTION("""COMPUTED_VALUE"""),45317.66666666667)</f>
        <v>45317.66667</v>
      </c>
      <c r="N5" s="1">
        <f>IFERROR(__xludf.DUMMYFUNCTION("""COMPUTED_VALUE"""),0.0)</f>
        <v>0</v>
      </c>
    </row>
    <row r="6">
      <c r="A6" s="2">
        <f>IFERROR(__xludf.DUMMYFUNCTION("""COMPUTED_VALUE"""),45324.66666666667)</f>
        <v>45324.66667</v>
      </c>
      <c r="B6" s="1">
        <f>IFERROR(__xludf.DUMMYFUNCTION("""COMPUTED_VALUE"""),2626.21)</f>
        <v>2626.21</v>
      </c>
      <c r="D6" s="2">
        <f>IFERROR(__xludf.DUMMYFUNCTION("""COMPUTED_VALUE"""),45324.66666666667)</f>
        <v>45324.66667</v>
      </c>
      <c r="E6" s="1">
        <f>IFERROR(__xludf.DUMMYFUNCTION("""COMPUTED_VALUE"""),2662.18)</f>
        <v>2662.18</v>
      </c>
      <c r="G6" s="2">
        <f>IFERROR(__xludf.DUMMYFUNCTION("""COMPUTED_VALUE"""),45324.66666666667)</f>
        <v>45324.66667</v>
      </c>
      <c r="H6" s="1">
        <f>IFERROR(__xludf.DUMMYFUNCTION("""COMPUTED_VALUE"""),2578.52)</f>
        <v>2578.52</v>
      </c>
      <c r="J6" s="2">
        <f>IFERROR(__xludf.DUMMYFUNCTION("""COMPUTED_VALUE"""),45324.66666666667)</f>
        <v>45324.66667</v>
      </c>
      <c r="K6" s="1">
        <f>IFERROR(__xludf.DUMMYFUNCTION("""COMPUTED_VALUE"""),2622.59)</f>
        <v>2622.59</v>
      </c>
      <c r="M6" s="2">
        <f>IFERROR(__xludf.DUMMYFUNCTION("""COMPUTED_VALUE"""),45324.66666666667)</f>
        <v>45324.66667</v>
      </c>
      <c r="N6" s="1">
        <f>IFERROR(__xludf.DUMMYFUNCTION("""COMPUTED_VALUE"""),0.0)</f>
        <v>0</v>
      </c>
    </row>
    <row r="7">
      <c r="A7" s="2">
        <f>IFERROR(__xludf.DUMMYFUNCTION("""COMPUTED_VALUE"""),45331.66666666667)</f>
        <v>45331.66667</v>
      </c>
      <c r="B7" s="1">
        <f>IFERROR(__xludf.DUMMYFUNCTION("""COMPUTED_VALUE"""),2622.59)</f>
        <v>2622.59</v>
      </c>
      <c r="D7" s="2">
        <f>IFERROR(__xludf.DUMMYFUNCTION("""COMPUTED_VALUE"""),45331.66666666667)</f>
        <v>45331.66667</v>
      </c>
      <c r="E7" s="1">
        <f>IFERROR(__xludf.DUMMYFUNCTION("""COMPUTED_VALUE"""),2673.4)</f>
        <v>2673.4</v>
      </c>
      <c r="G7" s="2">
        <f>IFERROR(__xludf.DUMMYFUNCTION("""COMPUTED_VALUE"""),45331.66666666667)</f>
        <v>45331.66667</v>
      </c>
      <c r="H7" s="1">
        <f>IFERROR(__xludf.DUMMYFUNCTION("""COMPUTED_VALUE"""),2571.7)</f>
        <v>2571.7</v>
      </c>
      <c r="J7" s="2">
        <f>IFERROR(__xludf.DUMMYFUNCTION("""COMPUTED_VALUE"""),45331.66666666667)</f>
        <v>45331.66667</v>
      </c>
      <c r="K7" s="1">
        <f>IFERROR(__xludf.DUMMYFUNCTION("""COMPUTED_VALUE"""),2671.82)</f>
        <v>2671.82</v>
      </c>
      <c r="M7" s="2">
        <f>IFERROR(__xludf.DUMMYFUNCTION("""COMPUTED_VALUE"""),45331.66666666667)</f>
        <v>45331.66667</v>
      </c>
      <c r="N7" s="1">
        <f>IFERROR(__xludf.DUMMYFUNCTION("""COMPUTED_VALUE"""),0.0)</f>
        <v>0</v>
      </c>
    </row>
    <row r="8">
      <c r="A8" s="2">
        <f>IFERROR(__xludf.DUMMYFUNCTION("""COMPUTED_VALUE"""),45338.66666666667)</f>
        <v>45338.66667</v>
      </c>
      <c r="B8" s="1">
        <f>IFERROR(__xludf.DUMMYFUNCTION("""COMPUTED_VALUE"""),2671.82)</f>
        <v>2671.82</v>
      </c>
      <c r="D8" s="2">
        <f>IFERROR(__xludf.DUMMYFUNCTION("""COMPUTED_VALUE"""),45338.66666666667)</f>
        <v>45338.66667</v>
      </c>
      <c r="E8" s="1">
        <f>IFERROR(__xludf.DUMMYFUNCTION("""COMPUTED_VALUE"""),2725.74)</f>
        <v>2725.74</v>
      </c>
      <c r="G8" s="2">
        <f>IFERROR(__xludf.DUMMYFUNCTION("""COMPUTED_VALUE"""),45338.66666666667)</f>
        <v>45338.66667</v>
      </c>
      <c r="H8" s="1">
        <f>IFERROR(__xludf.DUMMYFUNCTION("""COMPUTED_VALUE"""),2604.2)</f>
        <v>2604.2</v>
      </c>
      <c r="J8" s="2">
        <f>IFERROR(__xludf.DUMMYFUNCTION("""COMPUTED_VALUE"""),45338.66666666667)</f>
        <v>45338.66667</v>
      </c>
      <c r="K8" s="1">
        <f>IFERROR(__xludf.DUMMYFUNCTION("""COMPUTED_VALUE"""),2700.29)</f>
        <v>2700.29</v>
      </c>
      <c r="M8" s="2">
        <f>IFERROR(__xludf.DUMMYFUNCTION("""COMPUTED_VALUE"""),45338.66666666667)</f>
        <v>45338.66667</v>
      </c>
      <c r="N8" s="1">
        <f>IFERROR(__xludf.DUMMYFUNCTION("""COMPUTED_VALUE"""),0.0)</f>
        <v>0</v>
      </c>
    </row>
    <row r="9">
      <c r="A9" s="2">
        <f>IFERROR(__xludf.DUMMYFUNCTION("""COMPUTED_VALUE"""),45345.66666666667)</f>
        <v>45345.66667</v>
      </c>
      <c r="B9" s="1">
        <f>IFERROR(__xludf.DUMMYFUNCTION("""COMPUTED_VALUE"""),2700.29)</f>
        <v>2700.29</v>
      </c>
      <c r="D9" s="2">
        <f>IFERROR(__xludf.DUMMYFUNCTION("""COMPUTED_VALUE"""),45345.66666666667)</f>
        <v>45345.66667</v>
      </c>
      <c r="E9" s="1">
        <f>IFERROR(__xludf.DUMMYFUNCTION("""COMPUTED_VALUE"""),2709.32)</f>
        <v>2709.32</v>
      </c>
      <c r="G9" s="2">
        <f>IFERROR(__xludf.DUMMYFUNCTION("""COMPUTED_VALUE"""),45345.66666666667)</f>
        <v>45345.66667</v>
      </c>
      <c r="H9" s="1">
        <f>IFERROR(__xludf.DUMMYFUNCTION("""COMPUTED_VALUE"""),2650.13)</f>
        <v>2650.13</v>
      </c>
      <c r="J9" s="2">
        <f>IFERROR(__xludf.DUMMYFUNCTION("""COMPUTED_VALUE"""),45345.66666666667)</f>
        <v>45345.66667</v>
      </c>
      <c r="K9" s="1">
        <f>IFERROR(__xludf.DUMMYFUNCTION("""COMPUTED_VALUE"""),2699.36)</f>
        <v>2699.36</v>
      </c>
      <c r="M9" s="2">
        <f>IFERROR(__xludf.DUMMYFUNCTION("""COMPUTED_VALUE"""),45345.66666666667)</f>
        <v>45345.66667</v>
      </c>
      <c r="N9" s="1">
        <f>IFERROR(__xludf.DUMMYFUNCTION("""COMPUTED_VALUE"""),0.0)</f>
        <v>0</v>
      </c>
    </row>
    <row r="10">
      <c r="A10" s="2">
        <f>IFERROR(__xludf.DUMMYFUNCTION("""COMPUTED_VALUE"""),45352.66666666667)</f>
        <v>45352.66667</v>
      </c>
      <c r="B10" s="1">
        <f>IFERROR(__xludf.DUMMYFUNCTION("""COMPUTED_VALUE"""),2699.36)</f>
        <v>2699.36</v>
      </c>
      <c r="D10" s="2">
        <f>IFERROR(__xludf.DUMMYFUNCTION("""COMPUTED_VALUE"""),45352.66666666667)</f>
        <v>45352.66667</v>
      </c>
      <c r="E10" s="1">
        <f>IFERROR(__xludf.DUMMYFUNCTION("""COMPUTED_VALUE"""),2763.39)</f>
        <v>2763.39</v>
      </c>
      <c r="G10" s="2">
        <f>IFERROR(__xludf.DUMMYFUNCTION("""COMPUTED_VALUE"""),45352.66666666667)</f>
        <v>45352.66667</v>
      </c>
      <c r="H10" s="1">
        <f>IFERROR(__xludf.DUMMYFUNCTION("""COMPUTED_VALUE"""),2694.37)</f>
        <v>2694.37</v>
      </c>
      <c r="J10" s="2">
        <f>IFERROR(__xludf.DUMMYFUNCTION("""COMPUTED_VALUE"""),45352.66666666667)</f>
        <v>45352.66667</v>
      </c>
      <c r="K10" s="1">
        <f>IFERROR(__xludf.DUMMYFUNCTION("""COMPUTED_VALUE"""),2763.21)</f>
        <v>2763.21</v>
      </c>
      <c r="M10" s="2">
        <f>IFERROR(__xludf.DUMMYFUNCTION("""COMPUTED_VALUE"""),45352.66666666667)</f>
        <v>45352.66667</v>
      </c>
      <c r="N10" s="1">
        <f>IFERROR(__xludf.DUMMYFUNCTION("""COMPUTED_VALUE"""),0.0)</f>
        <v>0</v>
      </c>
    </row>
    <row r="11">
      <c r="A11" s="2">
        <f>IFERROR(__xludf.DUMMYFUNCTION("""COMPUTED_VALUE"""),45359.66666666667)</f>
        <v>45359.66667</v>
      </c>
      <c r="B11" s="1">
        <f>IFERROR(__xludf.DUMMYFUNCTION("""COMPUTED_VALUE"""),2763.21)</f>
        <v>2763.21</v>
      </c>
      <c r="D11" s="2">
        <f>IFERROR(__xludf.DUMMYFUNCTION("""COMPUTED_VALUE"""),45359.66666666667)</f>
        <v>45359.66667</v>
      </c>
      <c r="E11" s="1">
        <f>IFERROR(__xludf.DUMMYFUNCTION("""COMPUTED_VALUE"""),2817.65)</f>
        <v>2817.65</v>
      </c>
      <c r="G11" s="2">
        <f>IFERROR(__xludf.DUMMYFUNCTION("""COMPUTED_VALUE"""),45359.66666666667)</f>
        <v>45359.66667</v>
      </c>
      <c r="H11" s="1">
        <f>IFERROR(__xludf.DUMMYFUNCTION("""COMPUTED_VALUE"""),2736.32)</f>
        <v>2736.32</v>
      </c>
      <c r="J11" s="2">
        <f>IFERROR(__xludf.DUMMYFUNCTION("""COMPUTED_VALUE"""),45359.66666666667)</f>
        <v>45359.66667</v>
      </c>
      <c r="K11" s="1">
        <f>IFERROR(__xludf.DUMMYFUNCTION("""COMPUTED_VALUE"""),2777.88)</f>
        <v>2777.88</v>
      </c>
      <c r="M11" s="2">
        <f>IFERROR(__xludf.DUMMYFUNCTION("""COMPUTED_VALUE"""),45359.66666666667)</f>
        <v>45359.66667</v>
      </c>
      <c r="N11" s="1">
        <f>IFERROR(__xludf.DUMMYFUNCTION("""COMPUTED_VALUE"""),0.0)</f>
        <v>0</v>
      </c>
    </row>
    <row r="12">
      <c r="A12" s="2">
        <f>IFERROR(__xludf.DUMMYFUNCTION("""COMPUTED_VALUE"""),45366.66666666667)</f>
        <v>45366.66667</v>
      </c>
      <c r="B12" s="1">
        <f>IFERROR(__xludf.DUMMYFUNCTION("""COMPUTED_VALUE"""),2777.88)</f>
        <v>2777.88</v>
      </c>
      <c r="D12" s="2">
        <f>IFERROR(__xludf.DUMMYFUNCTION("""COMPUTED_VALUE"""),45366.66666666667)</f>
        <v>45366.66667</v>
      </c>
      <c r="E12" s="1">
        <f>IFERROR(__xludf.DUMMYFUNCTION("""COMPUTED_VALUE"""),2786.2)</f>
        <v>2786.2</v>
      </c>
      <c r="G12" s="2">
        <f>IFERROR(__xludf.DUMMYFUNCTION("""COMPUTED_VALUE"""),45366.66666666667)</f>
        <v>45366.66667</v>
      </c>
      <c r="H12" s="1">
        <f>IFERROR(__xludf.DUMMYFUNCTION("""COMPUTED_VALUE"""),2715.7)</f>
        <v>2715.7</v>
      </c>
      <c r="J12" s="2">
        <f>IFERROR(__xludf.DUMMYFUNCTION("""COMPUTED_VALUE"""),45366.66666666667)</f>
        <v>45366.66667</v>
      </c>
      <c r="K12" s="1">
        <f>IFERROR(__xludf.DUMMYFUNCTION("""COMPUTED_VALUE"""),2736.53)</f>
        <v>2736.53</v>
      </c>
      <c r="M12" s="2">
        <f>IFERROR(__xludf.DUMMYFUNCTION("""COMPUTED_VALUE"""),45366.66666666667)</f>
        <v>45366.66667</v>
      </c>
      <c r="N12" s="1">
        <f>IFERROR(__xludf.DUMMYFUNCTION("""COMPUTED_VALUE"""),0.0)</f>
        <v>0</v>
      </c>
    </row>
    <row r="13">
      <c r="A13" s="2">
        <f>IFERROR(__xludf.DUMMYFUNCTION("""COMPUTED_VALUE"""),45373.66666666667)</f>
        <v>45373.66667</v>
      </c>
      <c r="B13" s="1">
        <f>IFERROR(__xludf.DUMMYFUNCTION("""COMPUTED_VALUE"""),2736.53)</f>
        <v>2736.53</v>
      </c>
      <c r="D13" s="2">
        <f>IFERROR(__xludf.DUMMYFUNCTION("""COMPUTED_VALUE"""),45373.66666666667)</f>
        <v>45373.66667</v>
      </c>
      <c r="E13" s="1">
        <f>IFERROR(__xludf.DUMMYFUNCTION("""COMPUTED_VALUE"""),2830.64)</f>
        <v>2830.64</v>
      </c>
      <c r="G13" s="2">
        <f>IFERROR(__xludf.DUMMYFUNCTION("""COMPUTED_VALUE"""),45373.66666666667)</f>
        <v>45373.66667</v>
      </c>
      <c r="H13" s="1">
        <f>IFERROR(__xludf.DUMMYFUNCTION("""COMPUTED_VALUE"""),2720.26)</f>
        <v>2720.26</v>
      </c>
      <c r="J13" s="2">
        <f>IFERROR(__xludf.DUMMYFUNCTION("""COMPUTED_VALUE"""),45373.66666666667)</f>
        <v>45373.66667</v>
      </c>
      <c r="K13" s="1">
        <f>IFERROR(__xludf.DUMMYFUNCTION("""COMPUTED_VALUE"""),2794.81)</f>
        <v>2794.81</v>
      </c>
      <c r="M13" s="2">
        <f>IFERROR(__xludf.DUMMYFUNCTION("""COMPUTED_VALUE"""),45373.66666666667)</f>
        <v>45373.66667</v>
      </c>
      <c r="N13" s="1">
        <f>IFERROR(__xludf.DUMMYFUNCTION("""COMPUTED_VALUE"""),0.0)</f>
        <v>0</v>
      </c>
    </row>
    <row r="14">
      <c r="A14" s="2">
        <f>IFERROR(__xludf.DUMMYFUNCTION("""COMPUTED_VALUE"""),45379.66666666667)</f>
        <v>45379.66667</v>
      </c>
      <c r="B14" s="1">
        <f>IFERROR(__xludf.DUMMYFUNCTION("""COMPUTED_VALUE"""),2794.81)</f>
        <v>2794.81</v>
      </c>
      <c r="D14" s="2">
        <f>IFERROR(__xludf.DUMMYFUNCTION("""COMPUTED_VALUE"""),45379.66666666667)</f>
        <v>45379.66667</v>
      </c>
      <c r="E14" s="1">
        <f>IFERROR(__xludf.DUMMYFUNCTION("""COMPUTED_VALUE"""),2862.43)</f>
        <v>2862.43</v>
      </c>
      <c r="G14" s="2">
        <f>IFERROR(__xludf.DUMMYFUNCTION("""COMPUTED_VALUE"""),45379.66666666667)</f>
        <v>45379.66667</v>
      </c>
      <c r="H14" s="1">
        <f>IFERROR(__xludf.DUMMYFUNCTION("""COMPUTED_VALUE"""),2790.21)</f>
        <v>2790.21</v>
      </c>
      <c r="J14" s="2">
        <f>IFERROR(__xludf.DUMMYFUNCTION("""COMPUTED_VALUE"""),45379.66666666667)</f>
        <v>45379.66667</v>
      </c>
      <c r="K14" s="1">
        <f>IFERROR(__xludf.DUMMYFUNCTION("""COMPUTED_VALUE"""),2851.86)</f>
        <v>2851.86</v>
      </c>
      <c r="M14" s="2">
        <f>IFERROR(__xludf.DUMMYFUNCTION("""COMPUTED_VALUE"""),45379.66666666667)</f>
        <v>45379.66667</v>
      </c>
      <c r="N14" s="1">
        <f>IFERROR(__xludf.DUMMYFUNCTION("""COMPUTED_VALUE"""),0.0)</f>
        <v>0</v>
      </c>
    </row>
    <row r="15">
      <c r="A15" s="2">
        <f>IFERROR(__xludf.DUMMYFUNCTION("""COMPUTED_VALUE"""),45387.66666666667)</f>
        <v>45387.66667</v>
      </c>
      <c r="B15" s="1">
        <f>IFERROR(__xludf.DUMMYFUNCTION("""COMPUTED_VALUE"""),2851.86)</f>
        <v>2851.86</v>
      </c>
      <c r="D15" s="2">
        <f>IFERROR(__xludf.DUMMYFUNCTION("""COMPUTED_VALUE"""),45387.66666666667)</f>
        <v>45387.66667</v>
      </c>
      <c r="E15" s="1">
        <f>IFERROR(__xludf.DUMMYFUNCTION("""COMPUTED_VALUE"""),2853.32)</f>
        <v>2853.32</v>
      </c>
      <c r="G15" s="2">
        <f>IFERROR(__xludf.DUMMYFUNCTION("""COMPUTED_VALUE"""),45387.66666666667)</f>
        <v>45387.66667</v>
      </c>
      <c r="H15" s="1">
        <f>IFERROR(__xludf.DUMMYFUNCTION("""COMPUTED_VALUE"""),2760.35)</f>
        <v>2760.35</v>
      </c>
      <c r="J15" s="2">
        <f>IFERROR(__xludf.DUMMYFUNCTION("""COMPUTED_VALUE"""),45387.66666666667)</f>
        <v>45387.66667</v>
      </c>
      <c r="K15" s="1">
        <f>IFERROR(__xludf.DUMMYFUNCTION("""COMPUTED_VALUE"""),2783.58)</f>
        <v>2783.58</v>
      </c>
      <c r="M15" s="2">
        <f>IFERROR(__xludf.DUMMYFUNCTION("""COMPUTED_VALUE"""),45387.66666666667)</f>
        <v>45387.66667</v>
      </c>
      <c r="N15" s="1">
        <f>IFERROR(__xludf.DUMMYFUNCTION("""COMPUTED_VALUE"""),0.0)</f>
        <v>0</v>
      </c>
    </row>
    <row r="16">
      <c r="A16" s="2">
        <f>IFERROR(__xludf.DUMMYFUNCTION("""COMPUTED_VALUE"""),45394.66666666667)</f>
        <v>45394.66667</v>
      </c>
      <c r="B16" s="1">
        <f>IFERROR(__xludf.DUMMYFUNCTION("""COMPUTED_VALUE"""),2797.38)</f>
        <v>2797.38</v>
      </c>
      <c r="D16" s="2">
        <f>IFERROR(__xludf.DUMMYFUNCTION("""COMPUTED_VALUE"""),45394.66666666667)</f>
        <v>45394.66667</v>
      </c>
      <c r="E16" s="1">
        <f>IFERROR(__xludf.DUMMYFUNCTION("""COMPUTED_VALUE"""),2806.71)</f>
        <v>2806.71</v>
      </c>
      <c r="G16" s="2">
        <f>IFERROR(__xludf.DUMMYFUNCTION("""COMPUTED_VALUE"""),45394.66666666667)</f>
        <v>45394.66667</v>
      </c>
      <c r="H16" s="1">
        <f>IFERROR(__xludf.DUMMYFUNCTION("""COMPUTED_VALUE"""),2692.56)</f>
        <v>2692.56</v>
      </c>
      <c r="J16" s="2">
        <f>IFERROR(__xludf.DUMMYFUNCTION("""COMPUTED_VALUE"""),45394.66666666667)</f>
        <v>45394.66667</v>
      </c>
      <c r="K16" s="1">
        <f>IFERROR(__xludf.DUMMYFUNCTION("""COMPUTED_VALUE"""),2701.22)</f>
        <v>2701.22</v>
      </c>
      <c r="M16" s="2">
        <f>IFERROR(__xludf.DUMMYFUNCTION("""COMPUTED_VALUE"""),45394.66666666667)</f>
        <v>45394.66667</v>
      </c>
      <c r="N16" s="1">
        <f>IFERROR(__xludf.DUMMYFUNCTION("""COMPUTED_VALUE"""),0.0)</f>
        <v>0</v>
      </c>
    </row>
    <row r="17">
      <c r="A17" s="2">
        <f>IFERROR(__xludf.DUMMYFUNCTION("""COMPUTED_VALUE"""),45401.66666666667)</f>
        <v>45401.66667</v>
      </c>
      <c r="B17" s="1">
        <f>IFERROR(__xludf.DUMMYFUNCTION("""COMPUTED_VALUE"""),2701.22)</f>
        <v>2701.22</v>
      </c>
      <c r="D17" s="2">
        <f>IFERROR(__xludf.DUMMYFUNCTION("""COMPUTED_VALUE"""),45401.66666666667)</f>
        <v>45401.66667</v>
      </c>
      <c r="E17" s="1">
        <f>IFERROR(__xludf.DUMMYFUNCTION("""COMPUTED_VALUE"""),2723.84)</f>
        <v>2723.84</v>
      </c>
      <c r="G17" s="2">
        <f>IFERROR(__xludf.DUMMYFUNCTION("""COMPUTED_VALUE"""),45401.66666666667)</f>
        <v>45401.66667</v>
      </c>
      <c r="H17" s="1">
        <f>IFERROR(__xludf.DUMMYFUNCTION("""COMPUTED_VALUE"""),2614.25)</f>
        <v>2614.25</v>
      </c>
      <c r="J17" s="2">
        <f>IFERROR(__xludf.DUMMYFUNCTION("""COMPUTED_VALUE"""),45401.66666666667)</f>
        <v>45401.66667</v>
      </c>
      <c r="K17" s="1">
        <f>IFERROR(__xludf.DUMMYFUNCTION("""COMPUTED_VALUE"""),2630.74)</f>
        <v>2630.74</v>
      </c>
      <c r="M17" s="2">
        <f>IFERROR(__xludf.DUMMYFUNCTION("""COMPUTED_VALUE"""),45401.66666666667)</f>
        <v>45401.66667</v>
      </c>
      <c r="N17" s="1">
        <f>IFERROR(__xludf.DUMMYFUNCTION("""COMPUTED_VALUE"""),0.0)</f>
        <v>0</v>
      </c>
    </row>
    <row r="18">
      <c r="A18" s="2">
        <f>IFERROR(__xludf.DUMMYFUNCTION("""COMPUTED_VALUE"""),45408.66666666667)</f>
        <v>45408.66667</v>
      </c>
      <c r="B18" s="1">
        <f>IFERROR(__xludf.DUMMYFUNCTION("""COMPUTED_VALUE"""),2630.74)</f>
        <v>2630.74</v>
      </c>
      <c r="D18" s="2">
        <f>IFERROR(__xludf.DUMMYFUNCTION("""COMPUTED_VALUE"""),45408.66666666667)</f>
        <v>45408.66667</v>
      </c>
      <c r="E18" s="1">
        <f>IFERROR(__xludf.DUMMYFUNCTION("""COMPUTED_VALUE"""),2706.33)</f>
        <v>2706.33</v>
      </c>
      <c r="G18" s="2">
        <f>IFERROR(__xludf.DUMMYFUNCTION("""COMPUTED_VALUE"""),45408.66666666667)</f>
        <v>45408.66667</v>
      </c>
      <c r="H18" s="1">
        <f>IFERROR(__xludf.DUMMYFUNCTION("""COMPUTED_VALUE"""),2630.74)</f>
        <v>2630.74</v>
      </c>
      <c r="J18" s="2">
        <f>IFERROR(__xludf.DUMMYFUNCTION("""COMPUTED_VALUE"""),45408.66666666667)</f>
        <v>45408.66667</v>
      </c>
      <c r="K18" s="1">
        <f>IFERROR(__xludf.DUMMYFUNCTION("""COMPUTED_VALUE"""),2693.24)</f>
        <v>2693.24</v>
      </c>
      <c r="M18" s="2">
        <f>IFERROR(__xludf.DUMMYFUNCTION("""COMPUTED_VALUE"""),45408.66666666667)</f>
        <v>45408.66667</v>
      </c>
      <c r="N18" s="1">
        <f>IFERROR(__xludf.DUMMYFUNCTION("""COMPUTED_VALUE"""),0.0)</f>
        <v>0</v>
      </c>
    </row>
    <row r="19">
      <c r="A19" s="2">
        <f>IFERROR(__xludf.DUMMYFUNCTION("""COMPUTED_VALUE"""),45415.66666666667)</f>
        <v>45415.66667</v>
      </c>
      <c r="B19" s="1">
        <f>IFERROR(__xludf.DUMMYFUNCTION("""COMPUTED_VALUE"""),2693.24)</f>
        <v>2693.24</v>
      </c>
      <c r="D19" s="2">
        <f>IFERROR(__xludf.DUMMYFUNCTION("""COMPUTED_VALUE"""),45415.66666666667)</f>
        <v>45415.66667</v>
      </c>
      <c r="E19" s="1">
        <f>IFERROR(__xludf.DUMMYFUNCTION("""COMPUTED_VALUE"""),2751.05)</f>
        <v>2751.05</v>
      </c>
      <c r="G19" s="2">
        <f>IFERROR(__xludf.DUMMYFUNCTION("""COMPUTED_VALUE"""),45415.66666666667)</f>
        <v>45415.66667</v>
      </c>
      <c r="H19" s="1">
        <f>IFERROR(__xludf.DUMMYFUNCTION("""COMPUTED_VALUE"""),2653.3)</f>
        <v>2653.3</v>
      </c>
      <c r="J19" s="2">
        <f>IFERROR(__xludf.DUMMYFUNCTION("""COMPUTED_VALUE"""),45415.66666666667)</f>
        <v>45415.66667</v>
      </c>
      <c r="K19" s="1">
        <f>IFERROR(__xludf.DUMMYFUNCTION("""COMPUTED_VALUE"""),2727.05)</f>
        <v>2727.05</v>
      </c>
      <c r="M19" s="2">
        <f>IFERROR(__xludf.DUMMYFUNCTION("""COMPUTED_VALUE"""),45415.66666666667)</f>
        <v>45415.66667</v>
      </c>
      <c r="N19" s="1">
        <f>IFERROR(__xludf.DUMMYFUNCTION("""COMPUTED_VALUE"""),0.0)</f>
        <v>0</v>
      </c>
    </row>
    <row r="20">
      <c r="A20" s="2">
        <f>IFERROR(__xludf.DUMMYFUNCTION("""COMPUTED_VALUE"""),45422.66666666667)</f>
        <v>45422.66667</v>
      </c>
      <c r="B20" s="1">
        <f>IFERROR(__xludf.DUMMYFUNCTION("""COMPUTED_VALUE"""),2727.05)</f>
        <v>2727.05</v>
      </c>
      <c r="D20" s="2">
        <f>IFERROR(__xludf.DUMMYFUNCTION("""COMPUTED_VALUE"""),45422.66666666667)</f>
        <v>45422.66667</v>
      </c>
      <c r="E20" s="1">
        <f>IFERROR(__xludf.DUMMYFUNCTION("""COMPUTED_VALUE"""),2791.36)</f>
        <v>2791.36</v>
      </c>
      <c r="G20" s="2">
        <f>IFERROR(__xludf.DUMMYFUNCTION("""COMPUTED_VALUE"""),45422.66666666667)</f>
        <v>45422.66667</v>
      </c>
      <c r="H20" s="1">
        <f>IFERROR(__xludf.DUMMYFUNCTION("""COMPUTED_VALUE"""),2727.05)</f>
        <v>2727.05</v>
      </c>
      <c r="J20" s="2">
        <f>IFERROR(__xludf.DUMMYFUNCTION("""COMPUTED_VALUE"""),45422.66666666667)</f>
        <v>45422.66667</v>
      </c>
      <c r="K20" s="1">
        <f>IFERROR(__xludf.DUMMYFUNCTION("""COMPUTED_VALUE"""),2770.47)</f>
        <v>2770.47</v>
      </c>
      <c r="M20" s="2">
        <f>IFERROR(__xludf.DUMMYFUNCTION("""COMPUTED_VALUE"""),45422.66666666667)</f>
        <v>45422.66667</v>
      </c>
      <c r="N20" s="1">
        <f>IFERROR(__xludf.DUMMYFUNCTION("""COMPUTED_VALUE"""),0.0)</f>
        <v>0</v>
      </c>
    </row>
    <row r="21">
      <c r="A21" s="2">
        <f>IFERROR(__xludf.DUMMYFUNCTION("""COMPUTED_VALUE"""),45429.66666666667)</f>
        <v>45429.66667</v>
      </c>
      <c r="B21" s="1">
        <f>IFERROR(__xludf.DUMMYFUNCTION("""COMPUTED_VALUE"""),2770.47)</f>
        <v>2770.47</v>
      </c>
      <c r="D21" s="2">
        <f>IFERROR(__xludf.DUMMYFUNCTION("""COMPUTED_VALUE"""),45429.66666666667)</f>
        <v>45429.66667</v>
      </c>
      <c r="E21" s="1">
        <f>IFERROR(__xludf.DUMMYFUNCTION("""COMPUTED_VALUE"""),2831.39)</f>
        <v>2831.39</v>
      </c>
      <c r="G21" s="2">
        <f>IFERROR(__xludf.DUMMYFUNCTION("""COMPUTED_VALUE"""),45429.66666666667)</f>
        <v>45429.66667</v>
      </c>
      <c r="H21" s="1">
        <f>IFERROR(__xludf.DUMMYFUNCTION("""COMPUTED_VALUE"""),2770.47)</f>
        <v>2770.47</v>
      </c>
      <c r="J21" s="2">
        <f>IFERROR(__xludf.DUMMYFUNCTION("""COMPUTED_VALUE"""),45429.66666666667)</f>
        <v>45429.66667</v>
      </c>
      <c r="K21" s="1">
        <f>IFERROR(__xludf.DUMMYFUNCTION("""COMPUTED_VALUE"""),2804.82)</f>
        <v>2804.82</v>
      </c>
      <c r="M21" s="2">
        <f>IFERROR(__xludf.DUMMYFUNCTION("""COMPUTED_VALUE"""),45429.66666666667)</f>
        <v>45429.66667</v>
      </c>
      <c r="N21" s="1">
        <f>IFERROR(__xludf.DUMMYFUNCTION("""COMPUTED_VALUE"""),0.0)</f>
        <v>0</v>
      </c>
    </row>
    <row r="22">
      <c r="A22" s="2">
        <f>IFERROR(__xludf.DUMMYFUNCTION("""COMPUTED_VALUE"""),45436.66666666667)</f>
        <v>45436.66667</v>
      </c>
      <c r="B22" s="1">
        <f>IFERROR(__xludf.DUMMYFUNCTION("""COMPUTED_VALUE"""),2804.82)</f>
        <v>2804.82</v>
      </c>
      <c r="D22" s="2">
        <f>IFERROR(__xludf.DUMMYFUNCTION("""COMPUTED_VALUE"""),45436.66666666667)</f>
        <v>45436.66667</v>
      </c>
      <c r="E22" s="1">
        <f>IFERROR(__xludf.DUMMYFUNCTION("""COMPUTED_VALUE"""),2818.4)</f>
        <v>2818.4</v>
      </c>
      <c r="G22" s="2">
        <f>IFERROR(__xludf.DUMMYFUNCTION("""COMPUTED_VALUE"""),45436.66666666667)</f>
        <v>45436.66667</v>
      </c>
      <c r="H22" s="1">
        <f>IFERROR(__xludf.DUMMYFUNCTION("""COMPUTED_VALUE"""),2734.99)</f>
        <v>2734.99</v>
      </c>
      <c r="J22" s="2">
        <f>IFERROR(__xludf.DUMMYFUNCTION("""COMPUTED_VALUE"""),45436.66666666667)</f>
        <v>45436.66667</v>
      </c>
      <c r="K22" s="1">
        <f>IFERROR(__xludf.DUMMYFUNCTION("""COMPUTED_VALUE"""),2767.8)</f>
        <v>2767.8</v>
      </c>
      <c r="M22" s="2">
        <f>IFERROR(__xludf.DUMMYFUNCTION("""COMPUTED_VALUE"""),45436.66666666667)</f>
        <v>45436.66667</v>
      </c>
      <c r="N22" s="1">
        <f>IFERROR(__xludf.DUMMYFUNCTION("""COMPUTED_VALUE"""),0.0)</f>
        <v>0</v>
      </c>
    </row>
    <row r="23">
      <c r="A23" s="2">
        <f>IFERROR(__xludf.DUMMYFUNCTION("""COMPUTED_VALUE"""),45443.66666666667)</f>
        <v>45443.66667</v>
      </c>
      <c r="B23" s="1">
        <f>IFERROR(__xludf.DUMMYFUNCTION("""COMPUTED_VALUE"""),2767.8)</f>
        <v>2767.8</v>
      </c>
      <c r="D23" s="2">
        <f>IFERROR(__xludf.DUMMYFUNCTION("""COMPUTED_VALUE"""),45443.66666666667)</f>
        <v>45443.66667</v>
      </c>
      <c r="E23" s="1">
        <f>IFERROR(__xludf.DUMMYFUNCTION("""COMPUTED_VALUE"""),2781.43)</f>
        <v>2781.43</v>
      </c>
      <c r="G23" s="2">
        <f>IFERROR(__xludf.DUMMYFUNCTION("""COMPUTED_VALUE"""),45443.66666666667)</f>
        <v>45443.66667</v>
      </c>
      <c r="H23" s="1">
        <f>IFERROR(__xludf.DUMMYFUNCTION("""COMPUTED_VALUE"""),2716.45)</f>
        <v>2716.45</v>
      </c>
      <c r="J23" s="2">
        <f>IFERROR(__xludf.DUMMYFUNCTION("""COMPUTED_VALUE"""),45443.66666666667)</f>
        <v>45443.66667</v>
      </c>
      <c r="K23" s="1">
        <f>IFERROR(__xludf.DUMMYFUNCTION("""COMPUTED_VALUE"""),2762.19)</f>
        <v>2762.19</v>
      </c>
      <c r="M23" s="2">
        <f>IFERROR(__xludf.DUMMYFUNCTION("""COMPUTED_VALUE"""),45443.66666666667)</f>
        <v>45443.66667</v>
      </c>
      <c r="N23" s="1">
        <f>IFERROR(__xludf.DUMMYFUNCTION("""COMPUTED_VALUE"""),0.0)</f>
        <v>0</v>
      </c>
    </row>
    <row r="24">
      <c r="A24" s="2">
        <f>IFERROR(__xludf.DUMMYFUNCTION("""COMPUTED_VALUE"""),45450.66666666667)</f>
        <v>45450.66667</v>
      </c>
      <c r="B24" s="1">
        <f>IFERROR(__xludf.DUMMYFUNCTION("""COMPUTED_VALUE"""),2762.19)</f>
        <v>2762.19</v>
      </c>
      <c r="D24" s="2">
        <f>IFERROR(__xludf.DUMMYFUNCTION("""COMPUTED_VALUE"""),45450.66666666667)</f>
        <v>45450.66667</v>
      </c>
      <c r="E24" s="1">
        <f>IFERROR(__xludf.DUMMYFUNCTION("""COMPUTED_VALUE"""),2782.25)</f>
        <v>2782.25</v>
      </c>
      <c r="G24" s="2">
        <f>IFERROR(__xludf.DUMMYFUNCTION("""COMPUTED_VALUE"""),45450.66666666667)</f>
        <v>45450.66667</v>
      </c>
      <c r="H24" s="1">
        <f>IFERROR(__xludf.DUMMYFUNCTION("""COMPUTED_VALUE"""),2703.51)</f>
        <v>2703.51</v>
      </c>
      <c r="J24" s="2">
        <f>IFERROR(__xludf.DUMMYFUNCTION("""COMPUTED_VALUE"""),45450.66666666667)</f>
        <v>45450.66667</v>
      </c>
      <c r="K24" s="1">
        <f>IFERROR(__xludf.DUMMYFUNCTION("""COMPUTED_VALUE"""),2707.86)</f>
        <v>2707.86</v>
      </c>
      <c r="M24" s="2">
        <f>IFERROR(__xludf.DUMMYFUNCTION("""COMPUTED_VALUE"""),45450.66666666667)</f>
        <v>45450.66667</v>
      </c>
      <c r="N24" s="1">
        <f>IFERROR(__xludf.DUMMYFUNCTION("""COMPUTED_VALUE"""),0.0)</f>
        <v>0</v>
      </c>
    </row>
    <row r="25">
      <c r="A25" s="2">
        <f>IFERROR(__xludf.DUMMYFUNCTION("""COMPUTED_VALUE"""),45457.66666666667)</f>
        <v>45457.66667</v>
      </c>
      <c r="B25" s="1">
        <f>IFERROR(__xludf.DUMMYFUNCTION("""COMPUTED_VALUE"""),2707.86)</f>
        <v>2707.86</v>
      </c>
      <c r="D25" s="2">
        <f>IFERROR(__xludf.DUMMYFUNCTION("""COMPUTED_VALUE"""),45457.66666666667)</f>
        <v>45457.66667</v>
      </c>
      <c r="E25" s="1">
        <f>IFERROR(__xludf.DUMMYFUNCTION("""COMPUTED_VALUE"""),2778.45)</f>
        <v>2778.45</v>
      </c>
      <c r="G25" s="2">
        <f>IFERROR(__xludf.DUMMYFUNCTION("""COMPUTED_VALUE"""),45457.66666666667)</f>
        <v>45457.66667</v>
      </c>
      <c r="H25" s="1">
        <f>IFERROR(__xludf.DUMMYFUNCTION("""COMPUTED_VALUE"""),2672.1)</f>
        <v>2672.1</v>
      </c>
      <c r="J25" s="2">
        <f>IFERROR(__xludf.DUMMYFUNCTION("""COMPUTED_VALUE"""),45457.66666666667)</f>
        <v>45457.66667</v>
      </c>
      <c r="K25" s="1">
        <f>IFERROR(__xludf.DUMMYFUNCTION("""COMPUTED_VALUE"""),2684.79)</f>
        <v>2684.79</v>
      </c>
      <c r="M25" s="2">
        <f>IFERROR(__xludf.DUMMYFUNCTION("""COMPUTED_VALUE"""),45457.66666666667)</f>
        <v>45457.66667</v>
      </c>
      <c r="N25" s="1">
        <f>IFERROR(__xludf.DUMMYFUNCTION("""COMPUTED_VALUE"""),0.0)</f>
        <v>0</v>
      </c>
    </row>
    <row r="26">
      <c r="A26" s="2">
        <f>IFERROR(__xludf.DUMMYFUNCTION("""COMPUTED_VALUE"""),45464.66666666667)</f>
        <v>45464.66667</v>
      </c>
      <c r="B26" s="1">
        <f>IFERROR(__xludf.DUMMYFUNCTION("""COMPUTED_VALUE"""),2684.79)</f>
        <v>2684.79</v>
      </c>
      <c r="D26" s="2">
        <f>IFERROR(__xludf.DUMMYFUNCTION("""COMPUTED_VALUE"""),45464.66666666667)</f>
        <v>45464.66667</v>
      </c>
      <c r="E26" s="1">
        <f>IFERROR(__xludf.DUMMYFUNCTION("""COMPUTED_VALUE"""),2714.15)</f>
        <v>2714.15</v>
      </c>
      <c r="G26" s="2">
        <f>IFERROR(__xludf.DUMMYFUNCTION("""COMPUTED_VALUE"""),45464.66666666667)</f>
        <v>45464.66667</v>
      </c>
      <c r="H26" s="1">
        <f>IFERROR(__xludf.DUMMYFUNCTION("""COMPUTED_VALUE"""),2671.16)</f>
        <v>2671.16</v>
      </c>
      <c r="J26" s="2">
        <f>IFERROR(__xludf.DUMMYFUNCTION("""COMPUTED_VALUE"""),45464.66666666667)</f>
        <v>45464.66667</v>
      </c>
      <c r="K26" s="1">
        <f>IFERROR(__xludf.DUMMYFUNCTION("""COMPUTED_VALUE"""),2706.05)</f>
        <v>2706.05</v>
      </c>
      <c r="M26" s="2">
        <f>IFERROR(__xludf.DUMMYFUNCTION("""COMPUTED_VALUE"""),45464.66666666667)</f>
        <v>45464.66667</v>
      </c>
      <c r="N26" s="1">
        <f>IFERROR(__xludf.DUMMYFUNCTION("""COMPUTED_VALUE"""),0.0)</f>
        <v>0</v>
      </c>
    </row>
    <row r="27">
      <c r="A27" s="2">
        <f>IFERROR(__xludf.DUMMYFUNCTION("""COMPUTED_VALUE"""),45471.66666666667)</f>
        <v>45471.66667</v>
      </c>
      <c r="B27" s="1">
        <f>IFERROR(__xludf.DUMMYFUNCTION("""COMPUTED_VALUE"""),2706.05)</f>
        <v>2706.05</v>
      </c>
      <c r="D27" s="2">
        <f>IFERROR(__xludf.DUMMYFUNCTION("""COMPUTED_VALUE"""),45471.66666666667)</f>
        <v>45471.66667</v>
      </c>
      <c r="E27" s="1">
        <f>IFERROR(__xludf.DUMMYFUNCTION("""COMPUTED_VALUE"""),2734.28)</f>
        <v>2734.28</v>
      </c>
      <c r="G27" s="2">
        <f>IFERROR(__xludf.DUMMYFUNCTION("""COMPUTED_VALUE"""),45471.66666666667)</f>
        <v>45471.66667</v>
      </c>
      <c r="H27" s="1">
        <f>IFERROR(__xludf.DUMMYFUNCTION("""COMPUTED_VALUE"""),2685.26)</f>
        <v>2685.26</v>
      </c>
      <c r="J27" s="2">
        <f>IFERROR(__xludf.DUMMYFUNCTION("""COMPUTED_VALUE"""),45471.66666666667)</f>
        <v>45471.66667</v>
      </c>
      <c r="K27" s="1">
        <f>IFERROR(__xludf.DUMMYFUNCTION("""COMPUTED_VALUE"""),2720.15)</f>
        <v>2720.15</v>
      </c>
      <c r="M27" s="2">
        <f>IFERROR(__xludf.DUMMYFUNCTION("""COMPUTED_VALUE"""),45471.66666666667)</f>
        <v>45471.66667</v>
      </c>
      <c r="N27" s="1">
        <f>IFERROR(__xludf.DUMMYFUNCTION("""COMPUTED_VALUE"""),0.0)</f>
        <v>0</v>
      </c>
    </row>
    <row r="28">
      <c r="A28" s="2">
        <f>IFERROR(__xludf.DUMMYFUNCTION("""COMPUTED_VALUE"""),45478.66666666667)</f>
        <v>45478.66667</v>
      </c>
      <c r="B28" s="1">
        <f>IFERROR(__xludf.DUMMYFUNCTION("""COMPUTED_VALUE"""),2720.15)</f>
        <v>2720.15</v>
      </c>
      <c r="D28" s="2">
        <f>IFERROR(__xludf.DUMMYFUNCTION("""COMPUTED_VALUE"""),45478.66666666667)</f>
        <v>45478.66667</v>
      </c>
      <c r="E28" s="1">
        <f>IFERROR(__xludf.DUMMYFUNCTION("""COMPUTED_VALUE"""),2728.56)</f>
        <v>2728.56</v>
      </c>
      <c r="G28" s="2">
        <f>IFERROR(__xludf.DUMMYFUNCTION("""COMPUTED_VALUE"""),45478.66666666667)</f>
        <v>45478.66667</v>
      </c>
      <c r="H28" s="1">
        <f>IFERROR(__xludf.DUMMYFUNCTION("""COMPUTED_VALUE"""),2686.15)</f>
        <v>2686.15</v>
      </c>
      <c r="J28" s="2">
        <f>IFERROR(__xludf.DUMMYFUNCTION("""COMPUTED_VALUE"""),45478.66666666667)</f>
        <v>45478.66667</v>
      </c>
      <c r="K28" s="1">
        <f>IFERROR(__xludf.DUMMYFUNCTION("""COMPUTED_VALUE"""),2694.37)</f>
        <v>2694.37</v>
      </c>
      <c r="M28" s="2">
        <f>IFERROR(__xludf.DUMMYFUNCTION("""COMPUTED_VALUE"""),45478.66666666667)</f>
        <v>45478.66667</v>
      </c>
      <c r="N28" s="1">
        <f>IFERROR(__xludf.DUMMYFUNCTION("""COMPUTED_VALUE"""),0.0)</f>
        <v>0</v>
      </c>
    </row>
    <row r="29">
      <c r="A29" s="2">
        <f>IFERROR(__xludf.DUMMYFUNCTION("""COMPUTED_VALUE"""),45485.66666666667)</f>
        <v>45485.66667</v>
      </c>
      <c r="B29" s="1">
        <f>IFERROR(__xludf.DUMMYFUNCTION("""COMPUTED_VALUE"""),2694.37)</f>
        <v>2694.37</v>
      </c>
      <c r="D29" s="2">
        <f>IFERROR(__xludf.DUMMYFUNCTION("""COMPUTED_VALUE"""),45485.66666666667)</f>
        <v>45485.66667</v>
      </c>
      <c r="E29" s="1">
        <f>IFERROR(__xludf.DUMMYFUNCTION("""COMPUTED_VALUE"""),2834.82)</f>
        <v>2834.82</v>
      </c>
      <c r="G29" s="2">
        <f>IFERROR(__xludf.DUMMYFUNCTION("""COMPUTED_VALUE"""),45485.66666666667)</f>
        <v>45485.66667</v>
      </c>
      <c r="H29" s="1">
        <f>IFERROR(__xludf.DUMMYFUNCTION("""COMPUTED_VALUE"""),2688.53)</f>
        <v>2688.53</v>
      </c>
      <c r="J29" s="2">
        <f>IFERROR(__xludf.DUMMYFUNCTION("""COMPUTED_VALUE"""),45485.66666666667)</f>
        <v>45485.66667</v>
      </c>
      <c r="K29" s="1">
        <f>IFERROR(__xludf.DUMMYFUNCTION("""COMPUTED_VALUE"""),2822.2)</f>
        <v>2822.2</v>
      </c>
      <c r="M29" s="2">
        <f>IFERROR(__xludf.DUMMYFUNCTION("""COMPUTED_VALUE"""),45485.66666666667)</f>
        <v>45485.66667</v>
      </c>
      <c r="N29" s="1">
        <f>IFERROR(__xludf.DUMMYFUNCTION("""COMPUTED_VALUE"""),0.0)</f>
        <v>0</v>
      </c>
    </row>
    <row r="30">
      <c r="A30" s="2">
        <f>IFERROR(__xludf.DUMMYFUNCTION("""COMPUTED_VALUE"""),45492.66666666667)</f>
        <v>45492.66667</v>
      </c>
      <c r="B30" s="1">
        <f>IFERROR(__xludf.DUMMYFUNCTION("""COMPUTED_VALUE"""),2822.2)</f>
        <v>2822.2</v>
      </c>
      <c r="D30" s="2">
        <f>IFERROR(__xludf.DUMMYFUNCTION("""COMPUTED_VALUE"""),45492.66666666667)</f>
        <v>45492.66667</v>
      </c>
      <c r="E30" s="1">
        <f>IFERROR(__xludf.DUMMYFUNCTION("""COMPUTED_VALUE"""),2941.01)</f>
        <v>2941.01</v>
      </c>
      <c r="G30" s="2">
        <f>IFERROR(__xludf.DUMMYFUNCTION("""COMPUTED_VALUE"""),45492.66666666667)</f>
        <v>45492.66667</v>
      </c>
      <c r="H30" s="1">
        <f>IFERROR(__xludf.DUMMYFUNCTION("""COMPUTED_VALUE"""),2822.2)</f>
        <v>2822.2</v>
      </c>
      <c r="J30" s="2">
        <f>IFERROR(__xludf.DUMMYFUNCTION("""COMPUTED_VALUE"""),45492.66666666667)</f>
        <v>45492.66667</v>
      </c>
      <c r="K30" s="1">
        <f>IFERROR(__xludf.DUMMYFUNCTION("""COMPUTED_VALUE"""),2838.31)</f>
        <v>2838.31</v>
      </c>
      <c r="M30" s="2">
        <f>IFERROR(__xludf.DUMMYFUNCTION("""COMPUTED_VALUE"""),45492.66666666667)</f>
        <v>45492.66667</v>
      </c>
      <c r="N30" s="1">
        <f>IFERROR(__xludf.DUMMYFUNCTION("""COMPUTED_VALUE"""),0.0)</f>
        <v>0</v>
      </c>
    </row>
    <row r="31">
      <c r="A31" s="2">
        <f>IFERROR(__xludf.DUMMYFUNCTION("""COMPUTED_VALUE"""),45499.66666666667)</f>
        <v>45499.66667</v>
      </c>
      <c r="B31" s="1">
        <f>IFERROR(__xludf.DUMMYFUNCTION("""COMPUTED_VALUE"""),2838.31)</f>
        <v>2838.31</v>
      </c>
      <c r="D31" s="2">
        <f>IFERROR(__xludf.DUMMYFUNCTION("""COMPUTED_VALUE"""),45499.66666666667)</f>
        <v>45499.66667</v>
      </c>
      <c r="E31" s="1">
        <f>IFERROR(__xludf.DUMMYFUNCTION("""COMPUTED_VALUE"""),2911.06)</f>
        <v>2911.06</v>
      </c>
      <c r="G31" s="2">
        <f>IFERROR(__xludf.DUMMYFUNCTION("""COMPUTED_VALUE"""),45499.66666666667)</f>
        <v>45499.66667</v>
      </c>
      <c r="H31" s="1">
        <f>IFERROR(__xludf.DUMMYFUNCTION("""COMPUTED_VALUE"""),2827.94)</f>
        <v>2827.94</v>
      </c>
      <c r="J31" s="2">
        <f>IFERROR(__xludf.DUMMYFUNCTION("""COMPUTED_VALUE"""),45499.66666666667)</f>
        <v>45499.66667</v>
      </c>
      <c r="K31" s="1">
        <f>IFERROR(__xludf.DUMMYFUNCTION("""COMPUTED_VALUE"""),2906.72)</f>
        <v>2906.72</v>
      </c>
      <c r="M31" s="2">
        <f>IFERROR(__xludf.DUMMYFUNCTION("""COMPUTED_VALUE"""),45499.66666666667)</f>
        <v>45499.66667</v>
      </c>
      <c r="N31" s="1">
        <f>IFERROR(__xludf.DUMMYFUNCTION("""COMPUTED_VALUE"""),0.0)</f>
        <v>0</v>
      </c>
    </row>
    <row r="32">
      <c r="A32" s="2">
        <f>IFERROR(__xludf.DUMMYFUNCTION("""COMPUTED_VALUE"""),45506.66666666667)</f>
        <v>45506.66667</v>
      </c>
      <c r="B32" s="1">
        <f>IFERROR(__xludf.DUMMYFUNCTION("""COMPUTED_VALUE"""),2906.72)</f>
        <v>2906.72</v>
      </c>
      <c r="D32" s="2">
        <f>IFERROR(__xludf.DUMMYFUNCTION("""COMPUTED_VALUE"""),45506.66666666667)</f>
        <v>45506.66667</v>
      </c>
      <c r="E32" s="1">
        <f>IFERROR(__xludf.DUMMYFUNCTION("""COMPUTED_VALUE"""),2963.42)</f>
        <v>2963.42</v>
      </c>
      <c r="G32" s="2">
        <f>IFERROR(__xludf.DUMMYFUNCTION("""COMPUTED_VALUE"""),45506.66666666667)</f>
        <v>45506.66667</v>
      </c>
      <c r="H32" s="1">
        <f>IFERROR(__xludf.DUMMYFUNCTION("""COMPUTED_VALUE"""),2733.03)</f>
        <v>2733.03</v>
      </c>
      <c r="J32" s="2">
        <f>IFERROR(__xludf.DUMMYFUNCTION("""COMPUTED_VALUE"""),45506.66666666667)</f>
        <v>45506.66667</v>
      </c>
      <c r="K32" s="1">
        <f>IFERROR(__xludf.DUMMYFUNCTION("""COMPUTED_VALUE"""),2760.73)</f>
        <v>2760.73</v>
      </c>
      <c r="M32" s="2">
        <f>IFERROR(__xludf.DUMMYFUNCTION("""COMPUTED_VALUE"""),45506.66666666667)</f>
        <v>45506.66667</v>
      </c>
      <c r="N32" s="1">
        <f>IFERROR(__xludf.DUMMYFUNCTION("""COMPUTED_VALUE"""),0.0)</f>
        <v>0</v>
      </c>
    </row>
    <row r="33">
      <c r="A33" s="2">
        <f>IFERROR(__xludf.DUMMYFUNCTION("""COMPUTED_VALUE"""),45513.66666666667)</f>
        <v>45513.66667</v>
      </c>
      <c r="B33" s="1">
        <f>IFERROR(__xludf.DUMMYFUNCTION("""COMPUTED_VALUE"""),2760.73)</f>
        <v>2760.73</v>
      </c>
      <c r="D33" s="2">
        <f>IFERROR(__xludf.DUMMYFUNCTION("""COMPUTED_VALUE"""),45513.66666666667)</f>
        <v>45513.66667</v>
      </c>
      <c r="E33" s="1">
        <f>IFERROR(__xludf.DUMMYFUNCTION("""COMPUTED_VALUE"""),2760.73)</f>
        <v>2760.73</v>
      </c>
      <c r="G33" s="2">
        <f>IFERROR(__xludf.DUMMYFUNCTION("""COMPUTED_VALUE"""),45513.66666666667)</f>
        <v>45513.66667</v>
      </c>
      <c r="H33" s="1">
        <f>IFERROR(__xludf.DUMMYFUNCTION("""COMPUTED_VALUE"""),2626.32)</f>
        <v>2626.32</v>
      </c>
      <c r="J33" s="2">
        <f>IFERROR(__xludf.DUMMYFUNCTION("""COMPUTED_VALUE"""),45513.66666666667)</f>
        <v>45513.66667</v>
      </c>
      <c r="K33" s="1">
        <f>IFERROR(__xludf.DUMMYFUNCTION("""COMPUTED_VALUE"""),2743.77)</f>
        <v>2743.77</v>
      </c>
      <c r="M33" s="2">
        <f>IFERROR(__xludf.DUMMYFUNCTION("""COMPUTED_VALUE"""),45513.66666666667)</f>
        <v>45513.66667</v>
      </c>
      <c r="N33" s="1">
        <f>IFERROR(__xludf.DUMMYFUNCTION("""COMPUTED_VALUE"""),0.0)</f>
        <v>0</v>
      </c>
    </row>
    <row r="34">
      <c r="A34" s="2">
        <f>IFERROR(__xludf.DUMMYFUNCTION("""COMPUTED_VALUE"""),45520.66666666667)</f>
        <v>45520.66667</v>
      </c>
      <c r="B34" s="1">
        <f>IFERROR(__xludf.DUMMYFUNCTION("""COMPUTED_VALUE"""),2743.77)</f>
        <v>2743.77</v>
      </c>
      <c r="D34" s="2">
        <f>IFERROR(__xludf.DUMMYFUNCTION("""COMPUTED_VALUE"""),45520.66666666667)</f>
        <v>45520.66667</v>
      </c>
      <c r="E34" s="1">
        <f>IFERROR(__xludf.DUMMYFUNCTION("""COMPUTED_VALUE"""),2829.59)</f>
        <v>2829.59</v>
      </c>
      <c r="G34" s="2">
        <f>IFERROR(__xludf.DUMMYFUNCTION("""COMPUTED_VALUE"""),45520.66666666667)</f>
        <v>45520.66667</v>
      </c>
      <c r="H34" s="1">
        <f>IFERROR(__xludf.DUMMYFUNCTION("""COMPUTED_VALUE"""),2718.25)</f>
        <v>2718.25</v>
      </c>
      <c r="J34" s="2">
        <f>IFERROR(__xludf.DUMMYFUNCTION("""COMPUTED_VALUE"""),45520.66666666667)</f>
        <v>45520.66667</v>
      </c>
      <c r="K34" s="1">
        <f>IFERROR(__xludf.DUMMYFUNCTION("""COMPUTED_VALUE"""),2822.85)</f>
        <v>2822.85</v>
      </c>
      <c r="M34" s="2">
        <f>IFERROR(__xludf.DUMMYFUNCTION("""COMPUTED_VALUE"""),45520.66666666667)</f>
        <v>45520.66667</v>
      </c>
      <c r="N34" s="1">
        <f>IFERROR(__xludf.DUMMYFUNCTION("""COMPUTED_VALUE"""),0.0)</f>
        <v>0</v>
      </c>
    </row>
    <row r="35">
      <c r="A35" s="2">
        <f>IFERROR(__xludf.DUMMYFUNCTION("""COMPUTED_VALUE"""),45527.66666666667)</f>
        <v>45527.66667</v>
      </c>
      <c r="B35" s="1">
        <f>IFERROR(__xludf.DUMMYFUNCTION("""COMPUTED_VALUE"""),2822.85)</f>
        <v>2822.85</v>
      </c>
      <c r="D35" s="2">
        <f>IFERROR(__xludf.DUMMYFUNCTION("""COMPUTED_VALUE"""),45527.66666666667)</f>
        <v>45527.66667</v>
      </c>
      <c r="E35" s="1">
        <f>IFERROR(__xludf.DUMMYFUNCTION("""COMPUTED_VALUE"""),2915.53)</f>
        <v>2915.53</v>
      </c>
      <c r="G35" s="2">
        <f>IFERROR(__xludf.DUMMYFUNCTION("""COMPUTED_VALUE"""),45527.66666666667)</f>
        <v>45527.66667</v>
      </c>
      <c r="H35" s="1">
        <f>IFERROR(__xludf.DUMMYFUNCTION("""COMPUTED_VALUE"""),2819.71)</f>
        <v>2819.71</v>
      </c>
      <c r="J35" s="2">
        <f>IFERROR(__xludf.DUMMYFUNCTION("""COMPUTED_VALUE"""),45527.66666666667)</f>
        <v>45527.66667</v>
      </c>
      <c r="K35" s="1">
        <f>IFERROR(__xludf.DUMMYFUNCTION("""COMPUTED_VALUE"""),2912.14)</f>
        <v>2912.14</v>
      </c>
      <c r="M35" s="2">
        <f>IFERROR(__xludf.DUMMYFUNCTION("""COMPUTED_VALUE"""),45527.66666666667)</f>
        <v>45527.66667</v>
      </c>
      <c r="N35" s="1">
        <f>IFERROR(__xludf.DUMMYFUNCTION("""COMPUTED_VALUE"""),0.0)</f>
        <v>0</v>
      </c>
    </row>
    <row r="36">
      <c r="A36" s="2">
        <f>IFERROR(__xludf.DUMMYFUNCTION("""COMPUTED_VALUE"""),45534.66666666667)</f>
        <v>45534.66667</v>
      </c>
      <c r="B36" s="1">
        <f>IFERROR(__xludf.DUMMYFUNCTION("""COMPUTED_VALUE"""),2912.14)</f>
        <v>2912.14</v>
      </c>
      <c r="D36" s="2">
        <f>IFERROR(__xludf.DUMMYFUNCTION("""COMPUTED_VALUE"""),45534.66666666667)</f>
        <v>45534.66667</v>
      </c>
      <c r="E36" s="1">
        <f>IFERROR(__xludf.DUMMYFUNCTION("""COMPUTED_VALUE"""),2933.09)</f>
        <v>2933.09</v>
      </c>
      <c r="G36" s="2">
        <f>IFERROR(__xludf.DUMMYFUNCTION("""COMPUTED_VALUE"""),45534.66666666667)</f>
        <v>45534.66667</v>
      </c>
      <c r="H36" s="1">
        <f>IFERROR(__xludf.DUMMYFUNCTION("""COMPUTED_VALUE"""),2866.37)</f>
        <v>2866.37</v>
      </c>
      <c r="J36" s="2">
        <f>IFERROR(__xludf.DUMMYFUNCTION("""COMPUTED_VALUE"""),45534.66666666667)</f>
        <v>45534.66667</v>
      </c>
      <c r="K36" s="1">
        <f>IFERROR(__xludf.DUMMYFUNCTION("""COMPUTED_VALUE"""),2911.13)</f>
        <v>2911.13</v>
      </c>
      <c r="M36" s="2">
        <f>IFERROR(__xludf.DUMMYFUNCTION("""COMPUTED_VALUE"""),45534.66666666667)</f>
        <v>45534.66667</v>
      </c>
      <c r="N36" s="1">
        <f>IFERROR(__xludf.DUMMYFUNCTION("""COMPUTED_VALUE"""),0.0)</f>
        <v>0</v>
      </c>
    </row>
    <row r="37">
      <c r="A37" s="2">
        <f>IFERROR(__xludf.DUMMYFUNCTION("""COMPUTED_VALUE"""),45541.66666666667)</f>
        <v>45541.66667</v>
      </c>
      <c r="B37" s="1">
        <f>IFERROR(__xludf.DUMMYFUNCTION("""COMPUTED_VALUE"""),2911.13)</f>
        <v>2911.13</v>
      </c>
      <c r="D37" s="2">
        <f>IFERROR(__xludf.DUMMYFUNCTION("""COMPUTED_VALUE"""),45541.66666666667)</f>
        <v>45541.66667</v>
      </c>
      <c r="E37" s="1">
        <f>IFERROR(__xludf.DUMMYFUNCTION("""COMPUTED_VALUE"""),2911.13)</f>
        <v>2911.13</v>
      </c>
      <c r="G37" s="2">
        <f>IFERROR(__xludf.DUMMYFUNCTION("""COMPUTED_VALUE"""),45541.66666666667)</f>
        <v>45541.66667</v>
      </c>
      <c r="H37" s="1">
        <f>IFERROR(__xludf.DUMMYFUNCTION("""COMPUTED_VALUE"""),2763.55)</f>
        <v>2763.55</v>
      </c>
      <c r="J37" s="2">
        <f>IFERROR(__xludf.DUMMYFUNCTION("""COMPUTED_VALUE"""),45541.66666666667)</f>
        <v>45541.66667</v>
      </c>
      <c r="K37" s="1">
        <f>IFERROR(__xludf.DUMMYFUNCTION("""COMPUTED_VALUE"""),2767.32)</f>
        <v>2767.32</v>
      </c>
      <c r="M37" s="2">
        <f>IFERROR(__xludf.DUMMYFUNCTION("""COMPUTED_VALUE"""),45541.66666666667)</f>
        <v>45541.66667</v>
      </c>
      <c r="N37" s="1">
        <f>IFERROR(__xludf.DUMMYFUNCTION("""COMPUTED_VALUE"""),0.0)</f>
        <v>0</v>
      </c>
    </row>
    <row r="38">
      <c r="A38" s="2">
        <f>IFERROR(__xludf.DUMMYFUNCTION("""COMPUTED_VALUE"""),45548.66666666667)</f>
        <v>45548.66667</v>
      </c>
      <c r="B38" s="1">
        <f>IFERROR(__xludf.DUMMYFUNCTION("""COMPUTED_VALUE"""),2767.32)</f>
        <v>2767.32</v>
      </c>
      <c r="D38" s="2">
        <f>IFERROR(__xludf.DUMMYFUNCTION("""COMPUTED_VALUE"""),45548.66666666667)</f>
        <v>45548.66667</v>
      </c>
      <c r="E38" s="1">
        <f>IFERROR(__xludf.DUMMYFUNCTION("""COMPUTED_VALUE"""),2877.42)</f>
        <v>2877.42</v>
      </c>
      <c r="G38" s="2">
        <f>IFERROR(__xludf.DUMMYFUNCTION("""COMPUTED_VALUE"""),45548.66666666667)</f>
        <v>45548.66667</v>
      </c>
      <c r="H38" s="1">
        <f>IFERROR(__xludf.DUMMYFUNCTION("""COMPUTED_VALUE"""),2729.8)</f>
        <v>2729.8</v>
      </c>
      <c r="J38" s="2">
        <f>IFERROR(__xludf.DUMMYFUNCTION("""COMPUTED_VALUE"""),45548.66666666667)</f>
        <v>45548.66667</v>
      </c>
      <c r="K38" s="1">
        <f>IFERROR(__xludf.DUMMYFUNCTION("""COMPUTED_VALUE"""),2875.29)</f>
        <v>2875.29</v>
      </c>
      <c r="M38" s="2">
        <f>IFERROR(__xludf.DUMMYFUNCTION("""COMPUTED_VALUE"""),45548.66666666667)</f>
        <v>45548.66667</v>
      </c>
      <c r="N38" s="1">
        <f>IFERROR(__xludf.DUMMYFUNCTION("""COMPUTED_VALUE"""),0.0)</f>
        <v>0</v>
      </c>
    </row>
    <row r="39">
      <c r="A39" s="2">
        <f>IFERROR(__xludf.DUMMYFUNCTION("""COMPUTED_VALUE"""),45555.66666666667)</f>
        <v>45555.66667</v>
      </c>
      <c r="B39" s="1">
        <f>IFERROR(__xludf.DUMMYFUNCTION("""COMPUTED_VALUE"""),2875.29)</f>
        <v>2875.29</v>
      </c>
      <c r="D39" s="2">
        <f>IFERROR(__xludf.DUMMYFUNCTION("""COMPUTED_VALUE"""),45555.66666666667)</f>
        <v>45555.66667</v>
      </c>
      <c r="E39" s="1">
        <f>IFERROR(__xludf.DUMMYFUNCTION("""COMPUTED_VALUE"""),2968.85)</f>
        <v>2968.85</v>
      </c>
      <c r="G39" s="2">
        <f>IFERROR(__xludf.DUMMYFUNCTION("""COMPUTED_VALUE"""),45555.66666666667)</f>
        <v>45555.66667</v>
      </c>
      <c r="H39" s="1">
        <f>IFERROR(__xludf.DUMMYFUNCTION("""COMPUTED_VALUE"""),2875.29)</f>
        <v>2875.29</v>
      </c>
      <c r="J39" s="2">
        <f>IFERROR(__xludf.DUMMYFUNCTION("""COMPUTED_VALUE"""),45555.66666666667)</f>
        <v>45555.66667</v>
      </c>
      <c r="K39" s="1">
        <f>IFERROR(__xludf.DUMMYFUNCTION("""COMPUTED_VALUE"""),2941.26)</f>
        <v>2941.26</v>
      </c>
      <c r="M39" s="2">
        <f>IFERROR(__xludf.DUMMYFUNCTION("""COMPUTED_VALUE"""),45555.66666666667)</f>
        <v>45555.66667</v>
      </c>
      <c r="N39" s="1">
        <f>IFERROR(__xludf.DUMMYFUNCTION("""COMPUTED_VALUE"""),0.0)</f>
        <v>0</v>
      </c>
    </row>
    <row r="40">
      <c r="A40" s="2">
        <f>IFERROR(__xludf.DUMMYFUNCTION("""COMPUTED_VALUE"""),45562.66666666667)</f>
        <v>45562.66667</v>
      </c>
      <c r="B40" s="1">
        <f>IFERROR(__xludf.DUMMYFUNCTION("""COMPUTED_VALUE"""),2941.27)</f>
        <v>2941.27</v>
      </c>
      <c r="D40" s="2">
        <f>IFERROR(__xludf.DUMMYFUNCTION("""COMPUTED_VALUE"""),45562.66666666667)</f>
        <v>45562.66667</v>
      </c>
      <c r="E40" s="1">
        <f>IFERROR(__xludf.DUMMYFUNCTION("""COMPUTED_VALUE"""),2977.19)</f>
        <v>2977.19</v>
      </c>
      <c r="G40" s="2">
        <f>IFERROR(__xludf.DUMMYFUNCTION("""COMPUTED_VALUE"""),45562.66666666667)</f>
        <v>45562.66667</v>
      </c>
      <c r="H40" s="1">
        <f>IFERROR(__xludf.DUMMYFUNCTION("""COMPUTED_VALUE"""),2918.39)</f>
        <v>2918.39</v>
      </c>
      <c r="J40" s="2">
        <f>IFERROR(__xludf.DUMMYFUNCTION("""COMPUTED_VALUE"""),45562.66666666667)</f>
        <v>45562.66667</v>
      </c>
      <c r="K40" s="1">
        <f>IFERROR(__xludf.DUMMYFUNCTION("""COMPUTED_VALUE"""),2955.85)</f>
        <v>2955.85</v>
      </c>
      <c r="M40" s="2">
        <f>IFERROR(__xludf.DUMMYFUNCTION("""COMPUTED_VALUE"""),45562.66666666667)</f>
        <v>45562.66667</v>
      </c>
      <c r="N40" s="1">
        <f>IFERROR(__xludf.DUMMYFUNCTION("""COMPUTED_VALUE"""),0.0)</f>
        <v>0</v>
      </c>
    </row>
    <row r="41">
      <c r="A41" s="2">
        <f>IFERROR(__xludf.DUMMYFUNCTION("""COMPUTED_VALUE"""),45569.66666666667)</f>
        <v>45569.66667</v>
      </c>
      <c r="B41" s="1">
        <f>IFERROR(__xludf.DUMMYFUNCTION("""COMPUTED_VALUE"""),2955.85)</f>
        <v>2955.85</v>
      </c>
      <c r="D41" s="2">
        <f>IFERROR(__xludf.DUMMYFUNCTION("""COMPUTED_VALUE"""),45569.66666666667)</f>
        <v>45569.66667</v>
      </c>
      <c r="E41" s="1">
        <f>IFERROR(__xludf.DUMMYFUNCTION("""COMPUTED_VALUE"""),2961.18)</f>
        <v>2961.18</v>
      </c>
      <c r="G41" s="2">
        <f>IFERROR(__xludf.DUMMYFUNCTION("""COMPUTED_VALUE"""),45569.66666666667)</f>
        <v>45569.66667</v>
      </c>
      <c r="H41" s="1">
        <f>IFERROR(__xludf.DUMMYFUNCTION("""COMPUTED_VALUE"""),2899.69)</f>
        <v>2899.69</v>
      </c>
      <c r="J41" s="2">
        <f>IFERROR(__xludf.DUMMYFUNCTION("""COMPUTED_VALUE"""),45569.66666666667)</f>
        <v>45569.66667</v>
      </c>
      <c r="K41" s="1">
        <f>IFERROR(__xludf.DUMMYFUNCTION("""COMPUTED_VALUE"""),2947.95)</f>
        <v>2947.95</v>
      </c>
      <c r="M41" s="2">
        <f>IFERROR(__xludf.DUMMYFUNCTION("""COMPUTED_VALUE"""),45569.66666666667)</f>
        <v>45569.66667</v>
      </c>
      <c r="N41" s="1">
        <f>IFERROR(__xludf.DUMMYFUNCTION("""COMPUTED_VALUE"""),0.0)</f>
        <v>0</v>
      </c>
    </row>
    <row r="42">
      <c r="A42" s="2">
        <f>IFERROR(__xludf.DUMMYFUNCTION("""COMPUTED_VALUE"""),45576.66666666667)</f>
        <v>45576.66667</v>
      </c>
      <c r="B42" s="1">
        <f>IFERROR(__xludf.DUMMYFUNCTION("""COMPUTED_VALUE"""),2947.95)</f>
        <v>2947.95</v>
      </c>
      <c r="D42" s="2">
        <f>IFERROR(__xludf.DUMMYFUNCTION("""COMPUTED_VALUE"""),45576.66666666667)</f>
        <v>45576.66667</v>
      </c>
      <c r="E42" s="1">
        <f>IFERROR(__xludf.DUMMYFUNCTION("""COMPUTED_VALUE"""),2979.68)</f>
        <v>2979.68</v>
      </c>
      <c r="G42" s="2">
        <f>IFERROR(__xludf.DUMMYFUNCTION("""COMPUTED_VALUE"""),45576.66666666667)</f>
        <v>45576.66667</v>
      </c>
      <c r="H42" s="1">
        <f>IFERROR(__xludf.DUMMYFUNCTION("""COMPUTED_VALUE"""),2908.79)</f>
        <v>2908.79</v>
      </c>
      <c r="J42" s="2">
        <f>IFERROR(__xludf.DUMMYFUNCTION("""COMPUTED_VALUE"""),45576.66666666667)</f>
        <v>45576.66667</v>
      </c>
      <c r="K42" s="1">
        <f>IFERROR(__xludf.DUMMYFUNCTION("""COMPUTED_VALUE"""),2978.8)</f>
        <v>2978.8</v>
      </c>
      <c r="M42" s="2">
        <f>IFERROR(__xludf.DUMMYFUNCTION("""COMPUTED_VALUE"""),45576.66666666667)</f>
        <v>45576.66667</v>
      </c>
      <c r="N42" s="1">
        <f>IFERROR(__xludf.DUMMYFUNCTION("""COMPUTED_VALUE"""),0.0)</f>
        <v>0</v>
      </c>
    </row>
    <row r="43">
      <c r="A43" s="2">
        <f>IFERROR(__xludf.DUMMYFUNCTION("""COMPUTED_VALUE"""),45583.66666666667)</f>
        <v>45583.66667</v>
      </c>
      <c r="B43" s="1">
        <f>IFERROR(__xludf.DUMMYFUNCTION("""COMPUTED_VALUE"""),2978.8)</f>
        <v>2978.8</v>
      </c>
      <c r="D43" s="2">
        <f>IFERROR(__xludf.DUMMYFUNCTION("""COMPUTED_VALUE"""),45583.66666666667)</f>
        <v>45583.66667</v>
      </c>
      <c r="E43" s="1">
        <f>IFERROR(__xludf.DUMMYFUNCTION("""COMPUTED_VALUE"""),3032.81)</f>
        <v>3032.81</v>
      </c>
      <c r="G43" s="2">
        <f>IFERROR(__xludf.DUMMYFUNCTION("""COMPUTED_VALUE"""),45583.66666666667)</f>
        <v>45583.66667</v>
      </c>
      <c r="H43" s="1">
        <f>IFERROR(__xludf.DUMMYFUNCTION("""COMPUTED_VALUE"""),2972.26)</f>
        <v>2972.26</v>
      </c>
      <c r="J43" s="2">
        <f>IFERROR(__xludf.DUMMYFUNCTION("""COMPUTED_VALUE"""),45583.66666666667)</f>
        <v>45583.66667</v>
      </c>
      <c r="K43" s="1">
        <f>IFERROR(__xludf.DUMMYFUNCTION("""COMPUTED_VALUE"""),3026.67)</f>
        <v>3026.67</v>
      </c>
      <c r="M43" s="2">
        <f>IFERROR(__xludf.DUMMYFUNCTION("""COMPUTED_VALUE"""),45583.66666666667)</f>
        <v>45583.66667</v>
      </c>
      <c r="N43" s="1">
        <f>IFERROR(__xludf.DUMMYFUNCTION("""COMPUTED_VALUE"""),0.0)</f>
        <v>0</v>
      </c>
    </row>
    <row r="44">
      <c r="A44" s="2">
        <f>IFERROR(__xludf.DUMMYFUNCTION("""COMPUTED_VALUE"""),45590.66666666667)</f>
        <v>45590.66667</v>
      </c>
      <c r="B44" s="1">
        <f>IFERROR(__xludf.DUMMYFUNCTION("""COMPUTED_VALUE"""),3026.67)</f>
        <v>3026.67</v>
      </c>
      <c r="D44" s="2">
        <f>IFERROR(__xludf.DUMMYFUNCTION("""COMPUTED_VALUE"""),45590.66666666667)</f>
        <v>45590.66667</v>
      </c>
      <c r="E44" s="1">
        <f>IFERROR(__xludf.DUMMYFUNCTION("""COMPUTED_VALUE"""),3026.67)</f>
        <v>3026.67</v>
      </c>
      <c r="G44" s="2">
        <f>IFERROR(__xludf.DUMMYFUNCTION("""COMPUTED_VALUE"""),45590.66666666667)</f>
        <v>45590.66667</v>
      </c>
      <c r="H44" s="1">
        <f>IFERROR(__xludf.DUMMYFUNCTION("""COMPUTED_VALUE"""),2932.95)</f>
        <v>2932.95</v>
      </c>
      <c r="J44" s="2">
        <f>IFERROR(__xludf.DUMMYFUNCTION("""COMPUTED_VALUE"""),45590.66666666667)</f>
        <v>45590.66667</v>
      </c>
      <c r="K44" s="1">
        <f>IFERROR(__xludf.DUMMYFUNCTION("""COMPUTED_VALUE"""),2947.58)</f>
        <v>2947.58</v>
      </c>
      <c r="M44" s="2">
        <f>IFERROR(__xludf.DUMMYFUNCTION("""COMPUTED_VALUE"""),45590.66666666667)</f>
        <v>45590.66667</v>
      </c>
      <c r="N44" s="1">
        <f>IFERROR(__xludf.DUMMYFUNCTION("""COMPUTED_VALUE"""),0.0)</f>
        <v>0</v>
      </c>
    </row>
    <row r="45">
      <c r="A45" s="2">
        <f>IFERROR(__xludf.DUMMYFUNCTION("""COMPUTED_VALUE"""),45597.66666666667)</f>
        <v>45597.66667</v>
      </c>
      <c r="B45" s="1">
        <f>IFERROR(__xludf.DUMMYFUNCTION("""COMPUTED_VALUE"""),2947.58)</f>
        <v>2947.58</v>
      </c>
      <c r="D45" s="2">
        <f>IFERROR(__xludf.DUMMYFUNCTION("""COMPUTED_VALUE"""),45597.66666666667)</f>
        <v>45597.66667</v>
      </c>
      <c r="E45" s="1">
        <f>IFERROR(__xludf.DUMMYFUNCTION("""COMPUTED_VALUE"""),3011.25)</f>
        <v>3011.25</v>
      </c>
      <c r="G45" s="2">
        <f>IFERROR(__xludf.DUMMYFUNCTION("""COMPUTED_VALUE"""),45597.66666666667)</f>
        <v>45597.66667</v>
      </c>
      <c r="H45" s="1">
        <f>IFERROR(__xludf.DUMMYFUNCTION("""COMPUTED_VALUE"""),2937.65)</f>
        <v>2937.65</v>
      </c>
      <c r="J45" s="2">
        <f>IFERROR(__xludf.DUMMYFUNCTION("""COMPUTED_VALUE"""),45597.66666666667)</f>
        <v>45597.66667</v>
      </c>
      <c r="K45" s="1">
        <f>IFERROR(__xludf.DUMMYFUNCTION("""COMPUTED_VALUE"""),2945.58)</f>
        <v>2945.58</v>
      </c>
      <c r="M45" s="2">
        <f>IFERROR(__xludf.DUMMYFUNCTION("""COMPUTED_VALUE"""),45597.66666666667)</f>
        <v>45597.66667</v>
      </c>
      <c r="N45" s="1">
        <f>IFERROR(__xludf.DUMMYFUNCTION("""COMPUTED_VALUE"""),0.0)</f>
        <v>0</v>
      </c>
    </row>
    <row r="46">
      <c r="A46" s="2">
        <f>IFERROR(__xludf.DUMMYFUNCTION("""COMPUTED_VALUE"""),45604.66666666667)</f>
        <v>45604.66667</v>
      </c>
      <c r="B46" s="1">
        <f>IFERROR(__xludf.DUMMYFUNCTION("""COMPUTED_VALUE"""),2945.58)</f>
        <v>2945.58</v>
      </c>
      <c r="D46" s="2">
        <f>IFERROR(__xludf.DUMMYFUNCTION("""COMPUTED_VALUE"""),45604.66666666667)</f>
        <v>45604.66667</v>
      </c>
      <c r="E46" s="1">
        <f>IFERROR(__xludf.DUMMYFUNCTION("""COMPUTED_VALUE"""),3165.07)</f>
        <v>3165.07</v>
      </c>
      <c r="G46" s="2">
        <f>IFERROR(__xludf.DUMMYFUNCTION("""COMPUTED_VALUE"""),45604.66666666667)</f>
        <v>45604.66667</v>
      </c>
      <c r="H46" s="1">
        <f>IFERROR(__xludf.DUMMYFUNCTION("""COMPUTED_VALUE"""),2939.44)</f>
        <v>2939.44</v>
      </c>
      <c r="J46" s="2">
        <f>IFERROR(__xludf.DUMMYFUNCTION("""COMPUTED_VALUE"""),45604.66666666667)</f>
        <v>45604.66667</v>
      </c>
      <c r="K46" s="1">
        <f>IFERROR(__xludf.DUMMYFUNCTION("""COMPUTED_VALUE"""),3162.27)</f>
        <v>3162.27</v>
      </c>
      <c r="M46" s="2">
        <f>IFERROR(__xludf.DUMMYFUNCTION("""COMPUTED_VALUE"""),45604.66666666667)</f>
        <v>45604.66667</v>
      </c>
      <c r="N46" s="1">
        <f>IFERROR(__xludf.DUMMYFUNCTION("""COMPUTED_VALUE"""),0.0)</f>
        <v>0</v>
      </c>
    </row>
    <row r="47">
      <c r="A47" s="2">
        <f>IFERROR(__xludf.DUMMYFUNCTION("""COMPUTED_VALUE"""),45611.66666666667)</f>
        <v>45611.66667</v>
      </c>
      <c r="B47" s="1">
        <f>IFERROR(__xludf.DUMMYFUNCTION("""COMPUTED_VALUE"""),3162.27)</f>
        <v>3162.27</v>
      </c>
      <c r="D47" s="2">
        <f>IFERROR(__xludf.DUMMYFUNCTION("""COMPUTED_VALUE"""),45611.66666666667)</f>
        <v>45611.66667</v>
      </c>
      <c r="E47" s="1">
        <f>IFERROR(__xludf.DUMMYFUNCTION("""COMPUTED_VALUE"""),3211.49)</f>
        <v>3211.49</v>
      </c>
      <c r="G47" s="2">
        <f>IFERROR(__xludf.DUMMYFUNCTION("""COMPUTED_VALUE"""),45611.66666666667)</f>
        <v>45611.66667</v>
      </c>
      <c r="H47" s="1">
        <f>IFERROR(__xludf.DUMMYFUNCTION("""COMPUTED_VALUE"""),3060.4)</f>
        <v>3060.4</v>
      </c>
      <c r="J47" s="2">
        <f>IFERROR(__xludf.DUMMYFUNCTION("""COMPUTED_VALUE"""),45611.66666666667)</f>
        <v>45611.66667</v>
      </c>
      <c r="K47" s="1">
        <f>IFERROR(__xludf.DUMMYFUNCTION("""COMPUTED_VALUE"""),3067.37)</f>
        <v>3067.37</v>
      </c>
      <c r="M47" s="2">
        <f>IFERROR(__xludf.DUMMYFUNCTION("""COMPUTED_VALUE"""),45611.66666666667)</f>
        <v>45611.66667</v>
      </c>
      <c r="N47" s="1">
        <f>IFERROR(__xludf.DUMMYFUNCTION("""COMPUTED_VALUE"""),0.0)</f>
        <v>0</v>
      </c>
    </row>
    <row r="48">
      <c r="A48" s="2">
        <f>IFERROR(__xludf.DUMMYFUNCTION("""COMPUTED_VALUE"""),45618.66666666667)</f>
        <v>45618.66667</v>
      </c>
      <c r="B48" s="1">
        <f>IFERROR(__xludf.DUMMYFUNCTION("""COMPUTED_VALUE"""),3067.37)</f>
        <v>3067.37</v>
      </c>
      <c r="D48" s="2">
        <f>IFERROR(__xludf.DUMMYFUNCTION("""COMPUTED_VALUE"""),45618.66666666667)</f>
        <v>45618.66667</v>
      </c>
      <c r="E48" s="1">
        <f>IFERROR(__xludf.DUMMYFUNCTION("""COMPUTED_VALUE"""),3211.12)</f>
        <v>3211.12</v>
      </c>
      <c r="G48" s="2">
        <f>IFERROR(__xludf.DUMMYFUNCTION("""COMPUTED_VALUE"""),45618.66666666667)</f>
        <v>45618.66667</v>
      </c>
      <c r="H48" s="1">
        <f>IFERROR(__xludf.DUMMYFUNCTION("""COMPUTED_VALUE"""),3047.86)</f>
        <v>3047.86</v>
      </c>
      <c r="J48" s="2">
        <f>IFERROR(__xludf.DUMMYFUNCTION("""COMPUTED_VALUE"""),45618.66666666667)</f>
        <v>45618.66667</v>
      </c>
      <c r="K48" s="1">
        <f>IFERROR(__xludf.DUMMYFUNCTION("""COMPUTED_VALUE"""),3208.25)</f>
        <v>3208.25</v>
      </c>
      <c r="M48" s="2">
        <f>IFERROR(__xludf.DUMMYFUNCTION("""COMPUTED_VALUE"""),45618.66666666667)</f>
        <v>45618.66667</v>
      </c>
      <c r="N48" s="1">
        <f>IFERROR(__xludf.DUMMYFUNCTION("""COMPUTED_VALUE"""),0.0)</f>
        <v>0</v>
      </c>
    </row>
    <row r="49">
      <c r="A49" s="2">
        <f>IFERROR(__xludf.DUMMYFUNCTION("""COMPUTED_VALUE"""),45625.54513888889)</f>
        <v>45625.54514</v>
      </c>
      <c r="B49" s="1">
        <f>IFERROR(__xludf.DUMMYFUNCTION("""COMPUTED_VALUE"""),3208.25)</f>
        <v>3208.25</v>
      </c>
      <c r="D49" s="2">
        <f>IFERROR(__xludf.DUMMYFUNCTION("""COMPUTED_VALUE"""),45625.54513888889)</f>
        <v>45625.54514</v>
      </c>
      <c r="E49" s="1">
        <f>IFERROR(__xludf.DUMMYFUNCTION("""COMPUTED_VALUE"""),3277.89)</f>
        <v>3277.89</v>
      </c>
      <c r="G49" s="2">
        <f>IFERROR(__xludf.DUMMYFUNCTION("""COMPUTED_VALUE"""),45625.54513888889)</f>
        <v>45625.54514</v>
      </c>
      <c r="H49" s="1">
        <f>IFERROR(__xludf.DUMMYFUNCTION("""COMPUTED_VALUE"""),3208.25)</f>
        <v>3208.25</v>
      </c>
      <c r="J49" s="2">
        <f>IFERROR(__xludf.DUMMYFUNCTION("""COMPUTED_VALUE"""),45625.54513888889)</f>
        <v>45625.54514</v>
      </c>
      <c r="K49" s="1">
        <f>IFERROR(__xludf.DUMMYFUNCTION("""COMPUTED_VALUE"""),3242.56)</f>
        <v>3242.56</v>
      </c>
      <c r="M49" s="2">
        <f>IFERROR(__xludf.DUMMYFUNCTION("""COMPUTED_VALUE"""),45625.54513888889)</f>
        <v>45625.54514</v>
      </c>
      <c r="N49" s="1">
        <f>IFERROR(__xludf.DUMMYFUNCTION("""COMPUTED_VALUE"""),0.0)</f>
        <v>0</v>
      </c>
    </row>
    <row r="50">
      <c r="A50" s="2">
        <f>IFERROR(__xludf.DUMMYFUNCTION("""COMPUTED_VALUE"""),45632.66666666667)</f>
        <v>45632.66667</v>
      </c>
      <c r="B50" s="1">
        <f>IFERROR(__xludf.DUMMYFUNCTION("""COMPUTED_VALUE"""),3242.56)</f>
        <v>3242.56</v>
      </c>
      <c r="D50" s="2">
        <f>IFERROR(__xludf.DUMMYFUNCTION("""COMPUTED_VALUE"""),45632.66666666667)</f>
        <v>45632.66667</v>
      </c>
      <c r="E50" s="1">
        <f>IFERROR(__xludf.DUMMYFUNCTION("""COMPUTED_VALUE"""),3246.38)</f>
        <v>3246.38</v>
      </c>
      <c r="G50" s="2">
        <f>IFERROR(__xludf.DUMMYFUNCTION("""COMPUTED_VALUE"""),45632.66666666667)</f>
        <v>45632.66667</v>
      </c>
      <c r="H50" s="1">
        <f>IFERROR(__xludf.DUMMYFUNCTION("""COMPUTED_VALUE"""),3208.71)</f>
        <v>3208.71</v>
      </c>
      <c r="J50" s="2">
        <f>IFERROR(__xludf.DUMMYFUNCTION("""COMPUTED_VALUE"""),45632.66666666667)</f>
        <v>45632.66667</v>
      </c>
      <c r="K50" s="1">
        <f>IFERROR(__xludf.DUMMYFUNCTION("""COMPUTED_VALUE"""),3220.36)</f>
        <v>3220.36</v>
      </c>
      <c r="M50" s="2">
        <f>IFERROR(__xludf.DUMMYFUNCTION("""COMPUTED_VALUE"""),45632.66666666667)</f>
        <v>45632.66667</v>
      </c>
      <c r="N50" s="1">
        <f>IFERROR(__xludf.DUMMYFUNCTION("""COMPUTED_VALUE"""),0.0)</f>
        <v>0</v>
      </c>
    </row>
    <row r="51">
      <c r="A51" s="2">
        <f>IFERROR(__xludf.DUMMYFUNCTION("""COMPUTED_VALUE"""),45639.66666666667)</f>
        <v>45639.66667</v>
      </c>
      <c r="B51" s="1">
        <f>IFERROR(__xludf.DUMMYFUNCTION("""COMPUTED_VALUE"""),3220.36)</f>
        <v>3220.36</v>
      </c>
      <c r="D51" s="2">
        <f>IFERROR(__xludf.DUMMYFUNCTION("""COMPUTED_VALUE"""),45639.66666666667)</f>
        <v>45639.66667</v>
      </c>
      <c r="E51" s="1">
        <f>IFERROR(__xludf.DUMMYFUNCTION("""COMPUTED_VALUE"""),3237.38)</f>
        <v>3237.38</v>
      </c>
      <c r="G51" s="2">
        <f>IFERROR(__xludf.DUMMYFUNCTION("""COMPUTED_VALUE"""),45639.66666666667)</f>
        <v>45639.66667</v>
      </c>
      <c r="H51" s="1">
        <f>IFERROR(__xludf.DUMMYFUNCTION("""COMPUTED_VALUE"""),3135.86)</f>
        <v>3135.86</v>
      </c>
      <c r="J51" s="2">
        <f>IFERROR(__xludf.DUMMYFUNCTION("""COMPUTED_VALUE"""),45639.66666666667)</f>
        <v>45639.66667</v>
      </c>
      <c r="K51" s="1">
        <f>IFERROR(__xludf.DUMMYFUNCTION("""COMPUTED_VALUE"""),3148.56)</f>
        <v>3148.56</v>
      </c>
      <c r="M51" s="2">
        <f>IFERROR(__xludf.DUMMYFUNCTION("""COMPUTED_VALUE"""),45639.66666666667)</f>
        <v>45639.66667</v>
      </c>
      <c r="N51" s="1">
        <f>IFERROR(__xludf.DUMMYFUNCTION("""COMPUTED_VALUE"""),0.0)</f>
        <v>0</v>
      </c>
    </row>
    <row r="52">
      <c r="A52" s="2">
        <f>IFERROR(__xludf.DUMMYFUNCTION("""COMPUTED_VALUE"""),45646.66666666667)</f>
        <v>45646.66667</v>
      </c>
      <c r="B52" s="1">
        <f>IFERROR(__xludf.DUMMYFUNCTION("""COMPUTED_VALUE"""),3148.56)</f>
        <v>3148.56</v>
      </c>
      <c r="D52" s="2">
        <f>IFERROR(__xludf.DUMMYFUNCTION("""COMPUTED_VALUE"""),45646.66666666667)</f>
        <v>45646.66667</v>
      </c>
      <c r="E52" s="1">
        <f>IFERROR(__xludf.DUMMYFUNCTION("""COMPUTED_VALUE"""),3171.37)</f>
        <v>3171.37</v>
      </c>
      <c r="G52" s="2">
        <f>IFERROR(__xludf.DUMMYFUNCTION("""COMPUTED_VALUE"""),45646.66666666667)</f>
        <v>45646.66667</v>
      </c>
      <c r="H52" s="1">
        <f>IFERROR(__xludf.DUMMYFUNCTION("""COMPUTED_VALUE"""),2962.61)</f>
        <v>2962.61</v>
      </c>
      <c r="J52" s="2">
        <f>IFERROR(__xludf.DUMMYFUNCTION("""COMPUTED_VALUE"""),45646.66666666667)</f>
        <v>45646.66667</v>
      </c>
      <c r="K52" s="1">
        <f>IFERROR(__xludf.DUMMYFUNCTION("""COMPUTED_VALUE"""),3018.99)</f>
        <v>3018.99</v>
      </c>
      <c r="M52" s="2">
        <f>IFERROR(__xludf.DUMMYFUNCTION("""COMPUTED_VALUE"""),45646.66666666667)</f>
        <v>45646.66667</v>
      </c>
      <c r="N52" s="1">
        <f>IFERROR(__xludf.DUMMYFUNCTION("""COMPUTED_VALUE"""),0.0)</f>
        <v>0</v>
      </c>
    </row>
    <row r="53">
      <c r="A53" s="2">
        <f>IFERROR(__xludf.DUMMYFUNCTION("""COMPUTED_VALUE"""),45653.66666666667)</f>
        <v>45653.66667</v>
      </c>
      <c r="B53" s="1">
        <f>IFERROR(__xludf.DUMMYFUNCTION("""COMPUTED_VALUE"""),3018.99)</f>
        <v>3018.99</v>
      </c>
      <c r="D53" s="2">
        <f>IFERROR(__xludf.DUMMYFUNCTION("""COMPUTED_VALUE"""),45653.66666666667)</f>
        <v>45653.66667</v>
      </c>
      <c r="E53" s="1">
        <f>IFERROR(__xludf.DUMMYFUNCTION("""COMPUTED_VALUE"""),3065.5)</f>
        <v>3065.5</v>
      </c>
      <c r="G53" s="2">
        <f>IFERROR(__xludf.DUMMYFUNCTION("""COMPUTED_VALUE"""),45653.66666666667)</f>
        <v>45653.66667</v>
      </c>
      <c r="H53" s="1">
        <f>IFERROR(__xludf.DUMMYFUNCTION("""COMPUTED_VALUE"""),2993.49)</f>
        <v>2993.49</v>
      </c>
      <c r="J53" s="2">
        <f>IFERROR(__xludf.DUMMYFUNCTION("""COMPUTED_VALUE"""),45653.66666666667)</f>
        <v>45653.66667</v>
      </c>
      <c r="K53" s="1">
        <f>IFERROR(__xludf.DUMMYFUNCTION("""COMPUTED_VALUE"""),3025.43)</f>
        <v>3025.43</v>
      </c>
      <c r="M53" s="2">
        <f>IFERROR(__xludf.DUMMYFUNCTION("""COMPUTED_VALUE"""),45653.66666666667)</f>
        <v>45653.66667</v>
      </c>
      <c r="N53" s="1">
        <f>IFERROR(__xludf.DUMMYFUNCTION("""COMPUTED_VALUE"""),0.0)</f>
        <v>0</v>
      </c>
    </row>
    <row r="54">
      <c r="A54" s="2">
        <f>IFERROR(__xludf.DUMMYFUNCTION("""COMPUTED_VALUE"""),45660.66666666667)</f>
        <v>45660.66667</v>
      </c>
      <c r="B54" s="1">
        <f>IFERROR(__xludf.DUMMYFUNCTION("""COMPUTED_VALUE"""),3025.43)</f>
        <v>3025.43</v>
      </c>
      <c r="D54" s="2">
        <f>IFERROR(__xludf.DUMMYFUNCTION("""COMPUTED_VALUE"""),45660.66666666667)</f>
        <v>45660.66667</v>
      </c>
      <c r="E54" s="1">
        <f>IFERROR(__xludf.DUMMYFUNCTION("""COMPUTED_VALUE"""),3045.35)</f>
        <v>3045.35</v>
      </c>
      <c r="G54" s="2">
        <f>IFERROR(__xludf.DUMMYFUNCTION("""COMPUTED_VALUE"""),45660.66666666667)</f>
        <v>45660.66667</v>
      </c>
      <c r="H54" s="1">
        <f>IFERROR(__xludf.DUMMYFUNCTION("""COMPUTED_VALUE"""),2970.8)</f>
        <v>2970.8</v>
      </c>
      <c r="J54" s="2">
        <f>IFERROR(__xludf.DUMMYFUNCTION("""COMPUTED_VALUE"""),45660.66666666667)</f>
        <v>45660.66667</v>
      </c>
      <c r="K54" s="1">
        <f>IFERROR(__xludf.DUMMYFUNCTION("""COMPUTED_VALUE"""),3045.27)</f>
        <v>3045.27</v>
      </c>
      <c r="M54" s="2">
        <f>IFERROR(__xludf.DUMMYFUNCTION("""COMPUTED_VALUE"""),45660.66666666667)</f>
        <v>45660.66667</v>
      </c>
      <c r="N54" s="1">
        <f>IFERROR(__xludf.DUMMYFUNCTION("""COMPUTED_VALUE"""),0.0)</f>
        <v>0</v>
      </c>
    </row>
    <row r="55">
      <c r="A55" s="2">
        <f>IFERROR(__xludf.DUMMYFUNCTION("""COMPUTED_VALUE"""),45667.66666666667)</f>
        <v>45667.66667</v>
      </c>
      <c r="B55" s="1">
        <f>IFERROR(__xludf.DUMMYFUNCTION("""COMPUTED_VALUE"""),3045.27)</f>
        <v>3045.27</v>
      </c>
      <c r="D55" s="2">
        <f>IFERROR(__xludf.DUMMYFUNCTION("""COMPUTED_VALUE"""),45667.66666666667)</f>
        <v>45667.66667</v>
      </c>
      <c r="E55" s="1">
        <f>IFERROR(__xludf.DUMMYFUNCTION("""COMPUTED_VALUE"""),3080.84)</f>
        <v>3080.84</v>
      </c>
      <c r="G55" s="2">
        <f>IFERROR(__xludf.DUMMYFUNCTION("""COMPUTED_VALUE"""),45667.66666666667)</f>
        <v>45667.66667</v>
      </c>
      <c r="H55" s="1">
        <f>IFERROR(__xludf.DUMMYFUNCTION("""COMPUTED_VALUE"""),2954.3)</f>
        <v>2954.3</v>
      </c>
      <c r="J55" s="2">
        <f>IFERROR(__xludf.DUMMYFUNCTION("""COMPUTED_VALUE"""),45667.66666666667)</f>
        <v>45667.66667</v>
      </c>
      <c r="K55" s="1">
        <f>IFERROR(__xludf.DUMMYFUNCTION("""COMPUTED_VALUE"""),2966.43)</f>
        <v>2966.43</v>
      </c>
      <c r="M55" s="2">
        <f>IFERROR(__xludf.DUMMYFUNCTION("""COMPUTED_VALUE"""),45667.66666666667)</f>
        <v>45667.66667</v>
      </c>
      <c r="N55" s="1">
        <f>IFERROR(__xludf.DUMMYFUNCTION("""COMPUTED_VALUE"""),0.0)</f>
        <v>0</v>
      </c>
    </row>
    <row r="56">
      <c r="A56" s="2">
        <f>IFERROR(__xludf.DUMMYFUNCTION("""COMPUTED_VALUE"""),45674.66666666667)</f>
        <v>45674.66667</v>
      </c>
      <c r="B56" s="1">
        <f>IFERROR(__xludf.DUMMYFUNCTION("""COMPUTED_VALUE"""),2966.43)</f>
        <v>2966.43</v>
      </c>
      <c r="D56" s="2">
        <f>IFERROR(__xludf.DUMMYFUNCTION("""COMPUTED_VALUE"""),45674.66666666667)</f>
        <v>45674.66667</v>
      </c>
      <c r="E56" s="1">
        <f>IFERROR(__xludf.DUMMYFUNCTION("""COMPUTED_VALUE"""),3103.79)</f>
        <v>3103.79</v>
      </c>
      <c r="G56" s="2">
        <f>IFERROR(__xludf.DUMMYFUNCTION("""COMPUTED_VALUE"""),45674.66666666667)</f>
        <v>45674.66667</v>
      </c>
      <c r="H56" s="1">
        <f>IFERROR(__xludf.DUMMYFUNCTION("""COMPUTED_VALUE"""),2935.27)</f>
        <v>2935.27</v>
      </c>
      <c r="J56" s="2">
        <f>IFERROR(__xludf.DUMMYFUNCTION("""COMPUTED_VALUE"""),45674.66666666667)</f>
        <v>45674.66667</v>
      </c>
      <c r="K56" s="1">
        <f>IFERROR(__xludf.DUMMYFUNCTION("""COMPUTED_VALUE"""),3091.16)</f>
        <v>3091.16</v>
      </c>
      <c r="M56" s="2">
        <f>IFERROR(__xludf.DUMMYFUNCTION("""COMPUTED_VALUE"""),45674.66666666667)</f>
        <v>45674.66667</v>
      </c>
      <c r="N56" s="1">
        <f>IFERROR(__xludf.DUMMYFUNCTION("""COMPUTED_VALUE"""),0.0)</f>
        <v>0</v>
      </c>
    </row>
    <row r="57">
      <c r="A57" s="2">
        <f>IFERROR(__xludf.DUMMYFUNCTION("""COMPUTED_VALUE"""),45681.66666666667)</f>
        <v>45681.66667</v>
      </c>
      <c r="B57" s="1">
        <f>IFERROR(__xludf.DUMMYFUNCTION("""COMPUTED_VALUE"""),3091.16)</f>
        <v>3091.16</v>
      </c>
      <c r="D57" s="2">
        <f>IFERROR(__xludf.DUMMYFUNCTION("""COMPUTED_VALUE"""),45681.66666666667)</f>
        <v>45681.66667</v>
      </c>
      <c r="E57" s="1">
        <f>IFERROR(__xludf.DUMMYFUNCTION("""COMPUTED_VALUE"""),3151.58)</f>
        <v>3151.58</v>
      </c>
      <c r="G57" s="2">
        <f>IFERROR(__xludf.DUMMYFUNCTION("""COMPUTED_VALUE"""),45681.66666666667)</f>
        <v>45681.66667</v>
      </c>
      <c r="H57" s="1">
        <f>IFERROR(__xludf.DUMMYFUNCTION("""COMPUTED_VALUE"""),3091.16)</f>
        <v>3091.16</v>
      </c>
      <c r="J57" s="2">
        <f>IFERROR(__xludf.DUMMYFUNCTION("""COMPUTED_VALUE"""),45681.66666666667)</f>
        <v>45681.66667</v>
      </c>
      <c r="K57" s="1">
        <f>IFERROR(__xludf.DUMMYFUNCTION("""COMPUTED_VALUE"""),3135.78)</f>
        <v>3135.78</v>
      </c>
      <c r="M57" s="2">
        <f>IFERROR(__xludf.DUMMYFUNCTION("""COMPUTED_VALUE"""),45681.66666666667)</f>
        <v>45681.66667</v>
      </c>
      <c r="N57" s="1">
        <f>IFERROR(__xludf.DUMMYFUNCTION("""COMPUTED_VALUE"""),0.0)</f>
        <v>0</v>
      </c>
    </row>
    <row r="58">
      <c r="A58" s="2">
        <f>IFERROR(__xludf.DUMMYFUNCTION("""COMPUTED_VALUE"""),45688.66666666667)</f>
        <v>45688.66667</v>
      </c>
      <c r="B58" s="1">
        <f>IFERROR(__xludf.DUMMYFUNCTION("""COMPUTED_VALUE"""),3135.78)</f>
        <v>3135.78</v>
      </c>
      <c r="D58" s="2">
        <f>IFERROR(__xludf.DUMMYFUNCTION("""COMPUTED_VALUE"""),45688.66666666667)</f>
        <v>45688.66667</v>
      </c>
      <c r="E58" s="1">
        <f>IFERROR(__xludf.DUMMYFUNCTION("""COMPUTED_VALUE"""),3150.77)</f>
        <v>3150.77</v>
      </c>
      <c r="G58" s="2">
        <f>IFERROR(__xludf.DUMMYFUNCTION("""COMPUTED_VALUE"""),45688.66666666667)</f>
        <v>45688.66667</v>
      </c>
      <c r="H58" s="1">
        <f>IFERROR(__xludf.DUMMYFUNCTION("""COMPUTED_VALUE"""),3086.43)</f>
        <v>3086.43</v>
      </c>
      <c r="J58" s="2">
        <f>IFERROR(__xludf.DUMMYFUNCTION("""COMPUTED_VALUE"""),45688.66666666667)</f>
        <v>45688.66667</v>
      </c>
      <c r="K58" s="1">
        <f>IFERROR(__xludf.DUMMYFUNCTION("""COMPUTED_VALUE"""),3107.54)</f>
        <v>3107.54</v>
      </c>
      <c r="M58" s="2">
        <f>IFERROR(__xludf.DUMMYFUNCTION("""COMPUTED_VALUE"""),45688.66666666667)</f>
        <v>45688.66667</v>
      </c>
      <c r="N58" s="1">
        <f>IFERROR(__xludf.DUMMYFUNCTION("""COMPUTED_VALUE"""),0.0)</f>
        <v>0</v>
      </c>
    </row>
    <row r="59">
      <c r="A59" s="2">
        <f>IFERROR(__xludf.DUMMYFUNCTION("""COMPUTED_VALUE"""),45695.66666666667)</f>
        <v>45695.66667</v>
      </c>
      <c r="B59" s="1">
        <f>IFERROR(__xludf.DUMMYFUNCTION("""COMPUTED_VALUE"""),3107.52)</f>
        <v>3107.52</v>
      </c>
      <c r="D59" s="2">
        <f>IFERROR(__xludf.DUMMYFUNCTION("""COMPUTED_VALUE"""),45695.66666666667)</f>
        <v>45695.66667</v>
      </c>
      <c r="E59" s="1">
        <f>IFERROR(__xludf.DUMMYFUNCTION("""COMPUTED_VALUE"""),3138.99)</f>
        <v>3138.99</v>
      </c>
      <c r="G59" s="2">
        <f>IFERROR(__xludf.DUMMYFUNCTION("""COMPUTED_VALUE"""),45695.66666666667)</f>
        <v>45695.66667</v>
      </c>
      <c r="H59" s="1">
        <f>IFERROR(__xludf.DUMMYFUNCTION("""COMPUTED_VALUE"""),3029.36)</f>
        <v>3029.36</v>
      </c>
      <c r="J59" s="2">
        <f>IFERROR(__xludf.DUMMYFUNCTION("""COMPUTED_VALUE"""),45695.66666666667)</f>
        <v>45695.66667</v>
      </c>
      <c r="K59" s="1">
        <f>IFERROR(__xludf.DUMMYFUNCTION("""COMPUTED_VALUE"""),3085.26)</f>
        <v>3085.26</v>
      </c>
      <c r="M59" s="2">
        <f>IFERROR(__xludf.DUMMYFUNCTION("""COMPUTED_VALUE"""),45695.66666666667)</f>
        <v>45695.66667</v>
      </c>
      <c r="N59" s="1">
        <f>IFERROR(__xludf.DUMMYFUNCTION("""COMPUTED_VALUE"""),0.0)</f>
        <v>0</v>
      </c>
    </row>
    <row r="60">
      <c r="A60" s="2">
        <f>IFERROR(__xludf.DUMMYFUNCTION("""COMPUTED_VALUE"""),45702.66666666667)</f>
        <v>45702.66667</v>
      </c>
      <c r="B60" s="1">
        <f>IFERROR(__xludf.DUMMYFUNCTION("""COMPUTED_VALUE"""),3085.26)</f>
        <v>3085.26</v>
      </c>
      <c r="D60" s="2">
        <f>IFERROR(__xludf.DUMMYFUNCTION("""COMPUTED_VALUE"""),45702.66666666667)</f>
        <v>45702.66667</v>
      </c>
      <c r="E60" s="1">
        <f>IFERROR(__xludf.DUMMYFUNCTION("""COMPUTED_VALUE"""),3104.21)</f>
        <v>3104.21</v>
      </c>
      <c r="G60" s="2">
        <f>IFERROR(__xludf.DUMMYFUNCTION("""COMPUTED_VALUE"""),45702.66666666667)</f>
        <v>45702.66667</v>
      </c>
      <c r="H60" s="1">
        <f>IFERROR(__xludf.DUMMYFUNCTION("""COMPUTED_VALUE"""),3029.06)</f>
        <v>3029.06</v>
      </c>
      <c r="J60" s="2">
        <f>IFERROR(__xludf.DUMMYFUNCTION("""COMPUTED_VALUE"""),45702.66666666667)</f>
        <v>45702.66667</v>
      </c>
      <c r="K60" s="1">
        <f>IFERROR(__xludf.DUMMYFUNCTION("""COMPUTED_VALUE"""),3088.13)</f>
        <v>3088.13</v>
      </c>
      <c r="M60" s="2">
        <f>IFERROR(__xludf.DUMMYFUNCTION("""COMPUTED_VALUE"""),45702.66666666667)</f>
        <v>45702.66667</v>
      </c>
      <c r="N60" s="1">
        <f>IFERROR(__xludf.DUMMYFUNCTION("""COMPUTED_VALUE"""),0.0)</f>
        <v>0</v>
      </c>
    </row>
    <row r="61">
      <c r="A61" s="2">
        <f>IFERROR(__xludf.DUMMYFUNCTION("""COMPUTED_VALUE"""),45709.66666666667)</f>
        <v>45709.66667</v>
      </c>
      <c r="B61" s="1">
        <f>IFERROR(__xludf.DUMMYFUNCTION("""COMPUTED_VALUE"""),3088.13)</f>
        <v>3088.13</v>
      </c>
      <c r="D61" s="2">
        <f>IFERROR(__xludf.DUMMYFUNCTION("""COMPUTED_VALUE"""),45709.66666666667)</f>
        <v>45709.66667</v>
      </c>
      <c r="E61" s="1">
        <f>IFERROR(__xludf.DUMMYFUNCTION("""COMPUTED_VALUE"""),3108.03)</f>
        <v>3108.03</v>
      </c>
      <c r="G61" s="2">
        <f>IFERROR(__xludf.DUMMYFUNCTION("""COMPUTED_VALUE"""),45709.66666666667)</f>
        <v>45709.66667</v>
      </c>
      <c r="H61" s="1">
        <f>IFERROR(__xludf.DUMMYFUNCTION("""COMPUTED_VALUE"""),2973.94)</f>
        <v>2973.94</v>
      </c>
      <c r="J61" s="2">
        <f>IFERROR(__xludf.DUMMYFUNCTION("""COMPUTED_VALUE"""),45709.66666666667)</f>
        <v>45709.66667</v>
      </c>
      <c r="K61" s="1">
        <f>IFERROR(__xludf.DUMMYFUNCTION("""COMPUTED_VALUE"""),2979.85)</f>
        <v>2979.85</v>
      </c>
      <c r="M61" s="2">
        <f>IFERROR(__xludf.DUMMYFUNCTION("""COMPUTED_VALUE"""),45709.66666666667)</f>
        <v>45709.66667</v>
      </c>
      <c r="N61" s="1">
        <f>IFERROR(__xludf.DUMMYFUNCTION("""COMPUTED_VALUE"""),0.0)</f>
        <v>0</v>
      </c>
    </row>
    <row r="62">
      <c r="A62" s="2">
        <f>IFERROR(__xludf.DUMMYFUNCTION("""COMPUTED_VALUE"""),45716.66666666667)</f>
        <v>45716.66667</v>
      </c>
      <c r="B62" s="1">
        <f>IFERROR(__xludf.DUMMYFUNCTION("""COMPUTED_VALUE"""),2979.85)</f>
        <v>2979.85</v>
      </c>
      <c r="D62" s="2">
        <f>IFERROR(__xludf.DUMMYFUNCTION("""COMPUTED_VALUE"""),45716.66666666667)</f>
        <v>45716.66667</v>
      </c>
      <c r="E62" s="1">
        <f>IFERROR(__xludf.DUMMYFUNCTION("""COMPUTED_VALUE"""),2994.11)</f>
        <v>2994.11</v>
      </c>
      <c r="G62" s="2">
        <f>IFERROR(__xludf.DUMMYFUNCTION("""COMPUTED_VALUE"""),45716.66666666667)</f>
        <v>45716.66667</v>
      </c>
      <c r="H62" s="1">
        <f>IFERROR(__xludf.DUMMYFUNCTION("""COMPUTED_VALUE"""),2904.17)</f>
        <v>2904.17</v>
      </c>
      <c r="J62" s="2">
        <f>IFERROR(__xludf.DUMMYFUNCTION("""COMPUTED_VALUE"""),45716.66666666667)</f>
        <v>45716.66667</v>
      </c>
      <c r="K62" s="1">
        <f>IFERROR(__xludf.DUMMYFUNCTION("""COMPUTED_VALUE"""),2949.78)</f>
        <v>2949.78</v>
      </c>
      <c r="M62" s="2">
        <f>IFERROR(__xludf.DUMMYFUNCTION("""COMPUTED_VALUE"""),45716.66666666667)</f>
        <v>45716.66667</v>
      </c>
      <c r="N62" s="1">
        <f>IFERROR(__xludf.DUMMYFUNCTION("""COMPUTED_VALUE"""),0.0)</f>
        <v>0</v>
      </c>
    </row>
    <row r="63">
      <c r="A63" s="2">
        <f>IFERROR(__xludf.DUMMYFUNCTION("""COMPUTED_VALUE"""),45723.66666666667)</f>
        <v>45723.66667</v>
      </c>
      <c r="B63" s="1">
        <f>IFERROR(__xludf.DUMMYFUNCTION("""COMPUTED_VALUE"""),2949.83)</f>
        <v>2949.83</v>
      </c>
      <c r="D63" s="2">
        <f>IFERROR(__xludf.DUMMYFUNCTION("""COMPUTED_VALUE"""),45723.66666666667)</f>
        <v>45723.66667</v>
      </c>
      <c r="E63" s="1">
        <f>IFERROR(__xludf.DUMMYFUNCTION("""COMPUTED_VALUE"""),2965.87)</f>
        <v>2965.87</v>
      </c>
      <c r="G63" s="2">
        <f>IFERROR(__xludf.DUMMYFUNCTION("""COMPUTED_VALUE"""),45723.66666666667)</f>
        <v>45723.66667</v>
      </c>
      <c r="H63" s="1">
        <f>IFERROR(__xludf.DUMMYFUNCTION("""COMPUTED_VALUE"""),2770.41)</f>
        <v>2770.41</v>
      </c>
      <c r="J63" s="2">
        <f>IFERROR(__xludf.DUMMYFUNCTION("""COMPUTED_VALUE"""),45723.66666666667)</f>
        <v>45723.66667</v>
      </c>
      <c r="K63" s="1">
        <f>IFERROR(__xludf.DUMMYFUNCTION("""COMPUTED_VALUE"""),2833.02)</f>
        <v>2833.02</v>
      </c>
      <c r="M63" s="2">
        <f>IFERROR(__xludf.DUMMYFUNCTION("""COMPUTED_VALUE"""),45723.66666666667)</f>
        <v>45723.66667</v>
      </c>
      <c r="N63" s="1">
        <f>IFERROR(__xludf.DUMMYFUNCTION("""COMPUTED_VALUE"""),0.0)</f>
        <v>0</v>
      </c>
    </row>
    <row r="64">
      <c r="A64" s="2">
        <f>IFERROR(__xludf.DUMMYFUNCTION("""COMPUTED_VALUE"""),45730.66666666667)</f>
        <v>45730.66667</v>
      </c>
      <c r="B64" s="1">
        <f>IFERROR(__xludf.DUMMYFUNCTION("""COMPUTED_VALUE"""),2833.02)</f>
        <v>2833.02</v>
      </c>
      <c r="D64" s="2">
        <f>IFERROR(__xludf.DUMMYFUNCTION("""COMPUTED_VALUE"""),45730.66666666667)</f>
        <v>45730.66667</v>
      </c>
      <c r="E64" s="1">
        <f>IFERROR(__xludf.DUMMYFUNCTION("""COMPUTED_VALUE"""),2833.02)</f>
        <v>2833.02</v>
      </c>
      <c r="G64" s="2">
        <f>IFERROR(__xludf.DUMMYFUNCTION("""COMPUTED_VALUE"""),45730.66666666667)</f>
        <v>45730.66667</v>
      </c>
      <c r="H64" s="1">
        <f>IFERROR(__xludf.DUMMYFUNCTION("""COMPUTED_VALUE"""),2692.52)</f>
        <v>2692.52</v>
      </c>
      <c r="J64" s="2">
        <f>IFERROR(__xludf.DUMMYFUNCTION("""COMPUTED_VALUE"""),45730.66666666667)</f>
        <v>45730.66667</v>
      </c>
      <c r="K64" s="1">
        <f>IFERROR(__xludf.DUMMYFUNCTION("""COMPUTED_VALUE"""),2774.08)</f>
        <v>2774.08</v>
      </c>
      <c r="M64" s="2">
        <f>IFERROR(__xludf.DUMMYFUNCTION("""COMPUTED_VALUE"""),45730.66666666667)</f>
        <v>45730.66667</v>
      </c>
      <c r="N64" s="1">
        <f>IFERROR(__xludf.DUMMYFUNCTION("""COMPUTED_VALUE"""),0.0)</f>
        <v>0</v>
      </c>
    </row>
    <row r="65">
      <c r="A65" s="2">
        <f>IFERROR(__xludf.DUMMYFUNCTION("""COMPUTED_VALUE"""),45737.66666666667)</f>
        <v>45737.66667</v>
      </c>
      <c r="B65" s="1">
        <f>IFERROR(__xludf.DUMMYFUNCTION("""COMPUTED_VALUE"""),2774.08)</f>
        <v>2774.08</v>
      </c>
      <c r="D65" s="2">
        <f>IFERROR(__xludf.DUMMYFUNCTION("""COMPUTED_VALUE"""),45737.66666666667)</f>
        <v>45737.66667</v>
      </c>
      <c r="E65" s="1">
        <f>IFERROR(__xludf.DUMMYFUNCTION("""COMPUTED_VALUE"""),2841.07)</f>
        <v>2841.07</v>
      </c>
      <c r="G65" s="2">
        <f>IFERROR(__xludf.DUMMYFUNCTION("""COMPUTED_VALUE"""),45737.66666666667)</f>
        <v>45737.66667</v>
      </c>
      <c r="H65" s="1">
        <f>IFERROR(__xludf.DUMMYFUNCTION("""COMPUTED_VALUE"""),2769.65)</f>
        <v>2769.65</v>
      </c>
      <c r="J65" s="2">
        <f>IFERROR(__xludf.DUMMYFUNCTION("""COMPUTED_VALUE"""),45737.66666666667)</f>
        <v>45737.66667</v>
      </c>
      <c r="K65" s="1">
        <f>IFERROR(__xludf.DUMMYFUNCTION("""COMPUTED_VALUE"""),2795.51)</f>
        <v>2795.51</v>
      </c>
      <c r="M65" s="2">
        <f>IFERROR(__xludf.DUMMYFUNCTION("""COMPUTED_VALUE"""),45737.66666666667)</f>
        <v>45737.66667</v>
      </c>
      <c r="N65" s="1">
        <f>IFERROR(__xludf.DUMMYFUNCTION("""COMPUTED_VALUE"""),0.0)</f>
        <v>0</v>
      </c>
    </row>
    <row r="66">
      <c r="A66" s="2">
        <f>IFERROR(__xludf.DUMMYFUNCTION("""COMPUTED_VALUE"""),45744.66666666667)</f>
        <v>45744.66667</v>
      </c>
      <c r="B66" s="1">
        <f>IFERROR(__xludf.DUMMYFUNCTION("""COMPUTED_VALUE"""),2795.51)</f>
        <v>2795.51</v>
      </c>
      <c r="D66" s="2">
        <f>IFERROR(__xludf.DUMMYFUNCTION("""COMPUTED_VALUE"""),45744.66666666667)</f>
        <v>45744.66667</v>
      </c>
      <c r="E66" s="1">
        <f>IFERROR(__xludf.DUMMYFUNCTION("""COMPUTED_VALUE"""),2871.72)</f>
        <v>2871.72</v>
      </c>
      <c r="G66" s="2">
        <f>IFERROR(__xludf.DUMMYFUNCTION("""COMPUTED_VALUE"""),45744.66666666667)</f>
        <v>45744.66667</v>
      </c>
      <c r="H66" s="1">
        <f>IFERROR(__xludf.DUMMYFUNCTION("""COMPUTED_VALUE"""),2744.59)</f>
        <v>2744.59</v>
      </c>
      <c r="J66" s="2">
        <f>IFERROR(__xludf.DUMMYFUNCTION("""COMPUTED_VALUE"""),45744.66666666667)</f>
        <v>45744.66667</v>
      </c>
      <c r="K66" s="1">
        <f>IFERROR(__xludf.DUMMYFUNCTION("""COMPUTED_VALUE"""),2757.49)</f>
        <v>2757.49</v>
      </c>
      <c r="M66" s="2">
        <f>IFERROR(__xludf.DUMMYFUNCTION("""COMPUTED_VALUE"""),45744.66666666667)</f>
        <v>45744.66667</v>
      </c>
      <c r="N66" s="1">
        <f>IFERROR(__xludf.DUMMYFUNCTION("""COMPUTED_VALUE"""),0.0)</f>
        <v>0</v>
      </c>
    </row>
    <row r="67">
      <c r="A67" s="2">
        <f>IFERROR(__xludf.DUMMYFUNCTION("""COMPUTED_VALUE"""),45751.66666666667)</f>
        <v>45751.66667</v>
      </c>
      <c r="B67" s="1">
        <f>IFERROR(__xludf.DUMMYFUNCTION("""COMPUTED_VALUE"""),2757.49)</f>
        <v>2757.49</v>
      </c>
      <c r="D67" s="2">
        <f>IFERROR(__xludf.DUMMYFUNCTION("""COMPUTED_VALUE"""),45751.66666666667)</f>
        <v>45751.66667</v>
      </c>
      <c r="E67" s="1">
        <f>IFERROR(__xludf.DUMMYFUNCTION("""COMPUTED_VALUE"""),2811.6)</f>
        <v>2811.6</v>
      </c>
      <c r="G67" s="2">
        <f>IFERROR(__xludf.DUMMYFUNCTION("""COMPUTED_VALUE"""),45751.66666666667)</f>
        <v>45751.66667</v>
      </c>
      <c r="H67" s="1">
        <f>IFERROR(__xludf.DUMMYFUNCTION("""COMPUTED_VALUE"""),2440.2)</f>
        <v>2440.2</v>
      </c>
      <c r="J67" s="2">
        <f>IFERROR(__xludf.DUMMYFUNCTION("""COMPUTED_VALUE"""),45751.66666666667)</f>
        <v>45751.66667</v>
      </c>
      <c r="K67" s="1">
        <f>IFERROR(__xludf.DUMMYFUNCTION("""COMPUTED_VALUE"""),2493.26)</f>
        <v>2493.26</v>
      </c>
      <c r="M67" s="2">
        <f>IFERROR(__xludf.DUMMYFUNCTION("""COMPUTED_VALUE"""),45751.66666666667)</f>
        <v>45751.66667</v>
      </c>
      <c r="N67" s="1">
        <f>IFERROR(__xludf.DUMMYFUNCTION("""COMPUTED_VALUE"""),0.0)</f>
        <v>0</v>
      </c>
    </row>
    <row r="68">
      <c r="A68" s="2">
        <f>IFERROR(__xludf.DUMMYFUNCTION("""COMPUTED_VALUE"""),45758.66666666667)</f>
        <v>45758.66667</v>
      </c>
      <c r="B68" s="1">
        <f>IFERROR(__xludf.DUMMYFUNCTION("""COMPUTED_VALUE"""),2493.26)</f>
        <v>2493.26</v>
      </c>
      <c r="D68" s="2">
        <f>IFERROR(__xludf.DUMMYFUNCTION("""COMPUTED_VALUE"""),45758.66666666667)</f>
        <v>45758.66667</v>
      </c>
      <c r="E68" s="1">
        <f>IFERROR(__xludf.DUMMYFUNCTION("""COMPUTED_VALUE"""),2641.75)</f>
        <v>2641.75</v>
      </c>
      <c r="G68" s="2">
        <f>IFERROR(__xludf.DUMMYFUNCTION("""COMPUTED_VALUE"""),45758.66666666667)</f>
        <v>45758.66667</v>
      </c>
      <c r="H68" s="1">
        <f>IFERROR(__xludf.DUMMYFUNCTION("""COMPUTED_VALUE"""),2366.57)</f>
        <v>2366.57</v>
      </c>
      <c r="J68" s="2">
        <f>IFERROR(__xludf.DUMMYFUNCTION("""COMPUTED_VALUE"""),45758.66666666667)</f>
        <v>45758.66667</v>
      </c>
      <c r="K68" s="1">
        <f>IFERROR(__xludf.DUMMYFUNCTION("""COMPUTED_VALUE"""),2552.73)</f>
        <v>2552.73</v>
      </c>
      <c r="M68" s="2">
        <f>IFERROR(__xludf.DUMMYFUNCTION("""COMPUTED_VALUE"""),45758.66666666667)</f>
        <v>45758.66667</v>
      </c>
      <c r="N68" s="1">
        <f>IFERROR(__xludf.DUMMYFUNCTION("""COMPUTED_VALUE"""),0.0)</f>
        <v>0</v>
      </c>
    </row>
    <row r="69">
      <c r="A69" s="2">
        <f>IFERROR(__xludf.DUMMYFUNCTION("""COMPUTED_VALUE"""),45764.66666666667)</f>
        <v>45764.66667</v>
      </c>
      <c r="B69" s="1">
        <f>IFERROR(__xludf.DUMMYFUNCTION("""COMPUTED_VALUE"""),2552.73)</f>
        <v>2552.73</v>
      </c>
      <c r="D69" s="2">
        <f>IFERROR(__xludf.DUMMYFUNCTION("""COMPUTED_VALUE"""),45764.66666666667)</f>
        <v>45764.66667</v>
      </c>
      <c r="E69" s="1">
        <f>IFERROR(__xludf.DUMMYFUNCTION("""COMPUTED_VALUE"""),2607.84)</f>
        <v>2607.84</v>
      </c>
      <c r="G69" s="2">
        <f>IFERROR(__xludf.DUMMYFUNCTION("""COMPUTED_VALUE"""),45764.66666666667)</f>
        <v>45764.66667</v>
      </c>
      <c r="H69" s="1">
        <f>IFERROR(__xludf.DUMMYFUNCTION("""COMPUTED_VALUE"""),2523.33)</f>
        <v>2523.33</v>
      </c>
      <c r="J69" s="2">
        <f>IFERROR(__xludf.DUMMYFUNCTION("""COMPUTED_VALUE"""),45764.66666666667)</f>
        <v>45764.66667</v>
      </c>
      <c r="K69" s="1">
        <f>IFERROR(__xludf.DUMMYFUNCTION("""COMPUTED_VALUE"""),2573.21)</f>
        <v>2573.21</v>
      </c>
      <c r="M69" s="2">
        <f>IFERROR(__xludf.DUMMYFUNCTION("""COMPUTED_VALUE"""),45764.66666666667)</f>
        <v>45764.66667</v>
      </c>
      <c r="N69" s="1">
        <f>IFERROR(__xludf.DUMMYFUNCTION("""COMPUTED_VALUE"""),0.0)</f>
        <v>0</v>
      </c>
    </row>
    <row r="70">
      <c r="A70" s="2">
        <f>IFERROR(__xludf.DUMMYFUNCTION("""COMPUTED_VALUE"""),45772.66666666667)</f>
        <v>45772.66667</v>
      </c>
      <c r="B70" s="1">
        <f>IFERROR(__xludf.DUMMYFUNCTION("""COMPUTED_VALUE"""),2573.21)</f>
        <v>2573.21</v>
      </c>
      <c r="D70" s="2">
        <f>IFERROR(__xludf.DUMMYFUNCTION("""COMPUTED_VALUE"""),45772.66666666667)</f>
        <v>45772.66667</v>
      </c>
      <c r="E70" s="1">
        <f>IFERROR(__xludf.DUMMYFUNCTION("""COMPUTED_VALUE"""),2692.1)</f>
        <v>2692.1</v>
      </c>
      <c r="G70" s="2">
        <f>IFERROR(__xludf.DUMMYFUNCTION("""COMPUTED_VALUE"""),45772.66666666667)</f>
        <v>45772.66667</v>
      </c>
      <c r="H70" s="1">
        <f>IFERROR(__xludf.DUMMYFUNCTION("""COMPUTED_VALUE"""),2491.23)</f>
        <v>2491.23</v>
      </c>
      <c r="J70" s="2">
        <f>IFERROR(__xludf.DUMMYFUNCTION("""COMPUTED_VALUE"""),45772.66666666667)</f>
        <v>45772.66667</v>
      </c>
      <c r="K70" s="1">
        <f>IFERROR(__xludf.DUMMYFUNCTION("""COMPUTED_VALUE"""),2673.19)</f>
        <v>2673.19</v>
      </c>
      <c r="M70" s="2">
        <f>IFERROR(__xludf.DUMMYFUNCTION("""COMPUTED_VALUE"""),45772.66666666667)</f>
        <v>45772.66667</v>
      </c>
      <c r="N70" s="1">
        <f>IFERROR(__xludf.DUMMYFUNCTION("""COMPUTED_VALUE"""),0.0)</f>
        <v>0</v>
      </c>
    </row>
    <row r="71">
      <c r="A71" s="2">
        <f>IFERROR(__xludf.DUMMYFUNCTION("""COMPUTED_VALUE"""),45779.66666666667)</f>
        <v>45779.66667</v>
      </c>
      <c r="B71" s="1">
        <f>IFERROR(__xludf.DUMMYFUNCTION("""COMPUTED_VALUE"""),2673.19)</f>
        <v>2673.19</v>
      </c>
      <c r="D71" s="2">
        <f>IFERROR(__xludf.DUMMYFUNCTION("""COMPUTED_VALUE"""),45779.66666666667)</f>
        <v>45779.66667</v>
      </c>
      <c r="E71" s="1">
        <f>IFERROR(__xludf.DUMMYFUNCTION("""COMPUTED_VALUE"""),2765.55)</f>
        <v>2765.55</v>
      </c>
      <c r="G71" s="2">
        <f>IFERROR(__xludf.DUMMYFUNCTION("""COMPUTED_VALUE"""),45779.66666666667)</f>
        <v>45779.66667</v>
      </c>
      <c r="H71" s="1">
        <f>IFERROR(__xludf.DUMMYFUNCTION("""COMPUTED_VALUE"""),2629.52)</f>
        <v>2629.52</v>
      </c>
      <c r="J71" s="2">
        <f>IFERROR(__xludf.DUMMYFUNCTION("""COMPUTED_VALUE"""),45779.66666666667)</f>
        <v>45779.66667</v>
      </c>
      <c r="K71" s="1">
        <f>IFERROR(__xludf.DUMMYFUNCTION("""COMPUTED_VALUE"""),2758.4)</f>
        <v>2758.4</v>
      </c>
      <c r="M71" s="2">
        <f>IFERROR(__xludf.DUMMYFUNCTION("""COMPUTED_VALUE"""),45779.66666666667)</f>
        <v>45779.66667</v>
      </c>
      <c r="N71" s="1">
        <f>IFERROR(__xludf.DUMMYFUNCTION("""COMPUTED_VALUE"""),0.0)</f>
        <v>0</v>
      </c>
    </row>
    <row r="72">
      <c r="A72" s="2">
        <f>IFERROR(__xludf.DUMMYFUNCTION("""COMPUTED_VALUE"""),45786.66666666667)</f>
        <v>45786.66667</v>
      </c>
      <c r="B72" s="1">
        <f>IFERROR(__xludf.DUMMYFUNCTION("""COMPUTED_VALUE"""),2758.4)</f>
        <v>2758.4</v>
      </c>
      <c r="D72" s="2">
        <f>IFERROR(__xludf.DUMMYFUNCTION("""COMPUTED_VALUE"""),45786.66666666667)</f>
        <v>45786.66667</v>
      </c>
      <c r="E72" s="1">
        <f>IFERROR(__xludf.DUMMYFUNCTION("""COMPUTED_VALUE"""),2798.28)</f>
        <v>2798.28</v>
      </c>
      <c r="G72" s="2">
        <f>IFERROR(__xludf.DUMMYFUNCTION("""COMPUTED_VALUE"""),45786.66666666667)</f>
        <v>45786.66667</v>
      </c>
      <c r="H72" s="1">
        <f>IFERROR(__xludf.DUMMYFUNCTION("""COMPUTED_VALUE"""),2711.46)</f>
        <v>2711.46</v>
      </c>
      <c r="J72" s="2">
        <f>IFERROR(__xludf.DUMMYFUNCTION("""COMPUTED_VALUE"""),45786.66666666667)</f>
        <v>45786.66667</v>
      </c>
      <c r="K72" s="1">
        <f>IFERROR(__xludf.DUMMYFUNCTION("""COMPUTED_VALUE"""),2774.21)</f>
        <v>2774.21</v>
      </c>
      <c r="M72" s="2">
        <f>IFERROR(__xludf.DUMMYFUNCTION("""COMPUTED_VALUE"""),45786.66666666667)</f>
        <v>45786.66667</v>
      </c>
      <c r="N72" s="1">
        <f>IFERROR(__xludf.DUMMYFUNCTION("""COMPUTED_VALUE"""),0.0)</f>
        <v>0</v>
      </c>
    </row>
    <row r="73">
      <c r="A73" s="2">
        <f>IFERROR(__xludf.DUMMYFUNCTION("""COMPUTED_VALUE"""),45793.66666666667)</f>
        <v>45793.66667</v>
      </c>
      <c r="B73" s="1">
        <f>IFERROR(__xludf.DUMMYFUNCTION("""COMPUTED_VALUE"""),2774.21)</f>
        <v>2774.21</v>
      </c>
      <c r="D73" s="2">
        <f>IFERROR(__xludf.DUMMYFUNCTION("""COMPUTED_VALUE"""),45793.66666666667)</f>
        <v>45793.66667</v>
      </c>
      <c r="E73" s="1">
        <f>IFERROR(__xludf.DUMMYFUNCTION("""COMPUTED_VALUE"""),2913.23)</f>
        <v>2913.23</v>
      </c>
      <c r="G73" s="2">
        <f>IFERROR(__xludf.DUMMYFUNCTION("""COMPUTED_VALUE"""),45793.66666666667)</f>
        <v>45793.66667</v>
      </c>
      <c r="H73" s="1">
        <f>IFERROR(__xludf.DUMMYFUNCTION("""COMPUTED_VALUE"""),2774.21)</f>
        <v>2774.21</v>
      </c>
      <c r="J73" s="2">
        <f>IFERROR(__xludf.DUMMYFUNCTION("""COMPUTED_VALUE"""),45793.66666666667)</f>
        <v>45793.66667</v>
      </c>
      <c r="K73" s="1">
        <f>IFERROR(__xludf.DUMMYFUNCTION("""COMPUTED_VALUE"""),2912.64)</f>
        <v>2912.64</v>
      </c>
      <c r="M73" s="2">
        <f>IFERROR(__xludf.DUMMYFUNCTION("""COMPUTED_VALUE"""),45793.66666666667)</f>
        <v>45793.66667</v>
      </c>
      <c r="N73" s="1">
        <f>IFERROR(__xludf.DUMMYFUNCTION("""COMPUTED_VALUE"""),0.0)</f>
        <v>0</v>
      </c>
    </row>
    <row r="74">
      <c r="A74" s="2">
        <f>IFERROR(__xludf.DUMMYFUNCTION("""COMPUTED_VALUE"""),45800.66666666667)</f>
        <v>45800.66667</v>
      </c>
      <c r="B74" s="1">
        <f>IFERROR(__xludf.DUMMYFUNCTION("""COMPUTED_VALUE"""),2912.64)</f>
        <v>2912.64</v>
      </c>
      <c r="D74" s="2">
        <f>IFERROR(__xludf.DUMMYFUNCTION("""COMPUTED_VALUE"""),45800.66666666667)</f>
        <v>45800.66667</v>
      </c>
      <c r="E74" s="1">
        <f>IFERROR(__xludf.DUMMYFUNCTION("""COMPUTED_VALUE"""),2912.64)</f>
        <v>2912.64</v>
      </c>
      <c r="G74" s="2">
        <f>IFERROR(__xludf.DUMMYFUNCTION("""COMPUTED_VALUE"""),45800.66666666667)</f>
        <v>45800.66667</v>
      </c>
      <c r="H74" s="1">
        <f>IFERROR(__xludf.DUMMYFUNCTION("""COMPUTED_VALUE"""),2774.34)</f>
        <v>2774.34</v>
      </c>
      <c r="J74" s="2">
        <f>IFERROR(__xludf.DUMMYFUNCTION("""COMPUTED_VALUE"""),45800.66666666667)</f>
        <v>45800.66667</v>
      </c>
      <c r="K74" s="1">
        <f>IFERROR(__xludf.DUMMYFUNCTION("""COMPUTED_VALUE"""),2807.61)</f>
        <v>2807.61</v>
      </c>
      <c r="M74" s="2">
        <f>IFERROR(__xludf.DUMMYFUNCTION("""COMPUTED_VALUE"""),45800.66666666667)</f>
        <v>45800.66667</v>
      </c>
      <c r="N74" s="1">
        <f>IFERROR(__xludf.DUMMYFUNCTION("""COMPUTED_VALUE"""),0.0)</f>
        <v>0</v>
      </c>
    </row>
    <row r="75">
      <c r="A75" s="2">
        <f>IFERROR(__xludf.DUMMYFUNCTION("""COMPUTED_VALUE"""),45807.66666666667)</f>
        <v>45807.66667</v>
      </c>
      <c r="B75" s="1">
        <f>IFERROR(__xludf.DUMMYFUNCTION("""COMPUTED_VALUE"""),2807.61)</f>
        <v>2807.61</v>
      </c>
      <c r="D75" s="2">
        <f>IFERROR(__xludf.DUMMYFUNCTION("""COMPUTED_VALUE"""),45807.66666666667)</f>
        <v>45807.66667</v>
      </c>
      <c r="E75" s="1">
        <f>IFERROR(__xludf.DUMMYFUNCTION("""COMPUTED_VALUE"""),2872.99)</f>
        <v>2872.99</v>
      </c>
      <c r="G75" s="2">
        <f>IFERROR(__xludf.DUMMYFUNCTION("""COMPUTED_VALUE"""),45807.66666666667)</f>
        <v>45807.66667</v>
      </c>
      <c r="H75" s="1">
        <f>IFERROR(__xludf.DUMMYFUNCTION("""COMPUTED_VALUE"""),2807.61)</f>
        <v>2807.61</v>
      </c>
      <c r="J75" s="2">
        <f>IFERROR(__xludf.DUMMYFUNCTION("""COMPUTED_VALUE"""),45807.66666666667)</f>
        <v>45807.66667</v>
      </c>
      <c r="K75" s="1">
        <f>IFERROR(__xludf.DUMMYFUNCTION("""COMPUTED_VALUE"""),2835.7)</f>
        <v>2835.7</v>
      </c>
      <c r="M75" s="2">
        <f>IFERROR(__xludf.DUMMYFUNCTION("""COMPUTED_VALUE"""),45807.66666666667)</f>
        <v>45807.66667</v>
      </c>
      <c r="N75" s="1">
        <f>IFERROR(__xludf.DUMMYFUNCTION("""COMPUTED_VALUE"""),0.0)</f>
        <v>0</v>
      </c>
    </row>
    <row r="76">
      <c r="A76" s="2">
        <f>IFERROR(__xludf.DUMMYFUNCTION("""COMPUTED_VALUE"""),45814.66666666667)</f>
        <v>45814.66667</v>
      </c>
      <c r="B76" s="1">
        <f>IFERROR(__xludf.DUMMYFUNCTION("""COMPUTED_VALUE"""),2835.7)</f>
        <v>2835.7</v>
      </c>
      <c r="D76" s="2">
        <f>IFERROR(__xludf.DUMMYFUNCTION("""COMPUTED_VALUE"""),45814.66666666667)</f>
        <v>45814.66667</v>
      </c>
      <c r="E76" s="1">
        <f>IFERROR(__xludf.DUMMYFUNCTION("""COMPUTED_VALUE"""),2901.94)</f>
        <v>2901.94</v>
      </c>
      <c r="G76" s="2">
        <f>IFERROR(__xludf.DUMMYFUNCTION("""COMPUTED_VALUE"""),45814.66666666667)</f>
        <v>45814.66667</v>
      </c>
      <c r="H76" s="1">
        <f>IFERROR(__xludf.DUMMYFUNCTION("""COMPUTED_VALUE"""),2796.72)</f>
        <v>2796.72</v>
      </c>
      <c r="J76" s="2">
        <f>IFERROR(__xludf.DUMMYFUNCTION("""COMPUTED_VALUE"""),45814.66666666667)</f>
        <v>45814.66667</v>
      </c>
      <c r="K76" s="1">
        <f>IFERROR(__xludf.DUMMYFUNCTION("""COMPUTED_VALUE"""),2900.25)</f>
        <v>2900.25</v>
      </c>
      <c r="M76" s="2">
        <f>IFERROR(__xludf.DUMMYFUNCTION("""COMPUTED_VALUE"""),45814.66666666667)</f>
        <v>45814.66667</v>
      </c>
      <c r="N76" s="1">
        <f>IFERROR(__xludf.DUMMYFUNCTION("""COMPUTED_VALUE"""),0.0)</f>
        <v>0</v>
      </c>
    </row>
    <row r="77">
      <c r="A77" s="2">
        <f>IFERROR(__xludf.DUMMYFUNCTION("""COMPUTED_VALUE"""),45821.66666666667)</f>
        <v>45821.66667</v>
      </c>
      <c r="B77" s="1">
        <f>IFERROR(__xludf.DUMMYFUNCTION("""COMPUTED_VALUE"""),2900.25)</f>
        <v>2900.25</v>
      </c>
      <c r="D77" s="2">
        <f>IFERROR(__xludf.DUMMYFUNCTION("""COMPUTED_VALUE"""),45821.66666666667)</f>
        <v>45821.66667</v>
      </c>
      <c r="E77" s="1">
        <f>IFERROR(__xludf.DUMMYFUNCTION("""COMPUTED_VALUE"""),2936.46)</f>
        <v>2936.46</v>
      </c>
      <c r="G77" s="2">
        <f>IFERROR(__xludf.DUMMYFUNCTION("""COMPUTED_VALUE"""),45821.66666666667)</f>
        <v>45821.66667</v>
      </c>
      <c r="H77" s="1">
        <f>IFERROR(__xludf.DUMMYFUNCTION("""COMPUTED_VALUE"""),2848.86)</f>
        <v>2848.86</v>
      </c>
      <c r="J77" s="2">
        <f>IFERROR(__xludf.DUMMYFUNCTION("""COMPUTED_VALUE"""),45821.66666666667)</f>
        <v>45821.66667</v>
      </c>
      <c r="K77" s="1">
        <f>IFERROR(__xludf.DUMMYFUNCTION("""COMPUTED_VALUE"""),2856.65)</f>
        <v>2856.65</v>
      </c>
      <c r="M77" s="2">
        <f>IFERROR(__xludf.DUMMYFUNCTION("""COMPUTED_VALUE"""),45821.66666666667)</f>
        <v>45821.66667</v>
      </c>
      <c r="N77" s="1">
        <f>IFERROR(__xludf.DUMMYFUNCTION("""COMPUTED_VALUE"""),0.0)</f>
        <v>0</v>
      </c>
    </row>
    <row r="78">
      <c r="A78" s="2">
        <f>IFERROR(__xludf.DUMMYFUNCTION("""COMPUTED_VALUE"""),45828.66666666667)</f>
        <v>45828.66667</v>
      </c>
      <c r="B78" s="1">
        <f>IFERROR(__xludf.DUMMYFUNCTION("""COMPUTED_VALUE"""),2856.65)</f>
        <v>2856.65</v>
      </c>
      <c r="D78" s="2">
        <f>IFERROR(__xludf.DUMMYFUNCTION("""COMPUTED_VALUE"""),45828.66666666667)</f>
        <v>45828.66667</v>
      </c>
      <c r="E78" s="1">
        <f>IFERROR(__xludf.DUMMYFUNCTION("""COMPUTED_VALUE"""),2904.24)</f>
        <v>2904.24</v>
      </c>
      <c r="G78" s="2">
        <f>IFERROR(__xludf.DUMMYFUNCTION("""COMPUTED_VALUE"""),45828.66666666667)</f>
        <v>45828.66667</v>
      </c>
      <c r="H78" s="1">
        <f>IFERROR(__xludf.DUMMYFUNCTION("""COMPUTED_VALUE"""),2856.65)</f>
        <v>2856.65</v>
      </c>
      <c r="J78" s="2">
        <f>IFERROR(__xludf.DUMMYFUNCTION("""COMPUTED_VALUE"""),45828.66666666667)</f>
        <v>45828.66667</v>
      </c>
      <c r="K78" s="1">
        <f>IFERROR(__xludf.DUMMYFUNCTION("""COMPUTED_VALUE"""),2877.54)</f>
        <v>2877.54</v>
      </c>
      <c r="M78" s="2">
        <f>IFERROR(__xludf.DUMMYFUNCTION("""COMPUTED_VALUE"""),45828.66666666667)</f>
        <v>45828.66667</v>
      </c>
      <c r="N78" s="1">
        <f>IFERROR(__xludf.DUMMYFUNCTION("""COMPUTED_VALUE"""),0.0)</f>
        <v>0</v>
      </c>
    </row>
    <row r="79">
      <c r="A79" s="2">
        <f>IFERROR(__xludf.DUMMYFUNCTION("""COMPUTED_VALUE"""),45835.66666666667)</f>
        <v>45835.66667</v>
      </c>
      <c r="B79" s="1">
        <f>IFERROR(__xludf.DUMMYFUNCTION("""COMPUTED_VALUE"""),2877.54)</f>
        <v>2877.54</v>
      </c>
      <c r="D79" s="2">
        <f>IFERROR(__xludf.DUMMYFUNCTION("""COMPUTED_VALUE"""),45835.66666666667)</f>
        <v>45835.66667</v>
      </c>
      <c r="E79" s="1">
        <f>IFERROR(__xludf.DUMMYFUNCTION("""COMPUTED_VALUE"""),2972.79)</f>
        <v>2972.79</v>
      </c>
      <c r="G79" s="2">
        <f>IFERROR(__xludf.DUMMYFUNCTION("""COMPUTED_VALUE"""),45835.66666666667)</f>
        <v>45835.66667</v>
      </c>
      <c r="H79" s="1">
        <f>IFERROR(__xludf.DUMMYFUNCTION("""COMPUTED_VALUE"""),2849.08)</f>
        <v>2849.08</v>
      </c>
      <c r="J79" s="2">
        <f>IFERROR(__xludf.DUMMYFUNCTION("""COMPUTED_VALUE"""),45835.66666666667)</f>
        <v>45835.66667</v>
      </c>
      <c r="K79" s="1">
        <f>IFERROR(__xludf.DUMMYFUNCTION("""COMPUTED_VALUE"""),2953.33)</f>
        <v>2953.33</v>
      </c>
      <c r="M79" s="2">
        <f>IFERROR(__xludf.DUMMYFUNCTION("""COMPUTED_VALUE"""),45835.66666666667)</f>
        <v>45835.66667</v>
      </c>
      <c r="N79" s="1">
        <f>IFERROR(__xludf.DUMMYFUNCTION("""COMPUTED_VALUE"""),0.0)</f>
        <v>0</v>
      </c>
    </row>
    <row r="80">
      <c r="A80" s="2">
        <f>IFERROR(__xludf.DUMMYFUNCTION("""COMPUTED_VALUE"""),45841.54513888889)</f>
        <v>45841.54514</v>
      </c>
      <c r="B80" s="1">
        <f>IFERROR(__xludf.DUMMYFUNCTION("""COMPUTED_VALUE"""),2953.33)</f>
        <v>2953.33</v>
      </c>
      <c r="D80" s="2">
        <f>IFERROR(__xludf.DUMMYFUNCTION("""COMPUTED_VALUE"""),45841.54513888889)</f>
        <v>45841.54514</v>
      </c>
      <c r="E80" s="1">
        <f>IFERROR(__xludf.DUMMYFUNCTION("""COMPUTED_VALUE"""),3040.52)</f>
        <v>3040.52</v>
      </c>
      <c r="G80" s="2">
        <f>IFERROR(__xludf.DUMMYFUNCTION("""COMPUTED_VALUE"""),45841.54513888889)</f>
        <v>45841.54514</v>
      </c>
      <c r="H80" s="1">
        <f>IFERROR(__xludf.DUMMYFUNCTION("""COMPUTED_VALUE"""),2944.59)</f>
        <v>2944.59</v>
      </c>
      <c r="J80" s="2">
        <f>IFERROR(__xludf.DUMMYFUNCTION("""COMPUTED_VALUE"""),45841.54513888889)</f>
        <v>45841.54514</v>
      </c>
      <c r="K80" s="1">
        <f>IFERROR(__xludf.DUMMYFUNCTION("""COMPUTED_VALUE"""),3039.16)</f>
        <v>3039.16</v>
      </c>
      <c r="M80" s="2">
        <f>IFERROR(__xludf.DUMMYFUNCTION("""COMPUTED_VALUE"""),45841.54513888889)</f>
        <v>45841.54514</v>
      </c>
      <c r="N80" s="1">
        <f>IFERROR(__xludf.DUMMYFUNCTION("""COMPUTED_VALUE"""),0.0)</f>
        <v>0</v>
      </c>
    </row>
    <row r="81">
      <c r="A81" s="2">
        <f>IFERROR(__xludf.DUMMYFUNCTION("""COMPUTED_VALUE"""),45849.66666666667)</f>
        <v>45849.66667</v>
      </c>
      <c r="B81" s="1">
        <f>IFERROR(__xludf.DUMMYFUNCTION("""COMPUTED_VALUE"""),3039.16)</f>
        <v>3039.16</v>
      </c>
      <c r="D81" s="2">
        <f>IFERROR(__xludf.DUMMYFUNCTION("""COMPUTED_VALUE"""),45849.66666666667)</f>
        <v>45849.66667</v>
      </c>
      <c r="E81" s="1">
        <f>IFERROR(__xludf.DUMMYFUNCTION("""COMPUTED_VALUE"""),3071.95)</f>
        <v>3071.95</v>
      </c>
      <c r="G81" s="2">
        <f>IFERROR(__xludf.DUMMYFUNCTION("""COMPUTED_VALUE"""),45849.66666666667)</f>
        <v>45849.66667</v>
      </c>
      <c r="H81" s="1">
        <f>IFERROR(__xludf.DUMMYFUNCTION("""COMPUTED_VALUE"""),2989.16)</f>
        <v>2989.16</v>
      </c>
      <c r="J81" s="2">
        <f>IFERROR(__xludf.DUMMYFUNCTION("""COMPUTED_VALUE"""),45849.66666666667)</f>
        <v>45849.66667</v>
      </c>
      <c r="K81" s="1">
        <f>IFERROR(__xludf.DUMMYFUNCTION("""COMPUTED_VALUE"""),3024.62)</f>
        <v>3024.62</v>
      </c>
      <c r="M81" s="2">
        <f>IFERROR(__xludf.DUMMYFUNCTION("""COMPUTED_VALUE"""),45849.66666666667)</f>
        <v>45849.66667</v>
      </c>
      <c r="N81" s="1">
        <f>IFERROR(__xludf.DUMMYFUNCTION("""COMPUTED_VALUE"""),0.0)</f>
        <v>0</v>
      </c>
    </row>
    <row r="82">
      <c r="A82" s="2">
        <f>IFERROR(__xludf.DUMMYFUNCTION("""COMPUTED_VALUE"""),45856.66666666667)</f>
        <v>45856.66667</v>
      </c>
      <c r="B82" s="1">
        <f>IFERROR(__xludf.DUMMYFUNCTION("""COMPUTED_VALUE"""),3024.62)</f>
        <v>3024.62</v>
      </c>
      <c r="D82" s="2">
        <f>IFERROR(__xludf.DUMMYFUNCTION("""COMPUTED_VALUE"""),45856.66666666667)</f>
        <v>45856.66667</v>
      </c>
      <c r="E82" s="1">
        <f>IFERROR(__xludf.DUMMYFUNCTION("""COMPUTED_VALUE"""),3061.76)</f>
        <v>3061.76</v>
      </c>
      <c r="G82" s="2">
        <f>IFERROR(__xludf.DUMMYFUNCTION("""COMPUTED_VALUE"""),45856.66666666667)</f>
        <v>45856.66667</v>
      </c>
      <c r="H82" s="1">
        <f>IFERROR(__xludf.DUMMYFUNCTION("""COMPUTED_VALUE"""),2961.32)</f>
        <v>2961.32</v>
      </c>
      <c r="J82" s="2">
        <f>IFERROR(__xludf.DUMMYFUNCTION("""COMPUTED_VALUE"""),45856.66666666667)</f>
        <v>45856.66667</v>
      </c>
      <c r="K82" s="1">
        <f>IFERROR(__xludf.DUMMYFUNCTION("""COMPUTED_VALUE"""),3038.01)</f>
        <v>3038.01</v>
      </c>
      <c r="M82" s="2">
        <f>IFERROR(__xludf.DUMMYFUNCTION("""COMPUTED_VALUE"""),45856.66666666667)</f>
        <v>45856.66667</v>
      </c>
      <c r="N82" s="1">
        <f>IFERROR(__xludf.DUMMYFUNCTION("""COMPUTED_VALUE"""),0.0)</f>
        <v>0</v>
      </c>
    </row>
    <row r="83">
      <c r="A83" s="2">
        <f>IFERROR(__xludf.DUMMYFUNCTION("""COMPUTED_VALUE"""),45863.66666666667)</f>
        <v>45863.66667</v>
      </c>
      <c r="B83" s="1">
        <f>IFERROR(__xludf.DUMMYFUNCTION("""COMPUTED_VALUE"""),3038.01)</f>
        <v>3038.01</v>
      </c>
      <c r="D83" s="2">
        <f>IFERROR(__xludf.DUMMYFUNCTION("""COMPUTED_VALUE"""),45863.66666666667)</f>
        <v>45863.66667</v>
      </c>
      <c r="E83" s="1">
        <f>IFERROR(__xludf.DUMMYFUNCTION("""COMPUTED_VALUE"""),3092.86)</f>
        <v>3092.86</v>
      </c>
      <c r="G83" s="2">
        <f>IFERROR(__xludf.DUMMYFUNCTION("""COMPUTED_VALUE"""),45863.66666666667)</f>
        <v>45863.66667</v>
      </c>
      <c r="H83" s="1">
        <f>IFERROR(__xludf.DUMMYFUNCTION("""COMPUTED_VALUE"""),3020.26)</f>
        <v>3020.26</v>
      </c>
      <c r="J83" s="2">
        <f>IFERROR(__xludf.DUMMYFUNCTION("""COMPUTED_VALUE"""),45863.66666666667)</f>
        <v>45863.66667</v>
      </c>
      <c r="K83" s="1">
        <f>IFERROR(__xludf.DUMMYFUNCTION("""COMPUTED_VALUE"""),3080.11)</f>
        <v>3080.11</v>
      </c>
      <c r="M83" s="2">
        <f>IFERROR(__xludf.DUMMYFUNCTION("""COMPUTED_VALUE"""),45863.66666666667)</f>
        <v>45863.66667</v>
      </c>
      <c r="N83" s="1">
        <f>IFERROR(__xludf.DUMMYFUNCTION("""COMPUTED_VALUE"""),0.0)</f>
        <v>0</v>
      </c>
    </row>
    <row r="84">
      <c r="A84" s="2">
        <f>IFERROR(__xludf.DUMMYFUNCTION("""COMPUTED_VALUE"""),45870.66666666667)</f>
        <v>45870.66667</v>
      </c>
      <c r="B84" s="1">
        <f>IFERROR(__xludf.DUMMYFUNCTION("""COMPUTED_VALUE"""),3080.11)</f>
        <v>3080.11</v>
      </c>
      <c r="D84" s="2">
        <f>IFERROR(__xludf.DUMMYFUNCTION("""COMPUTED_VALUE"""),45870.66666666667)</f>
        <v>45870.66667</v>
      </c>
      <c r="E84" s="1">
        <f>IFERROR(__xludf.DUMMYFUNCTION("""COMPUTED_VALUE"""),3089.18)</f>
        <v>3089.18</v>
      </c>
      <c r="G84" s="2">
        <f>IFERROR(__xludf.DUMMYFUNCTION("""COMPUTED_VALUE"""),45870.66666666667)</f>
        <v>45870.66667</v>
      </c>
      <c r="H84" s="1">
        <f>IFERROR(__xludf.DUMMYFUNCTION("""COMPUTED_VALUE"""),2927.08)</f>
        <v>2927.08</v>
      </c>
      <c r="J84" s="2">
        <f>IFERROR(__xludf.DUMMYFUNCTION("""COMPUTED_VALUE"""),45870.66666666667)</f>
        <v>45870.66667</v>
      </c>
      <c r="K84" s="1">
        <f>IFERROR(__xludf.DUMMYFUNCTION("""COMPUTED_VALUE"""),2962.95)</f>
        <v>2962.95</v>
      </c>
      <c r="M84" s="2">
        <f>IFERROR(__xludf.DUMMYFUNCTION("""COMPUTED_VALUE"""),45870.66666666667)</f>
        <v>45870.66667</v>
      </c>
      <c r="N84" s="1">
        <f>IFERROR(__xludf.DUMMYFUNCTION("""COMPUTED_VALUE"""),0.0)</f>
        <v>0</v>
      </c>
    </row>
    <row r="85">
      <c r="A85" s="2">
        <f>IFERROR(__xludf.DUMMYFUNCTION("""COMPUTED_VALUE"""),45877.66666666667)</f>
        <v>45877.66667</v>
      </c>
      <c r="B85" s="1">
        <f>IFERROR(__xludf.DUMMYFUNCTION("""COMPUTED_VALUE"""),2962.95)</f>
        <v>2962.95</v>
      </c>
      <c r="D85" s="2">
        <f>IFERROR(__xludf.DUMMYFUNCTION("""COMPUTED_VALUE"""),45877.66666666667)</f>
        <v>45877.66667</v>
      </c>
      <c r="E85" s="1">
        <f>IFERROR(__xludf.DUMMYFUNCTION("""COMPUTED_VALUE"""),3035.08)</f>
        <v>3035.08</v>
      </c>
      <c r="G85" s="2">
        <f>IFERROR(__xludf.DUMMYFUNCTION("""COMPUTED_VALUE"""),45877.66666666667)</f>
        <v>45877.66667</v>
      </c>
      <c r="H85" s="1">
        <f>IFERROR(__xludf.DUMMYFUNCTION("""COMPUTED_VALUE"""),2962.95)</f>
        <v>2962.95</v>
      </c>
      <c r="J85" s="2">
        <f>IFERROR(__xludf.DUMMYFUNCTION("""COMPUTED_VALUE"""),45877.66666666667)</f>
        <v>45877.66667</v>
      </c>
      <c r="K85" s="1">
        <f>IFERROR(__xludf.DUMMYFUNCTION("""COMPUTED_VALUE"""),2997.21)</f>
        <v>2997.21</v>
      </c>
      <c r="M85" s="2">
        <f>IFERROR(__xludf.DUMMYFUNCTION("""COMPUTED_VALUE"""),45877.66666666667)</f>
        <v>45877.66667</v>
      </c>
      <c r="N85" s="1">
        <f>IFERROR(__xludf.DUMMYFUNCTION("""COMPUTED_VALUE"""),0.0)</f>
        <v>0</v>
      </c>
    </row>
    <row r="86">
      <c r="A86" s="2">
        <f>IFERROR(__xludf.DUMMYFUNCTION("""COMPUTED_VALUE"""),45884.66666666667)</f>
        <v>45884.66667</v>
      </c>
      <c r="B86" s="1">
        <f>IFERROR(__xludf.DUMMYFUNCTION("""COMPUTED_VALUE"""),2997.21)</f>
        <v>2997.21</v>
      </c>
      <c r="D86" s="2">
        <f>IFERROR(__xludf.DUMMYFUNCTION("""COMPUTED_VALUE"""),45884.66666666667)</f>
        <v>45884.66667</v>
      </c>
      <c r="E86" s="1">
        <f>IFERROR(__xludf.DUMMYFUNCTION("""COMPUTED_VALUE"""),3123.32)</f>
        <v>3123.32</v>
      </c>
      <c r="G86" s="2">
        <f>IFERROR(__xludf.DUMMYFUNCTION("""COMPUTED_VALUE"""),45884.66666666667)</f>
        <v>45884.66667</v>
      </c>
      <c r="H86" s="1">
        <f>IFERROR(__xludf.DUMMYFUNCTION("""COMPUTED_VALUE"""),2985.54)</f>
        <v>2985.54</v>
      </c>
      <c r="J86" s="2">
        <f>IFERROR(__xludf.DUMMYFUNCTION("""COMPUTED_VALUE"""),45884.66666666667)</f>
        <v>45884.66667</v>
      </c>
      <c r="K86" s="1">
        <f>IFERROR(__xludf.DUMMYFUNCTION("""COMPUTED_VALUE"""),3072.77)</f>
        <v>3072.77</v>
      </c>
      <c r="M86" s="2">
        <f>IFERROR(__xludf.DUMMYFUNCTION("""COMPUTED_VALUE"""),45884.66666666667)</f>
        <v>45884.66667</v>
      </c>
      <c r="N86" s="1">
        <f>IFERROR(__xludf.DUMMYFUNCTION("""COMPUTED_VALUE"""),0.0)</f>
        <v>0</v>
      </c>
    </row>
    <row r="87">
      <c r="A87" s="2">
        <f>IFERROR(__xludf.DUMMYFUNCTION("""COMPUTED_VALUE"""),45891.66666666667)</f>
        <v>45891.66667</v>
      </c>
      <c r="B87" s="1">
        <f>IFERROR(__xludf.DUMMYFUNCTION("""COMPUTED_VALUE"""),3072.77)</f>
        <v>3072.77</v>
      </c>
      <c r="D87" s="2">
        <f>IFERROR(__xludf.DUMMYFUNCTION("""COMPUTED_VALUE"""),45891.66666666667)</f>
        <v>45891.66667</v>
      </c>
      <c r="E87" s="1">
        <f>IFERROR(__xludf.DUMMYFUNCTION("""COMPUTED_VALUE"""),3163.93)</f>
        <v>3163.93</v>
      </c>
      <c r="G87" s="2">
        <f>IFERROR(__xludf.DUMMYFUNCTION("""COMPUTED_VALUE"""),45891.66666666667)</f>
        <v>45891.66667</v>
      </c>
      <c r="H87" s="1">
        <f>IFERROR(__xludf.DUMMYFUNCTION("""COMPUTED_VALUE"""),3038.34)</f>
        <v>3038.34</v>
      </c>
      <c r="J87" s="2">
        <f>IFERROR(__xludf.DUMMYFUNCTION("""COMPUTED_VALUE"""),45891.66666666667)</f>
        <v>45891.66667</v>
      </c>
      <c r="K87" s="1">
        <f>IFERROR(__xludf.DUMMYFUNCTION("""COMPUTED_VALUE"""),3155.95)</f>
        <v>3155.95</v>
      </c>
      <c r="M87" s="2">
        <f>IFERROR(__xludf.DUMMYFUNCTION("""COMPUTED_VALUE"""),45891.66666666667)</f>
        <v>45891.66667</v>
      </c>
      <c r="N87" s="1">
        <f>IFERROR(__xludf.DUMMYFUNCTION("""COMPUTED_VALUE"""),0.0)</f>
        <v>0</v>
      </c>
    </row>
    <row r="88">
      <c r="A88" s="2">
        <f>IFERROR(__xludf.DUMMYFUNCTION("""COMPUTED_VALUE"""),45898.66666666667)</f>
        <v>45898.66667</v>
      </c>
      <c r="B88" s="1">
        <f>IFERROR(__xludf.DUMMYFUNCTION("""COMPUTED_VALUE"""),3155.95)</f>
        <v>3155.95</v>
      </c>
      <c r="D88" s="2">
        <f>IFERROR(__xludf.DUMMYFUNCTION("""COMPUTED_VALUE"""),45898.66666666667)</f>
        <v>45898.66667</v>
      </c>
      <c r="E88" s="1">
        <f>IFERROR(__xludf.DUMMYFUNCTION("""COMPUTED_VALUE"""),3176.35)</f>
        <v>3176.35</v>
      </c>
      <c r="G88" s="2">
        <f>IFERROR(__xludf.DUMMYFUNCTION("""COMPUTED_VALUE"""),45898.66666666667)</f>
        <v>45898.66667</v>
      </c>
      <c r="H88" s="1">
        <f>IFERROR(__xludf.DUMMYFUNCTION("""COMPUTED_VALUE"""),3130.14)</f>
        <v>3130.14</v>
      </c>
      <c r="J88" s="2">
        <f>IFERROR(__xludf.DUMMYFUNCTION("""COMPUTED_VALUE"""),45898.66666666667)</f>
        <v>45898.66667</v>
      </c>
      <c r="K88" s="1">
        <f>IFERROR(__xludf.DUMMYFUNCTION("""COMPUTED_VALUE"""),3157.11)</f>
        <v>3157.11</v>
      </c>
      <c r="M88" s="2">
        <f>IFERROR(__xludf.DUMMYFUNCTION("""COMPUTED_VALUE"""),45898.66666666667)</f>
        <v>45898.66667</v>
      </c>
      <c r="N88" s="1">
        <f>IFERROR(__xludf.DUMMYFUNCTION("""COMPUTED_VALUE"""),0.0)</f>
        <v>0</v>
      </c>
    </row>
    <row r="89">
      <c r="A89" s="2">
        <f>IFERROR(__xludf.DUMMYFUNCTION("""COMPUTED_VALUE"""),45905.66666666667)</f>
        <v>45905.66667</v>
      </c>
      <c r="B89" s="1">
        <f>IFERROR(__xludf.DUMMYFUNCTION("""COMPUTED_VALUE"""),3157.11)</f>
        <v>3157.11</v>
      </c>
      <c r="D89" s="2">
        <f>IFERROR(__xludf.DUMMYFUNCTION("""COMPUTED_VALUE"""),45905.66666666667)</f>
        <v>45905.66667</v>
      </c>
      <c r="E89" s="1">
        <f>IFERROR(__xludf.DUMMYFUNCTION("""COMPUTED_VALUE"""),3212.97)</f>
        <v>3212.97</v>
      </c>
      <c r="G89" s="2">
        <f>IFERROR(__xludf.DUMMYFUNCTION("""COMPUTED_VALUE"""),45905.66666666667)</f>
        <v>45905.66667</v>
      </c>
      <c r="H89" s="1">
        <f>IFERROR(__xludf.DUMMYFUNCTION("""COMPUTED_VALUE"""),3112.11)</f>
        <v>3112.11</v>
      </c>
      <c r="J89" s="2">
        <f>IFERROR(__xludf.DUMMYFUNCTION("""COMPUTED_VALUE"""),45905.66666666667)</f>
        <v>45905.66667</v>
      </c>
      <c r="K89" s="1">
        <f>IFERROR(__xludf.DUMMYFUNCTION("""COMPUTED_VALUE"""),3192.59)</f>
        <v>3192.59</v>
      </c>
      <c r="M89" s="2">
        <f>IFERROR(__xludf.DUMMYFUNCTION("""COMPUTED_VALUE"""),45905.66666666667)</f>
        <v>45905.66667</v>
      </c>
      <c r="N89" s="1">
        <f>IFERROR(__xludf.DUMMYFUNCTION("""COMPUTED_VALUE"""),0.0)</f>
        <v>0</v>
      </c>
    </row>
    <row r="90">
      <c r="A90" s="2">
        <f>IFERROR(__xludf.DUMMYFUNCTION("""COMPUTED_VALUE"""),45912.66666666667)</f>
        <v>45912.66667</v>
      </c>
      <c r="B90" s="1">
        <f>IFERROR(__xludf.DUMMYFUNCTION("""COMPUTED_VALUE"""),3192.59)</f>
        <v>3192.59</v>
      </c>
      <c r="D90" s="2">
        <f>IFERROR(__xludf.DUMMYFUNCTION("""COMPUTED_VALUE"""),45912.66666666667)</f>
        <v>45912.66667</v>
      </c>
      <c r="E90" s="1">
        <f>IFERROR(__xludf.DUMMYFUNCTION("""COMPUTED_VALUE"""),3227.62)</f>
        <v>3227.62</v>
      </c>
      <c r="G90" s="2">
        <f>IFERROR(__xludf.DUMMYFUNCTION("""COMPUTED_VALUE"""),45912.66666666667)</f>
        <v>45912.66667</v>
      </c>
      <c r="H90" s="1">
        <f>IFERROR(__xludf.DUMMYFUNCTION("""COMPUTED_VALUE"""),3158.32)</f>
        <v>3158.32</v>
      </c>
      <c r="J90" s="2">
        <f>IFERROR(__xludf.DUMMYFUNCTION("""COMPUTED_VALUE"""),45912.66666666667)</f>
        <v>45912.66667</v>
      </c>
      <c r="K90" s="1">
        <f>IFERROR(__xludf.DUMMYFUNCTION("""COMPUTED_VALUE"""),3193.24)</f>
        <v>3193.24</v>
      </c>
      <c r="M90" s="2">
        <f>IFERROR(__xludf.DUMMYFUNCTION("""COMPUTED_VALUE"""),45912.66666666667)</f>
        <v>45912.66667</v>
      </c>
      <c r="N90" s="1">
        <f>IFERROR(__xludf.DUMMYFUNCTION("""COMPUTED_VALUE"""),0.0)</f>
        <v>0</v>
      </c>
    </row>
    <row r="91">
      <c r="A91" s="2">
        <f>IFERROR(__xludf.DUMMYFUNCTION("""COMPUTED_VALUE"""),45919.66666666667)</f>
        <v>45919.66667</v>
      </c>
      <c r="B91" s="1">
        <f>IFERROR(__xludf.DUMMYFUNCTION("""COMPUTED_VALUE"""),3193.24)</f>
        <v>3193.24</v>
      </c>
      <c r="D91" s="2">
        <f>IFERROR(__xludf.DUMMYFUNCTION("""COMPUTED_VALUE"""),45919.66666666667)</f>
        <v>45919.66667</v>
      </c>
      <c r="E91" s="1">
        <f>IFERROR(__xludf.DUMMYFUNCTION("""COMPUTED_VALUE"""),3251.47)</f>
        <v>3251.47</v>
      </c>
      <c r="G91" s="2">
        <f>IFERROR(__xludf.DUMMYFUNCTION("""COMPUTED_VALUE"""),45919.66666666667)</f>
        <v>45919.66667</v>
      </c>
      <c r="H91" s="1">
        <f>IFERROR(__xludf.DUMMYFUNCTION("""COMPUTED_VALUE"""),3174.41)</f>
        <v>3174.41</v>
      </c>
      <c r="J91" s="2">
        <f>IFERROR(__xludf.DUMMYFUNCTION("""COMPUTED_VALUE"""),45919.66666666667)</f>
        <v>45919.66667</v>
      </c>
      <c r="K91" s="1">
        <f>IFERROR(__xludf.DUMMYFUNCTION("""COMPUTED_VALUE"""),3226.28)</f>
        <v>3226.28</v>
      </c>
      <c r="M91" s="2">
        <f>IFERROR(__xludf.DUMMYFUNCTION("""COMPUTED_VALUE"""),45919.66666666667)</f>
        <v>45919.66667</v>
      </c>
      <c r="N91" s="1">
        <f>IFERROR(__xludf.DUMMYFUNCTION("""COMPUTED_VALUE"""),0.0)</f>
        <v>0</v>
      </c>
    </row>
  </sheetData>
  <drawing r:id="rId1"/>
</worksheet>
</file>