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IFERROR(__xludf.DUMMYFUNCTION("GOOGLEFINANCE(""CRSPSC1"",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IFERROR(__xludf.DUMMYFUNCTION("GOOGLEFINANCE(""CRSPSC1"",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IFERROR(__xludf.DUMMYFUNCTION("GOOGLEFINANCE(""CRSPSC1"",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IFERROR(__xludf.DUMMYFUNCTION("GOOGLEFINANCE(""CRSPSC1"",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IFERROR(__xludf.DUMMYFUNCTION("GOOGLEFINANCE(""CRSPSC1"",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IFERROR(__xludf.DUMMYFUNCTION("""COMPUTED_VALUE"""),2715.73)</f>
        <v>2715.73</v>
      </c>
      <c r="D2" s="2">
        <f>IFERROR(__xludf.DUMMYFUNCTION("""COMPUTED_VALUE"""),45296.66666666667)</f>
        <v>45296.66667</v>
      </c>
      <c r="E2" s="1">
        <f>IFERROR(__xludf.DUMMYFUNCTION("""COMPUTED_VALUE"""),2717.25)</f>
        <v>2717.25</v>
      </c>
      <c r="G2" s="2">
        <f>IFERROR(__xludf.DUMMYFUNCTION("""COMPUTED_VALUE"""),45296.66666666667)</f>
        <v>45296.66667</v>
      </c>
      <c r="H2" s="1">
        <f>IFERROR(__xludf.DUMMYFUNCTION("""COMPUTED_VALUE"""),2611.74)</f>
        <v>2611.74</v>
      </c>
      <c r="J2" s="2">
        <f>IFERROR(__xludf.DUMMYFUNCTION("""COMPUTED_VALUE"""),45296.66666666667)</f>
        <v>45296.66667</v>
      </c>
      <c r="K2" s="1">
        <f>IFERROR(__xludf.DUMMYFUNCTION("""COMPUTED_VALUE"""),2631.86)</f>
        <v>2631.86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IFERROR(__xludf.DUMMYFUNCTION("""COMPUTED_VALUE"""),2631.86)</f>
        <v>2631.86</v>
      </c>
      <c r="D3" s="2">
        <f>IFERROR(__xludf.DUMMYFUNCTION("""COMPUTED_VALUE"""),45303.66666666667)</f>
        <v>45303.66667</v>
      </c>
      <c r="E3" s="1">
        <f>IFERROR(__xludf.DUMMYFUNCTION("""COMPUTED_VALUE"""),2677.63)</f>
        <v>2677.63</v>
      </c>
      <c r="G3" s="2">
        <f>IFERROR(__xludf.DUMMYFUNCTION("""COMPUTED_VALUE"""),45303.66666666667)</f>
        <v>45303.66667</v>
      </c>
      <c r="H3" s="1">
        <f>IFERROR(__xludf.DUMMYFUNCTION("""COMPUTED_VALUE"""),2622.91)</f>
        <v>2622.91</v>
      </c>
      <c r="J3" s="2">
        <f>IFERROR(__xludf.DUMMYFUNCTION("""COMPUTED_VALUE"""),45303.66666666667)</f>
        <v>45303.66667</v>
      </c>
      <c r="K3" s="1">
        <f>IFERROR(__xludf.DUMMYFUNCTION("""COMPUTED_VALUE"""),2641.37)</f>
        <v>2641.37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IFERROR(__xludf.DUMMYFUNCTION("""COMPUTED_VALUE"""),2641.37)</f>
        <v>2641.37</v>
      </c>
      <c r="D4" s="2">
        <f>IFERROR(__xludf.DUMMYFUNCTION("""COMPUTED_VALUE"""),45310.66666666667)</f>
        <v>45310.66667</v>
      </c>
      <c r="E4" s="1">
        <f>IFERROR(__xludf.DUMMYFUNCTION("""COMPUTED_VALUE"""),2643.75)</f>
        <v>2643.75</v>
      </c>
      <c r="G4" s="2">
        <f>IFERROR(__xludf.DUMMYFUNCTION("""COMPUTED_VALUE"""),45310.66666666667)</f>
        <v>45310.66667</v>
      </c>
      <c r="H4" s="1">
        <f>IFERROR(__xludf.DUMMYFUNCTION("""COMPUTED_VALUE"""),2582.49)</f>
        <v>2582.49</v>
      </c>
      <c r="J4" s="2">
        <f>IFERROR(__xludf.DUMMYFUNCTION("""COMPUTED_VALUE"""),45310.66666666667)</f>
        <v>45310.66667</v>
      </c>
      <c r="K4" s="1">
        <f>IFERROR(__xludf.DUMMYFUNCTION("""COMPUTED_VALUE"""),2643.4)</f>
        <v>2643.4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IFERROR(__xludf.DUMMYFUNCTION("""COMPUTED_VALUE"""),2643.4)</f>
        <v>2643.4</v>
      </c>
      <c r="D5" s="2">
        <f>IFERROR(__xludf.DUMMYFUNCTION("""COMPUTED_VALUE"""),45317.66666666667)</f>
        <v>45317.66667</v>
      </c>
      <c r="E5" s="1">
        <f>IFERROR(__xludf.DUMMYFUNCTION("""COMPUTED_VALUE"""),2700.56)</f>
        <v>2700.56</v>
      </c>
      <c r="G5" s="2">
        <f>IFERROR(__xludf.DUMMYFUNCTION("""COMPUTED_VALUE"""),45317.66666666667)</f>
        <v>45317.66667</v>
      </c>
      <c r="H5" s="1">
        <f>IFERROR(__xludf.DUMMYFUNCTION("""COMPUTED_VALUE"""),2643.4)</f>
        <v>2643.4</v>
      </c>
      <c r="J5" s="2">
        <f>IFERROR(__xludf.DUMMYFUNCTION("""COMPUTED_VALUE"""),45317.66666666667)</f>
        <v>45317.66667</v>
      </c>
      <c r="K5" s="1">
        <f>IFERROR(__xludf.DUMMYFUNCTION("""COMPUTED_VALUE"""),2676.35)</f>
        <v>2676.35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IFERROR(__xludf.DUMMYFUNCTION("""COMPUTED_VALUE"""),2676.35)</f>
        <v>2676.35</v>
      </c>
      <c r="D6" s="2">
        <f>IFERROR(__xludf.DUMMYFUNCTION("""COMPUTED_VALUE"""),45324.66666666667)</f>
        <v>45324.66667</v>
      </c>
      <c r="E6" s="1">
        <f>IFERROR(__xludf.DUMMYFUNCTION("""COMPUTED_VALUE"""),2711.26)</f>
        <v>2711.26</v>
      </c>
      <c r="G6" s="2">
        <f>IFERROR(__xludf.DUMMYFUNCTION("""COMPUTED_VALUE"""),45324.66666666667)</f>
        <v>45324.66667</v>
      </c>
      <c r="H6" s="1">
        <f>IFERROR(__xludf.DUMMYFUNCTION("""COMPUTED_VALUE"""),2627.92)</f>
        <v>2627.92</v>
      </c>
      <c r="J6" s="2">
        <f>IFERROR(__xludf.DUMMYFUNCTION("""COMPUTED_VALUE"""),45324.66666666667)</f>
        <v>45324.66667</v>
      </c>
      <c r="K6" s="1">
        <f>IFERROR(__xludf.DUMMYFUNCTION("""COMPUTED_VALUE"""),2674.72)</f>
        <v>2674.72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IFERROR(__xludf.DUMMYFUNCTION("""COMPUTED_VALUE"""),2674.72)</f>
        <v>2674.72</v>
      </c>
      <c r="D7" s="2">
        <f>IFERROR(__xludf.DUMMYFUNCTION("""COMPUTED_VALUE"""),45331.66666666667)</f>
        <v>45331.66667</v>
      </c>
      <c r="E7" s="1">
        <f>IFERROR(__xludf.DUMMYFUNCTION("""COMPUTED_VALUE"""),2724.91)</f>
        <v>2724.91</v>
      </c>
      <c r="G7" s="2">
        <f>IFERROR(__xludf.DUMMYFUNCTION("""COMPUTED_VALUE"""),45331.66666666667)</f>
        <v>45331.66667</v>
      </c>
      <c r="H7" s="1">
        <f>IFERROR(__xludf.DUMMYFUNCTION("""COMPUTED_VALUE"""),2622.66)</f>
        <v>2622.66</v>
      </c>
      <c r="J7" s="2">
        <f>IFERROR(__xludf.DUMMYFUNCTION("""COMPUTED_VALUE"""),45331.66666666667)</f>
        <v>45331.66667</v>
      </c>
      <c r="K7" s="1">
        <f>IFERROR(__xludf.DUMMYFUNCTION("""COMPUTED_VALUE"""),2722.87)</f>
        <v>2722.87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IFERROR(__xludf.DUMMYFUNCTION("""COMPUTED_VALUE"""),2722.87)</f>
        <v>2722.87</v>
      </c>
      <c r="D8" s="2">
        <f>IFERROR(__xludf.DUMMYFUNCTION("""COMPUTED_VALUE"""),45338.66666666667)</f>
        <v>45338.66667</v>
      </c>
      <c r="E8" s="1">
        <f>IFERROR(__xludf.DUMMYFUNCTION("""COMPUTED_VALUE"""),2775.71)</f>
        <v>2775.71</v>
      </c>
      <c r="G8" s="2">
        <f>IFERROR(__xludf.DUMMYFUNCTION("""COMPUTED_VALUE"""),45338.66666666667)</f>
        <v>45338.66667</v>
      </c>
      <c r="H8" s="1">
        <f>IFERROR(__xludf.DUMMYFUNCTION("""COMPUTED_VALUE"""),2655.22)</f>
        <v>2655.22</v>
      </c>
      <c r="J8" s="2">
        <f>IFERROR(__xludf.DUMMYFUNCTION("""COMPUTED_VALUE"""),45338.66666666667)</f>
        <v>45338.66667</v>
      </c>
      <c r="K8" s="1">
        <f>IFERROR(__xludf.DUMMYFUNCTION("""COMPUTED_VALUE"""),2749.02)</f>
        <v>2749.02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IFERROR(__xludf.DUMMYFUNCTION("""COMPUTED_VALUE"""),2749.02)</f>
        <v>2749.02</v>
      </c>
      <c r="D9" s="2">
        <f>IFERROR(__xludf.DUMMYFUNCTION("""COMPUTED_VALUE"""),45345.66666666667)</f>
        <v>45345.66667</v>
      </c>
      <c r="E9" s="1">
        <f>IFERROR(__xludf.DUMMYFUNCTION("""COMPUTED_VALUE"""),2763.67)</f>
        <v>2763.67</v>
      </c>
      <c r="G9" s="2">
        <f>IFERROR(__xludf.DUMMYFUNCTION("""COMPUTED_VALUE"""),45345.66666666667)</f>
        <v>45345.66667</v>
      </c>
      <c r="H9" s="1">
        <f>IFERROR(__xludf.DUMMYFUNCTION("""COMPUTED_VALUE"""),2700.61)</f>
        <v>2700.61</v>
      </c>
      <c r="J9" s="2">
        <f>IFERROR(__xludf.DUMMYFUNCTION("""COMPUTED_VALUE"""),45345.66666666667)</f>
        <v>45345.66667</v>
      </c>
      <c r="K9" s="1">
        <f>IFERROR(__xludf.DUMMYFUNCTION("""COMPUTED_VALUE"""),2753.76)</f>
        <v>2753.76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IFERROR(__xludf.DUMMYFUNCTION("""COMPUTED_VALUE"""),2753.76)</f>
        <v>2753.76</v>
      </c>
      <c r="D10" s="2">
        <f>IFERROR(__xludf.DUMMYFUNCTION("""COMPUTED_VALUE"""),45352.66666666667)</f>
        <v>45352.66667</v>
      </c>
      <c r="E10" s="1">
        <f>IFERROR(__xludf.DUMMYFUNCTION("""COMPUTED_VALUE"""),2812.84)</f>
        <v>2812.84</v>
      </c>
      <c r="G10" s="2">
        <f>IFERROR(__xludf.DUMMYFUNCTION("""COMPUTED_VALUE"""),45352.66666666667)</f>
        <v>45352.66667</v>
      </c>
      <c r="H10" s="1">
        <f>IFERROR(__xludf.DUMMYFUNCTION("""COMPUTED_VALUE"""),2748.41)</f>
        <v>2748.41</v>
      </c>
      <c r="J10" s="2">
        <f>IFERROR(__xludf.DUMMYFUNCTION("""COMPUTED_VALUE"""),45352.66666666667)</f>
        <v>45352.66667</v>
      </c>
      <c r="K10" s="1">
        <f>IFERROR(__xludf.DUMMYFUNCTION("""COMPUTED_VALUE"""),2812.66)</f>
        <v>2812.66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IFERROR(__xludf.DUMMYFUNCTION("""COMPUTED_VALUE"""),2812.66)</f>
        <v>2812.66</v>
      </c>
      <c r="D11" s="2">
        <f>IFERROR(__xludf.DUMMYFUNCTION("""COMPUTED_VALUE"""),45359.66666666667)</f>
        <v>45359.66667</v>
      </c>
      <c r="E11" s="1">
        <f>IFERROR(__xludf.DUMMYFUNCTION("""COMPUTED_VALUE"""),2872.35)</f>
        <v>2872.35</v>
      </c>
      <c r="G11" s="2">
        <f>IFERROR(__xludf.DUMMYFUNCTION("""COMPUTED_VALUE"""),45359.66666666667)</f>
        <v>45359.66667</v>
      </c>
      <c r="H11" s="1">
        <f>IFERROR(__xludf.DUMMYFUNCTION("""COMPUTED_VALUE"""),2788.11)</f>
        <v>2788.11</v>
      </c>
      <c r="J11" s="2">
        <f>IFERROR(__xludf.DUMMYFUNCTION("""COMPUTED_VALUE"""),45359.66666666667)</f>
        <v>45359.66667</v>
      </c>
      <c r="K11" s="1">
        <f>IFERROR(__xludf.DUMMYFUNCTION("""COMPUTED_VALUE"""),2832.18)</f>
        <v>2832.18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IFERROR(__xludf.DUMMYFUNCTION("""COMPUTED_VALUE"""),2832.18)</f>
        <v>2832.18</v>
      </c>
      <c r="D12" s="2">
        <f>IFERROR(__xludf.DUMMYFUNCTION("""COMPUTED_VALUE"""),45366.66666666667)</f>
        <v>45366.66667</v>
      </c>
      <c r="E12" s="1">
        <f>IFERROR(__xludf.DUMMYFUNCTION("""COMPUTED_VALUE"""),2843.5)</f>
        <v>2843.5</v>
      </c>
      <c r="G12" s="2">
        <f>IFERROR(__xludf.DUMMYFUNCTION("""COMPUTED_VALUE"""),45366.66666666667)</f>
        <v>45366.66667</v>
      </c>
      <c r="H12" s="1">
        <f>IFERROR(__xludf.DUMMYFUNCTION("""COMPUTED_VALUE"""),2773.78)</f>
        <v>2773.78</v>
      </c>
      <c r="J12" s="2">
        <f>IFERROR(__xludf.DUMMYFUNCTION("""COMPUTED_VALUE"""),45366.66666666667)</f>
        <v>45366.66667</v>
      </c>
      <c r="K12" s="1">
        <f>IFERROR(__xludf.DUMMYFUNCTION("""COMPUTED_VALUE"""),2792.62)</f>
        <v>2792.62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IFERROR(__xludf.DUMMYFUNCTION("""COMPUTED_VALUE"""),2792.62)</f>
        <v>2792.62</v>
      </c>
      <c r="D13" s="2">
        <f>IFERROR(__xludf.DUMMYFUNCTION("""COMPUTED_VALUE"""),45373.66666666667)</f>
        <v>45373.66667</v>
      </c>
      <c r="E13" s="1">
        <f>IFERROR(__xludf.DUMMYFUNCTION("""COMPUTED_VALUE"""),2888.33)</f>
        <v>2888.33</v>
      </c>
      <c r="G13" s="2">
        <f>IFERROR(__xludf.DUMMYFUNCTION("""COMPUTED_VALUE"""),45373.66666666667)</f>
        <v>45373.66667</v>
      </c>
      <c r="H13" s="1">
        <f>IFERROR(__xludf.DUMMYFUNCTION("""COMPUTED_VALUE"""),2778.35)</f>
        <v>2778.35</v>
      </c>
      <c r="J13" s="2">
        <f>IFERROR(__xludf.DUMMYFUNCTION("""COMPUTED_VALUE"""),45373.66666666667)</f>
        <v>45373.66667</v>
      </c>
      <c r="K13" s="1">
        <f>IFERROR(__xludf.DUMMYFUNCTION("""COMPUTED_VALUE"""),2852.97)</f>
        <v>2852.97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IFERROR(__xludf.DUMMYFUNCTION("""COMPUTED_VALUE"""),2852.97)</f>
        <v>2852.97</v>
      </c>
      <c r="D14" s="2">
        <f>IFERROR(__xludf.DUMMYFUNCTION("""COMPUTED_VALUE"""),45379.66666666667)</f>
        <v>45379.66667</v>
      </c>
      <c r="E14" s="1">
        <f>IFERROR(__xludf.DUMMYFUNCTION("""COMPUTED_VALUE"""),2919.69)</f>
        <v>2919.69</v>
      </c>
      <c r="G14" s="2">
        <f>IFERROR(__xludf.DUMMYFUNCTION("""COMPUTED_VALUE"""),45379.66666666667)</f>
        <v>45379.66667</v>
      </c>
      <c r="H14" s="1">
        <f>IFERROR(__xludf.DUMMYFUNCTION("""COMPUTED_VALUE"""),2848.88)</f>
        <v>2848.88</v>
      </c>
      <c r="J14" s="2">
        <f>IFERROR(__xludf.DUMMYFUNCTION("""COMPUTED_VALUE"""),45379.66666666667)</f>
        <v>45379.66667</v>
      </c>
      <c r="K14" s="1">
        <f>IFERROR(__xludf.DUMMYFUNCTION("""COMPUTED_VALUE"""),2909.14)</f>
        <v>2909.14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IFERROR(__xludf.DUMMYFUNCTION("""COMPUTED_VALUE"""),2909.14)</f>
        <v>2909.14</v>
      </c>
      <c r="D15" s="2">
        <f>IFERROR(__xludf.DUMMYFUNCTION("""COMPUTED_VALUE"""),45387.66666666667)</f>
        <v>45387.66667</v>
      </c>
      <c r="E15" s="1">
        <f>IFERROR(__xludf.DUMMYFUNCTION("""COMPUTED_VALUE"""),2910.58)</f>
        <v>2910.58</v>
      </c>
      <c r="G15" s="2">
        <f>IFERROR(__xludf.DUMMYFUNCTION("""COMPUTED_VALUE"""),45387.66666666667)</f>
        <v>45387.66667</v>
      </c>
      <c r="H15" s="1">
        <f>IFERROR(__xludf.DUMMYFUNCTION("""COMPUTED_VALUE"""),2817.97)</f>
        <v>2817.97</v>
      </c>
      <c r="J15" s="2">
        <f>IFERROR(__xludf.DUMMYFUNCTION("""COMPUTED_VALUE"""),45387.66666666667)</f>
        <v>45387.66667</v>
      </c>
      <c r="K15" s="1">
        <f>IFERROR(__xludf.DUMMYFUNCTION("""COMPUTED_VALUE"""),2842.07)</f>
        <v>2842.07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IFERROR(__xludf.DUMMYFUNCTION("""COMPUTED_VALUE"""),2856.28)</f>
        <v>2856.28</v>
      </c>
      <c r="D16" s="2">
        <f>IFERROR(__xludf.DUMMYFUNCTION("""COMPUTED_VALUE"""),45394.66666666667)</f>
        <v>45394.66667</v>
      </c>
      <c r="E16" s="1">
        <f>IFERROR(__xludf.DUMMYFUNCTION("""COMPUTED_VALUE"""),2865.92)</f>
        <v>2865.92</v>
      </c>
      <c r="G16" s="2">
        <f>IFERROR(__xludf.DUMMYFUNCTION("""COMPUTED_VALUE"""),45394.66666666667)</f>
        <v>45394.66667</v>
      </c>
      <c r="H16" s="1">
        <f>IFERROR(__xludf.DUMMYFUNCTION("""COMPUTED_VALUE"""),2749.71)</f>
        <v>2749.71</v>
      </c>
      <c r="J16" s="2">
        <f>IFERROR(__xludf.DUMMYFUNCTION("""COMPUTED_VALUE"""),45394.66666666667)</f>
        <v>45394.66667</v>
      </c>
      <c r="K16" s="1">
        <f>IFERROR(__xludf.DUMMYFUNCTION("""COMPUTED_VALUE"""),2758.25)</f>
        <v>2758.25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IFERROR(__xludf.DUMMYFUNCTION("""COMPUTED_VALUE"""),2758.25)</f>
        <v>2758.25</v>
      </c>
      <c r="D17" s="2">
        <f>IFERROR(__xludf.DUMMYFUNCTION("""COMPUTED_VALUE"""),45401.66666666667)</f>
        <v>45401.66667</v>
      </c>
      <c r="E17" s="1">
        <f>IFERROR(__xludf.DUMMYFUNCTION("""COMPUTED_VALUE"""),2782.65)</f>
        <v>2782.65</v>
      </c>
      <c r="G17" s="2">
        <f>IFERROR(__xludf.DUMMYFUNCTION("""COMPUTED_VALUE"""),45401.66666666667)</f>
        <v>45401.66667</v>
      </c>
      <c r="H17" s="1">
        <f>IFERROR(__xludf.DUMMYFUNCTION("""COMPUTED_VALUE"""),2672.59)</f>
        <v>2672.59</v>
      </c>
      <c r="J17" s="2">
        <f>IFERROR(__xludf.DUMMYFUNCTION("""COMPUTED_VALUE"""),45401.66666666667)</f>
        <v>45401.66667</v>
      </c>
      <c r="K17" s="1">
        <f>IFERROR(__xludf.DUMMYFUNCTION("""COMPUTED_VALUE"""),2688.43)</f>
        <v>2688.43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IFERROR(__xludf.DUMMYFUNCTION("""COMPUTED_VALUE"""),2688.43)</f>
        <v>2688.43</v>
      </c>
      <c r="D18" s="2">
        <f>IFERROR(__xludf.DUMMYFUNCTION("""COMPUTED_VALUE"""),45408.66666666667)</f>
        <v>45408.66667</v>
      </c>
      <c r="E18" s="1">
        <f>IFERROR(__xludf.DUMMYFUNCTION("""COMPUTED_VALUE"""),2765.91)</f>
        <v>2765.91</v>
      </c>
      <c r="G18" s="2">
        <f>IFERROR(__xludf.DUMMYFUNCTION("""COMPUTED_VALUE"""),45408.66666666667)</f>
        <v>45408.66667</v>
      </c>
      <c r="H18" s="1">
        <f>IFERROR(__xludf.DUMMYFUNCTION("""COMPUTED_VALUE"""),2688.43)</f>
        <v>2688.43</v>
      </c>
      <c r="J18" s="2">
        <f>IFERROR(__xludf.DUMMYFUNCTION("""COMPUTED_VALUE"""),45408.66666666667)</f>
        <v>45408.66667</v>
      </c>
      <c r="K18" s="1">
        <f>IFERROR(__xludf.DUMMYFUNCTION("""COMPUTED_VALUE"""),2753.17)</f>
        <v>2753.17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IFERROR(__xludf.DUMMYFUNCTION("""COMPUTED_VALUE"""),2753.17)</f>
        <v>2753.17</v>
      </c>
      <c r="D19" s="2">
        <f>IFERROR(__xludf.DUMMYFUNCTION("""COMPUTED_VALUE"""),45415.66666666667)</f>
        <v>45415.66667</v>
      </c>
      <c r="E19" s="1">
        <f>IFERROR(__xludf.DUMMYFUNCTION("""COMPUTED_VALUE"""),2805.94)</f>
        <v>2805.94</v>
      </c>
      <c r="G19" s="2">
        <f>IFERROR(__xludf.DUMMYFUNCTION("""COMPUTED_VALUE"""),45415.66666666667)</f>
        <v>45415.66667</v>
      </c>
      <c r="H19" s="1">
        <f>IFERROR(__xludf.DUMMYFUNCTION("""COMPUTED_VALUE"""),2707.93)</f>
        <v>2707.93</v>
      </c>
      <c r="J19" s="2">
        <f>IFERROR(__xludf.DUMMYFUNCTION("""COMPUTED_VALUE"""),45415.66666666667)</f>
        <v>45415.66667</v>
      </c>
      <c r="K19" s="1">
        <f>IFERROR(__xludf.DUMMYFUNCTION("""COMPUTED_VALUE"""),2781.47)</f>
        <v>2781.47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IFERROR(__xludf.DUMMYFUNCTION("""COMPUTED_VALUE"""),2781.47)</f>
        <v>2781.47</v>
      </c>
      <c r="D20" s="2">
        <f>IFERROR(__xludf.DUMMYFUNCTION("""COMPUTED_VALUE"""),45422.66666666667)</f>
        <v>45422.66667</v>
      </c>
      <c r="E20" s="1">
        <f>IFERROR(__xludf.DUMMYFUNCTION("""COMPUTED_VALUE"""),2849.65)</f>
        <v>2849.65</v>
      </c>
      <c r="G20" s="2">
        <f>IFERROR(__xludf.DUMMYFUNCTION("""COMPUTED_VALUE"""),45422.66666666667)</f>
        <v>45422.66667</v>
      </c>
      <c r="H20" s="1">
        <f>IFERROR(__xludf.DUMMYFUNCTION("""COMPUTED_VALUE"""),2781.47)</f>
        <v>2781.47</v>
      </c>
      <c r="J20" s="2">
        <f>IFERROR(__xludf.DUMMYFUNCTION("""COMPUTED_VALUE"""),45422.66666666667)</f>
        <v>45422.66667</v>
      </c>
      <c r="K20" s="1">
        <f>IFERROR(__xludf.DUMMYFUNCTION("""COMPUTED_VALUE"""),2830.06)</f>
        <v>2830.06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IFERROR(__xludf.DUMMYFUNCTION("""COMPUTED_VALUE"""),2830.06)</f>
        <v>2830.06</v>
      </c>
      <c r="D21" s="2">
        <f>IFERROR(__xludf.DUMMYFUNCTION("""COMPUTED_VALUE"""),45429.66666666667)</f>
        <v>45429.66667</v>
      </c>
      <c r="E21" s="1">
        <f>IFERROR(__xludf.DUMMYFUNCTION("""COMPUTED_VALUE"""),2891.39)</f>
        <v>2891.39</v>
      </c>
      <c r="G21" s="2">
        <f>IFERROR(__xludf.DUMMYFUNCTION("""COMPUTED_VALUE"""),45429.66666666667)</f>
        <v>45429.66667</v>
      </c>
      <c r="H21" s="1">
        <f>IFERROR(__xludf.DUMMYFUNCTION("""COMPUTED_VALUE"""),2830.06)</f>
        <v>2830.06</v>
      </c>
      <c r="J21" s="2">
        <f>IFERROR(__xludf.DUMMYFUNCTION("""COMPUTED_VALUE"""),45429.66666666667)</f>
        <v>45429.66667</v>
      </c>
      <c r="K21" s="1">
        <f>IFERROR(__xludf.DUMMYFUNCTION("""COMPUTED_VALUE"""),2863.51)</f>
        <v>2863.51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IFERROR(__xludf.DUMMYFUNCTION("""COMPUTED_VALUE"""),2863.51)</f>
        <v>2863.51</v>
      </c>
      <c r="D22" s="2">
        <f>IFERROR(__xludf.DUMMYFUNCTION("""COMPUTED_VALUE"""),45436.66666666667)</f>
        <v>45436.66667</v>
      </c>
      <c r="E22" s="1">
        <f>IFERROR(__xludf.DUMMYFUNCTION("""COMPUTED_VALUE"""),2876.45)</f>
        <v>2876.45</v>
      </c>
      <c r="G22" s="2">
        <f>IFERROR(__xludf.DUMMYFUNCTION("""COMPUTED_VALUE"""),45436.66666666667)</f>
        <v>45436.66667</v>
      </c>
      <c r="H22" s="1">
        <f>IFERROR(__xludf.DUMMYFUNCTION("""COMPUTED_VALUE"""),2793.42)</f>
        <v>2793.42</v>
      </c>
      <c r="J22" s="2">
        <f>IFERROR(__xludf.DUMMYFUNCTION("""COMPUTED_VALUE"""),45436.66666666667)</f>
        <v>45436.66667</v>
      </c>
      <c r="K22" s="1">
        <f>IFERROR(__xludf.DUMMYFUNCTION("""COMPUTED_VALUE"""),2826.97)</f>
        <v>2826.97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IFERROR(__xludf.DUMMYFUNCTION("""COMPUTED_VALUE"""),2826.97)</f>
        <v>2826.97</v>
      </c>
      <c r="D23" s="2">
        <f>IFERROR(__xludf.DUMMYFUNCTION("""COMPUTED_VALUE"""),45443.66666666667)</f>
        <v>45443.66667</v>
      </c>
      <c r="E23" s="1">
        <f>IFERROR(__xludf.DUMMYFUNCTION("""COMPUTED_VALUE"""),2840.03)</f>
        <v>2840.03</v>
      </c>
      <c r="G23" s="2">
        <f>IFERROR(__xludf.DUMMYFUNCTION("""COMPUTED_VALUE"""),45443.66666666667)</f>
        <v>45443.66667</v>
      </c>
      <c r="H23" s="1">
        <f>IFERROR(__xludf.DUMMYFUNCTION("""COMPUTED_VALUE"""),2773.78)</f>
        <v>2773.78</v>
      </c>
      <c r="J23" s="2">
        <f>IFERROR(__xludf.DUMMYFUNCTION("""COMPUTED_VALUE"""),45443.66666666667)</f>
        <v>45443.66667</v>
      </c>
      <c r="K23" s="1">
        <f>IFERROR(__xludf.DUMMYFUNCTION("""COMPUTED_VALUE"""),2820.99)</f>
        <v>2820.99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IFERROR(__xludf.DUMMYFUNCTION("""COMPUTED_VALUE"""),2820.99)</f>
        <v>2820.99</v>
      </c>
      <c r="D24" s="2">
        <f>IFERROR(__xludf.DUMMYFUNCTION("""COMPUTED_VALUE"""),45450.66666666667)</f>
        <v>45450.66667</v>
      </c>
      <c r="E24" s="1">
        <f>IFERROR(__xludf.DUMMYFUNCTION("""COMPUTED_VALUE"""),2840.77)</f>
        <v>2840.77</v>
      </c>
      <c r="G24" s="2">
        <f>IFERROR(__xludf.DUMMYFUNCTION("""COMPUTED_VALUE"""),45450.66666666667)</f>
        <v>45450.66667</v>
      </c>
      <c r="H24" s="1">
        <f>IFERROR(__xludf.DUMMYFUNCTION("""COMPUTED_VALUE"""),2760.82)</f>
        <v>2760.82</v>
      </c>
      <c r="J24" s="2">
        <f>IFERROR(__xludf.DUMMYFUNCTION("""COMPUTED_VALUE"""),45450.66666666667)</f>
        <v>45450.66667</v>
      </c>
      <c r="K24" s="1">
        <f>IFERROR(__xludf.DUMMYFUNCTION("""COMPUTED_VALUE"""),2765.49)</f>
        <v>2765.49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IFERROR(__xludf.DUMMYFUNCTION("""COMPUTED_VALUE"""),2765.49)</f>
        <v>2765.49</v>
      </c>
      <c r="D25" s="2">
        <f>IFERROR(__xludf.DUMMYFUNCTION("""COMPUTED_VALUE"""),45457.66666666667)</f>
        <v>45457.66667</v>
      </c>
      <c r="E25" s="1">
        <f>IFERROR(__xludf.DUMMYFUNCTION("""COMPUTED_VALUE"""),2835.75)</f>
        <v>2835.75</v>
      </c>
      <c r="G25" s="2">
        <f>IFERROR(__xludf.DUMMYFUNCTION("""COMPUTED_VALUE"""),45457.66666666667)</f>
        <v>45457.66667</v>
      </c>
      <c r="H25" s="1">
        <f>IFERROR(__xludf.DUMMYFUNCTION("""COMPUTED_VALUE"""),2727.63)</f>
        <v>2727.63</v>
      </c>
      <c r="J25" s="2">
        <f>IFERROR(__xludf.DUMMYFUNCTION("""COMPUTED_VALUE"""),45457.66666666667)</f>
        <v>45457.66667</v>
      </c>
      <c r="K25" s="1">
        <f>IFERROR(__xludf.DUMMYFUNCTION("""COMPUTED_VALUE"""),2741.88)</f>
        <v>2741.88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IFERROR(__xludf.DUMMYFUNCTION("""COMPUTED_VALUE"""),2741.88)</f>
        <v>2741.88</v>
      </c>
      <c r="D26" s="2">
        <f>IFERROR(__xludf.DUMMYFUNCTION("""COMPUTED_VALUE"""),45464.66666666667)</f>
        <v>45464.66667</v>
      </c>
      <c r="E26" s="1">
        <f>IFERROR(__xludf.DUMMYFUNCTION("""COMPUTED_VALUE"""),2774.23)</f>
        <v>2774.23</v>
      </c>
      <c r="G26" s="2">
        <f>IFERROR(__xludf.DUMMYFUNCTION("""COMPUTED_VALUE"""),45464.66666666667)</f>
        <v>45464.66667</v>
      </c>
      <c r="H26" s="1">
        <f>IFERROR(__xludf.DUMMYFUNCTION("""COMPUTED_VALUE"""),2728.85)</f>
        <v>2728.85</v>
      </c>
      <c r="J26" s="2">
        <f>IFERROR(__xludf.DUMMYFUNCTION("""COMPUTED_VALUE"""),45464.66666666667)</f>
        <v>45464.66667</v>
      </c>
      <c r="K26" s="1">
        <f>IFERROR(__xludf.DUMMYFUNCTION("""COMPUTED_VALUE"""),2767.7)</f>
        <v>2767.7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IFERROR(__xludf.DUMMYFUNCTION("""COMPUTED_VALUE"""),2767.7)</f>
        <v>2767.7</v>
      </c>
      <c r="D27" s="2">
        <f>IFERROR(__xludf.DUMMYFUNCTION("""COMPUTED_VALUE"""),45471.66666666667)</f>
        <v>45471.66667</v>
      </c>
      <c r="E27" s="1">
        <f>IFERROR(__xludf.DUMMYFUNCTION("""COMPUTED_VALUE"""),2796.28)</f>
        <v>2796.28</v>
      </c>
      <c r="G27" s="2">
        <f>IFERROR(__xludf.DUMMYFUNCTION("""COMPUTED_VALUE"""),45471.66666666667)</f>
        <v>45471.66667</v>
      </c>
      <c r="H27" s="1">
        <f>IFERROR(__xludf.DUMMYFUNCTION("""COMPUTED_VALUE"""),2746.92)</f>
        <v>2746.92</v>
      </c>
      <c r="J27" s="2">
        <f>IFERROR(__xludf.DUMMYFUNCTION("""COMPUTED_VALUE"""),45471.66666666667)</f>
        <v>45471.66667</v>
      </c>
      <c r="K27" s="1">
        <f>IFERROR(__xludf.DUMMYFUNCTION("""COMPUTED_VALUE"""),2778.39)</f>
        <v>2778.39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IFERROR(__xludf.DUMMYFUNCTION("""COMPUTED_VALUE"""),2778.39)</f>
        <v>2778.39</v>
      </c>
      <c r="D28" s="2">
        <f>IFERROR(__xludf.DUMMYFUNCTION("""COMPUTED_VALUE"""),45478.66666666667)</f>
        <v>45478.66667</v>
      </c>
      <c r="E28" s="1">
        <f>IFERROR(__xludf.DUMMYFUNCTION("""COMPUTED_VALUE"""),2787.12)</f>
        <v>2787.12</v>
      </c>
      <c r="G28" s="2">
        <f>IFERROR(__xludf.DUMMYFUNCTION("""COMPUTED_VALUE"""),45478.66666666667)</f>
        <v>45478.66667</v>
      </c>
      <c r="H28" s="1">
        <f>IFERROR(__xludf.DUMMYFUNCTION("""COMPUTED_VALUE"""),2745.96)</f>
        <v>2745.96</v>
      </c>
      <c r="J28" s="2">
        <f>IFERROR(__xludf.DUMMYFUNCTION("""COMPUTED_VALUE"""),45478.66666666667)</f>
        <v>45478.66667</v>
      </c>
      <c r="K28" s="1">
        <f>IFERROR(__xludf.DUMMYFUNCTION("""COMPUTED_VALUE"""),2753.98)</f>
        <v>2753.98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IFERROR(__xludf.DUMMYFUNCTION("""COMPUTED_VALUE"""),2753.98)</f>
        <v>2753.98</v>
      </c>
      <c r="D29" s="2">
        <f>IFERROR(__xludf.DUMMYFUNCTION("""COMPUTED_VALUE"""),45485.66666666667)</f>
        <v>45485.66667</v>
      </c>
      <c r="E29" s="1">
        <f>IFERROR(__xludf.DUMMYFUNCTION("""COMPUTED_VALUE"""),2886.72)</f>
        <v>2886.72</v>
      </c>
      <c r="G29" s="2">
        <f>IFERROR(__xludf.DUMMYFUNCTION("""COMPUTED_VALUE"""),45485.66666666667)</f>
        <v>45485.66667</v>
      </c>
      <c r="H29" s="1">
        <f>IFERROR(__xludf.DUMMYFUNCTION("""COMPUTED_VALUE"""),2745.41)</f>
        <v>2745.41</v>
      </c>
      <c r="J29" s="2">
        <f>IFERROR(__xludf.DUMMYFUNCTION("""COMPUTED_VALUE"""),45485.66666666667)</f>
        <v>45485.66667</v>
      </c>
      <c r="K29" s="1">
        <f>IFERROR(__xludf.DUMMYFUNCTION("""COMPUTED_VALUE"""),2874.41)</f>
        <v>2874.41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IFERROR(__xludf.DUMMYFUNCTION("""COMPUTED_VALUE"""),2874.41)</f>
        <v>2874.41</v>
      </c>
      <c r="D30" s="2">
        <f>IFERROR(__xludf.DUMMYFUNCTION("""COMPUTED_VALUE"""),45492.66666666667)</f>
        <v>45492.66667</v>
      </c>
      <c r="E30" s="1">
        <f>IFERROR(__xludf.DUMMYFUNCTION("""COMPUTED_VALUE"""),2988.31)</f>
        <v>2988.31</v>
      </c>
      <c r="G30" s="2">
        <f>IFERROR(__xludf.DUMMYFUNCTION("""COMPUTED_VALUE"""),45492.66666666667)</f>
        <v>45492.66667</v>
      </c>
      <c r="H30" s="1">
        <f>IFERROR(__xludf.DUMMYFUNCTION("""COMPUTED_VALUE"""),2874.41)</f>
        <v>2874.41</v>
      </c>
      <c r="J30" s="2">
        <f>IFERROR(__xludf.DUMMYFUNCTION("""COMPUTED_VALUE"""),45492.66666666667)</f>
        <v>45492.66667</v>
      </c>
      <c r="K30" s="1">
        <f>IFERROR(__xludf.DUMMYFUNCTION("""COMPUTED_VALUE"""),2887.9)</f>
        <v>2887.9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IFERROR(__xludf.DUMMYFUNCTION("""COMPUTED_VALUE"""),2887.9)</f>
        <v>2887.9</v>
      </c>
      <c r="D31" s="2">
        <f>IFERROR(__xludf.DUMMYFUNCTION("""COMPUTED_VALUE"""),45499.66666666667)</f>
        <v>45499.66667</v>
      </c>
      <c r="E31" s="1">
        <f>IFERROR(__xludf.DUMMYFUNCTION("""COMPUTED_VALUE"""),2955.12)</f>
        <v>2955.12</v>
      </c>
      <c r="G31" s="2">
        <f>IFERROR(__xludf.DUMMYFUNCTION("""COMPUTED_VALUE"""),45499.66666666667)</f>
        <v>45499.66667</v>
      </c>
      <c r="H31" s="1">
        <f>IFERROR(__xludf.DUMMYFUNCTION("""COMPUTED_VALUE"""),2872.28)</f>
        <v>2872.28</v>
      </c>
      <c r="J31" s="2">
        <f>IFERROR(__xludf.DUMMYFUNCTION("""COMPUTED_VALUE"""),45499.66666666667)</f>
        <v>45499.66667</v>
      </c>
      <c r="K31" s="1">
        <f>IFERROR(__xludf.DUMMYFUNCTION("""COMPUTED_VALUE"""),2950.39)</f>
        <v>2950.39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IFERROR(__xludf.DUMMYFUNCTION("""COMPUTED_VALUE"""),2950.39)</f>
        <v>2950.39</v>
      </c>
      <c r="D32" s="2">
        <f>IFERROR(__xludf.DUMMYFUNCTION("""COMPUTED_VALUE"""),45506.66666666667)</f>
        <v>45506.66667</v>
      </c>
      <c r="E32" s="1">
        <f>IFERROR(__xludf.DUMMYFUNCTION("""COMPUTED_VALUE"""),3011.38)</f>
        <v>3011.38</v>
      </c>
      <c r="G32" s="2">
        <f>IFERROR(__xludf.DUMMYFUNCTION("""COMPUTED_VALUE"""),45506.66666666667)</f>
        <v>45506.66667</v>
      </c>
      <c r="H32" s="1">
        <f>IFERROR(__xludf.DUMMYFUNCTION("""COMPUTED_VALUE"""),2782.15)</f>
        <v>2782.15</v>
      </c>
      <c r="J32" s="2">
        <f>IFERROR(__xludf.DUMMYFUNCTION("""COMPUTED_VALUE"""),45506.66666666667)</f>
        <v>45506.66667</v>
      </c>
      <c r="K32" s="1">
        <f>IFERROR(__xludf.DUMMYFUNCTION("""COMPUTED_VALUE"""),2811.1)</f>
        <v>2811.1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IFERROR(__xludf.DUMMYFUNCTION("""COMPUTED_VALUE"""),2811.1)</f>
        <v>2811.1</v>
      </c>
      <c r="D33" s="2">
        <f>IFERROR(__xludf.DUMMYFUNCTION("""COMPUTED_VALUE"""),45513.66666666667)</f>
        <v>45513.66667</v>
      </c>
      <c r="E33" s="1">
        <f>IFERROR(__xludf.DUMMYFUNCTION("""COMPUTED_VALUE"""),2811.1)</f>
        <v>2811.1</v>
      </c>
      <c r="G33" s="2">
        <f>IFERROR(__xludf.DUMMYFUNCTION("""COMPUTED_VALUE"""),45513.66666666667)</f>
        <v>45513.66667</v>
      </c>
      <c r="H33" s="1">
        <f>IFERROR(__xludf.DUMMYFUNCTION("""COMPUTED_VALUE"""),2677.51)</f>
        <v>2677.51</v>
      </c>
      <c r="J33" s="2">
        <f>IFERROR(__xludf.DUMMYFUNCTION("""COMPUTED_VALUE"""),45513.66666666667)</f>
        <v>45513.66667</v>
      </c>
      <c r="K33" s="1">
        <f>IFERROR(__xludf.DUMMYFUNCTION("""COMPUTED_VALUE"""),2799.1)</f>
        <v>2799.1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IFERROR(__xludf.DUMMYFUNCTION("""COMPUTED_VALUE"""),2799.1)</f>
        <v>2799.1</v>
      </c>
      <c r="D34" s="2">
        <f>IFERROR(__xludf.DUMMYFUNCTION("""COMPUTED_VALUE"""),45520.66666666667)</f>
        <v>45520.66667</v>
      </c>
      <c r="E34" s="1">
        <f>IFERROR(__xludf.DUMMYFUNCTION("""COMPUTED_VALUE"""),2883.48)</f>
        <v>2883.48</v>
      </c>
      <c r="G34" s="2">
        <f>IFERROR(__xludf.DUMMYFUNCTION("""COMPUTED_VALUE"""),45520.66666666667)</f>
        <v>45520.66667</v>
      </c>
      <c r="H34" s="1">
        <f>IFERROR(__xludf.DUMMYFUNCTION("""COMPUTED_VALUE"""),2772.26)</f>
        <v>2772.26</v>
      </c>
      <c r="J34" s="2">
        <f>IFERROR(__xludf.DUMMYFUNCTION("""COMPUTED_VALUE"""),45520.66666666667)</f>
        <v>45520.66667</v>
      </c>
      <c r="K34" s="1">
        <f>IFERROR(__xludf.DUMMYFUNCTION("""COMPUTED_VALUE"""),2876.86)</f>
        <v>2876.86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IFERROR(__xludf.DUMMYFUNCTION("""COMPUTED_VALUE"""),2876.86)</f>
        <v>2876.86</v>
      </c>
      <c r="D35" s="2">
        <f>IFERROR(__xludf.DUMMYFUNCTION("""COMPUTED_VALUE"""),45527.66666666667)</f>
        <v>45527.66667</v>
      </c>
      <c r="E35" s="1">
        <f>IFERROR(__xludf.DUMMYFUNCTION("""COMPUTED_VALUE"""),2968.01)</f>
        <v>2968.01</v>
      </c>
      <c r="G35" s="2">
        <f>IFERROR(__xludf.DUMMYFUNCTION("""COMPUTED_VALUE"""),45527.66666666667)</f>
        <v>45527.66667</v>
      </c>
      <c r="H35" s="1">
        <f>IFERROR(__xludf.DUMMYFUNCTION("""COMPUTED_VALUE"""),2872.82)</f>
        <v>2872.82</v>
      </c>
      <c r="J35" s="2">
        <f>IFERROR(__xludf.DUMMYFUNCTION("""COMPUTED_VALUE"""),45527.66666666667)</f>
        <v>45527.66667</v>
      </c>
      <c r="K35" s="1">
        <f>IFERROR(__xludf.DUMMYFUNCTION("""COMPUTED_VALUE"""),2964.61)</f>
        <v>2964.61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IFERROR(__xludf.DUMMYFUNCTION("""COMPUTED_VALUE"""),2964.61)</f>
        <v>2964.61</v>
      </c>
      <c r="D36" s="2">
        <f>IFERROR(__xludf.DUMMYFUNCTION("""COMPUTED_VALUE"""),45534.66666666667)</f>
        <v>45534.66667</v>
      </c>
      <c r="E36" s="1">
        <f>IFERROR(__xludf.DUMMYFUNCTION("""COMPUTED_VALUE"""),2986.08)</f>
        <v>2986.08</v>
      </c>
      <c r="G36" s="2">
        <f>IFERROR(__xludf.DUMMYFUNCTION("""COMPUTED_VALUE"""),45534.66666666667)</f>
        <v>45534.66667</v>
      </c>
      <c r="H36" s="1">
        <f>IFERROR(__xludf.DUMMYFUNCTION("""COMPUTED_VALUE"""),2919.31)</f>
        <v>2919.31</v>
      </c>
      <c r="J36" s="2">
        <f>IFERROR(__xludf.DUMMYFUNCTION("""COMPUTED_VALUE"""),45534.66666666667)</f>
        <v>45534.66667</v>
      </c>
      <c r="K36" s="1">
        <f>IFERROR(__xludf.DUMMYFUNCTION("""COMPUTED_VALUE"""),2964.17)</f>
        <v>2964.17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IFERROR(__xludf.DUMMYFUNCTION("""COMPUTED_VALUE"""),2964.17)</f>
        <v>2964.17</v>
      </c>
      <c r="D37" s="2">
        <f>IFERROR(__xludf.DUMMYFUNCTION("""COMPUTED_VALUE"""),45541.66666666667)</f>
        <v>45541.66667</v>
      </c>
      <c r="E37" s="1">
        <f>IFERROR(__xludf.DUMMYFUNCTION("""COMPUTED_VALUE"""),2964.17)</f>
        <v>2964.17</v>
      </c>
      <c r="G37" s="2">
        <f>IFERROR(__xludf.DUMMYFUNCTION("""COMPUTED_VALUE"""),45541.66666666667)</f>
        <v>45541.66667</v>
      </c>
      <c r="H37" s="1">
        <f>IFERROR(__xludf.DUMMYFUNCTION("""COMPUTED_VALUE"""),2817.63)</f>
        <v>2817.63</v>
      </c>
      <c r="J37" s="2">
        <f>IFERROR(__xludf.DUMMYFUNCTION("""COMPUTED_VALUE"""),45541.66666666667)</f>
        <v>45541.66667</v>
      </c>
      <c r="K37" s="1">
        <f>IFERROR(__xludf.DUMMYFUNCTION("""COMPUTED_VALUE"""),2820.89)</f>
        <v>2820.89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IFERROR(__xludf.DUMMYFUNCTION("""COMPUTED_VALUE"""),2820.89)</f>
        <v>2820.89</v>
      </c>
      <c r="D38" s="2">
        <f>IFERROR(__xludf.DUMMYFUNCTION("""COMPUTED_VALUE"""),45548.66666666667)</f>
        <v>45548.66667</v>
      </c>
      <c r="E38" s="1">
        <f>IFERROR(__xludf.DUMMYFUNCTION("""COMPUTED_VALUE"""),2929.7)</f>
        <v>2929.7</v>
      </c>
      <c r="G38" s="2">
        <f>IFERROR(__xludf.DUMMYFUNCTION("""COMPUTED_VALUE"""),45548.66666666667)</f>
        <v>45548.66667</v>
      </c>
      <c r="H38" s="1">
        <f>IFERROR(__xludf.DUMMYFUNCTION("""COMPUTED_VALUE"""),2780.28)</f>
        <v>2780.28</v>
      </c>
      <c r="J38" s="2">
        <f>IFERROR(__xludf.DUMMYFUNCTION("""COMPUTED_VALUE"""),45548.66666666667)</f>
        <v>45548.66667</v>
      </c>
      <c r="K38" s="1">
        <f>IFERROR(__xludf.DUMMYFUNCTION("""COMPUTED_VALUE"""),2927.33)</f>
        <v>2927.33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IFERROR(__xludf.DUMMYFUNCTION("""COMPUTED_VALUE"""),2927.33)</f>
        <v>2927.33</v>
      </c>
      <c r="D39" s="2">
        <f>IFERROR(__xludf.DUMMYFUNCTION("""COMPUTED_VALUE"""),45555.66666666667)</f>
        <v>45555.66667</v>
      </c>
      <c r="E39" s="1">
        <f>IFERROR(__xludf.DUMMYFUNCTION("""COMPUTED_VALUE"""),3022.29)</f>
        <v>3022.29</v>
      </c>
      <c r="G39" s="2">
        <f>IFERROR(__xludf.DUMMYFUNCTION("""COMPUTED_VALUE"""),45555.66666666667)</f>
        <v>45555.66667</v>
      </c>
      <c r="H39" s="1">
        <f>IFERROR(__xludf.DUMMYFUNCTION("""COMPUTED_VALUE"""),2927.33)</f>
        <v>2927.33</v>
      </c>
      <c r="J39" s="2">
        <f>IFERROR(__xludf.DUMMYFUNCTION("""COMPUTED_VALUE"""),45555.66666666667)</f>
        <v>45555.66667</v>
      </c>
      <c r="K39" s="1">
        <f>IFERROR(__xludf.DUMMYFUNCTION("""COMPUTED_VALUE"""),2995.78)</f>
        <v>2995.78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IFERROR(__xludf.DUMMYFUNCTION("""COMPUTED_VALUE"""),2995.78)</f>
        <v>2995.78</v>
      </c>
      <c r="D40" s="2">
        <f>IFERROR(__xludf.DUMMYFUNCTION("""COMPUTED_VALUE"""),45562.66666666667)</f>
        <v>45562.66667</v>
      </c>
      <c r="E40" s="1">
        <f>IFERROR(__xludf.DUMMYFUNCTION("""COMPUTED_VALUE"""),3037.99)</f>
        <v>3037.99</v>
      </c>
      <c r="G40" s="2">
        <f>IFERROR(__xludf.DUMMYFUNCTION("""COMPUTED_VALUE"""),45562.66666666667)</f>
        <v>45562.66667</v>
      </c>
      <c r="H40" s="1">
        <f>IFERROR(__xludf.DUMMYFUNCTION("""COMPUTED_VALUE"""),2977.23)</f>
        <v>2977.23</v>
      </c>
      <c r="J40" s="2">
        <f>IFERROR(__xludf.DUMMYFUNCTION("""COMPUTED_VALUE"""),45562.66666666667)</f>
        <v>45562.66667</v>
      </c>
      <c r="K40" s="1">
        <f>IFERROR(__xludf.DUMMYFUNCTION("""COMPUTED_VALUE"""),3016.28)</f>
        <v>3016.28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IFERROR(__xludf.DUMMYFUNCTION("""COMPUTED_VALUE"""),3016.28)</f>
        <v>3016.28</v>
      </c>
      <c r="D41" s="2">
        <f>IFERROR(__xludf.DUMMYFUNCTION("""COMPUTED_VALUE"""),45569.66666666667)</f>
        <v>45569.66667</v>
      </c>
      <c r="E41" s="1">
        <f>IFERROR(__xludf.DUMMYFUNCTION("""COMPUTED_VALUE"""),3020.41)</f>
        <v>3020.41</v>
      </c>
      <c r="G41" s="2">
        <f>IFERROR(__xludf.DUMMYFUNCTION("""COMPUTED_VALUE"""),45569.66666666667)</f>
        <v>45569.66667</v>
      </c>
      <c r="H41" s="1">
        <f>IFERROR(__xludf.DUMMYFUNCTION("""COMPUTED_VALUE"""),2958.96)</f>
        <v>2958.96</v>
      </c>
      <c r="J41" s="2">
        <f>IFERROR(__xludf.DUMMYFUNCTION("""COMPUTED_VALUE"""),45569.66666666667)</f>
        <v>45569.66667</v>
      </c>
      <c r="K41" s="1">
        <f>IFERROR(__xludf.DUMMYFUNCTION("""COMPUTED_VALUE"""),3008.36)</f>
        <v>3008.36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IFERROR(__xludf.DUMMYFUNCTION("""COMPUTED_VALUE"""),3008.36)</f>
        <v>3008.36</v>
      </c>
      <c r="D42" s="2">
        <f>IFERROR(__xludf.DUMMYFUNCTION("""COMPUTED_VALUE"""),45576.66666666667)</f>
        <v>45576.66667</v>
      </c>
      <c r="E42" s="1">
        <f>IFERROR(__xludf.DUMMYFUNCTION("""COMPUTED_VALUE"""),3039.92)</f>
        <v>3039.92</v>
      </c>
      <c r="G42" s="2">
        <f>IFERROR(__xludf.DUMMYFUNCTION("""COMPUTED_VALUE"""),45576.66666666667)</f>
        <v>45576.66667</v>
      </c>
      <c r="H42" s="1">
        <f>IFERROR(__xludf.DUMMYFUNCTION("""COMPUTED_VALUE"""),2968.67)</f>
        <v>2968.67</v>
      </c>
      <c r="J42" s="2">
        <f>IFERROR(__xludf.DUMMYFUNCTION("""COMPUTED_VALUE"""),45576.66666666667)</f>
        <v>45576.66667</v>
      </c>
      <c r="K42" s="1">
        <f>IFERROR(__xludf.DUMMYFUNCTION("""COMPUTED_VALUE"""),3038.85)</f>
        <v>3038.85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IFERROR(__xludf.DUMMYFUNCTION("""COMPUTED_VALUE"""),3038.85)</f>
        <v>3038.85</v>
      </c>
      <c r="D43" s="2">
        <f>IFERROR(__xludf.DUMMYFUNCTION("""COMPUTED_VALUE"""),45583.66666666667)</f>
        <v>45583.66667</v>
      </c>
      <c r="E43" s="1">
        <f>IFERROR(__xludf.DUMMYFUNCTION("""COMPUTED_VALUE"""),3087.78)</f>
        <v>3087.78</v>
      </c>
      <c r="G43" s="2">
        <f>IFERROR(__xludf.DUMMYFUNCTION("""COMPUTED_VALUE"""),45583.66666666667)</f>
        <v>45583.66667</v>
      </c>
      <c r="H43" s="1">
        <f>IFERROR(__xludf.DUMMYFUNCTION("""COMPUTED_VALUE"""),3031.96)</f>
        <v>3031.96</v>
      </c>
      <c r="J43" s="2">
        <f>IFERROR(__xludf.DUMMYFUNCTION("""COMPUTED_VALUE"""),45583.66666666667)</f>
        <v>45583.66667</v>
      </c>
      <c r="K43" s="1">
        <f>IFERROR(__xludf.DUMMYFUNCTION("""COMPUTED_VALUE"""),3082.31)</f>
        <v>3082.31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IFERROR(__xludf.DUMMYFUNCTION("""COMPUTED_VALUE"""),3082.31)</f>
        <v>3082.31</v>
      </c>
      <c r="D44" s="2">
        <f>IFERROR(__xludf.DUMMYFUNCTION("""COMPUTED_VALUE"""),45590.66666666667)</f>
        <v>45590.66667</v>
      </c>
      <c r="E44" s="1">
        <f>IFERROR(__xludf.DUMMYFUNCTION("""COMPUTED_VALUE"""),3082.31)</f>
        <v>3082.31</v>
      </c>
      <c r="G44" s="2">
        <f>IFERROR(__xludf.DUMMYFUNCTION("""COMPUTED_VALUE"""),45590.66666666667)</f>
        <v>45590.66667</v>
      </c>
      <c r="H44" s="1">
        <f>IFERROR(__xludf.DUMMYFUNCTION("""COMPUTED_VALUE"""),2989.17)</f>
        <v>2989.17</v>
      </c>
      <c r="J44" s="2">
        <f>IFERROR(__xludf.DUMMYFUNCTION("""COMPUTED_VALUE"""),45590.66666666667)</f>
        <v>45590.66667</v>
      </c>
      <c r="K44" s="1">
        <f>IFERROR(__xludf.DUMMYFUNCTION("""COMPUTED_VALUE"""),3004.78)</f>
        <v>3004.78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IFERROR(__xludf.DUMMYFUNCTION("""COMPUTED_VALUE"""),3004.78)</f>
        <v>3004.78</v>
      </c>
      <c r="D45" s="2">
        <f>IFERROR(__xludf.DUMMYFUNCTION("""COMPUTED_VALUE"""),45597.66666666667)</f>
        <v>45597.66667</v>
      </c>
      <c r="E45" s="1">
        <f>IFERROR(__xludf.DUMMYFUNCTION("""COMPUTED_VALUE"""),3068.01)</f>
        <v>3068.01</v>
      </c>
      <c r="G45" s="2">
        <f>IFERROR(__xludf.DUMMYFUNCTION("""COMPUTED_VALUE"""),45597.66666666667)</f>
        <v>45597.66667</v>
      </c>
      <c r="H45" s="1">
        <f>IFERROR(__xludf.DUMMYFUNCTION("""COMPUTED_VALUE"""),2994.64)</f>
        <v>2994.64</v>
      </c>
      <c r="J45" s="2">
        <f>IFERROR(__xludf.DUMMYFUNCTION("""COMPUTED_VALUE"""),45597.66666666667)</f>
        <v>45597.66667</v>
      </c>
      <c r="K45" s="1">
        <f>IFERROR(__xludf.DUMMYFUNCTION("""COMPUTED_VALUE"""),3001.7)</f>
        <v>3001.7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IFERROR(__xludf.DUMMYFUNCTION("""COMPUTED_VALUE"""),3001.7)</f>
        <v>3001.7</v>
      </c>
      <c r="D46" s="2">
        <f>IFERROR(__xludf.DUMMYFUNCTION("""COMPUTED_VALUE"""),45604.66666666667)</f>
        <v>45604.66667</v>
      </c>
      <c r="E46" s="1">
        <f>IFERROR(__xludf.DUMMYFUNCTION("""COMPUTED_VALUE"""),3220.46)</f>
        <v>3220.46</v>
      </c>
      <c r="G46" s="2">
        <f>IFERROR(__xludf.DUMMYFUNCTION("""COMPUTED_VALUE"""),45604.66666666667)</f>
        <v>45604.66667</v>
      </c>
      <c r="H46" s="1">
        <f>IFERROR(__xludf.DUMMYFUNCTION("""COMPUTED_VALUE"""),2996.32)</f>
        <v>2996.32</v>
      </c>
      <c r="J46" s="2">
        <f>IFERROR(__xludf.DUMMYFUNCTION("""COMPUTED_VALUE"""),45604.66666666667)</f>
        <v>45604.66667</v>
      </c>
      <c r="K46" s="1">
        <f>IFERROR(__xludf.DUMMYFUNCTION("""COMPUTED_VALUE"""),3217.02)</f>
        <v>3217.02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IFERROR(__xludf.DUMMYFUNCTION("""COMPUTED_VALUE"""),3217.02)</f>
        <v>3217.02</v>
      </c>
      <c r="D47" s="2">
        <f>IFERROR(__xludf.DUMMYFUNCTION("""COMPUTED_VALUE"""),45611.66666666667)</f>
        <v>45611.66667</v>
      </c>
      <c r="E47" s="1">
        <f>IFERROR(__xludf.DUMMYFUNCTION("""COMPUTED_VALUE"""),3266.64)</f>
        <v>3266.64</v>
      </c>
      <c r="G47" s="2">
        <f>IFERROR(__xludf.DUMMYFUNCTION("""COMPUTED_VALUE"""),45611.66666666667)</f>
        <v>45611.66667</v>
      </c>
      <c r="H47" s="1">
        <f>IFERROR(__xludf.DUMMYFUNCTION("""COMPUTED_VALUE"""),3122.49)</f>
        <v>3122.49</v>
      </c>
      <c r="J47" s="2">
        <f>IFERROR(__xludf.DUMMYFUNCTION("""COMPUTED_VALUE"""),45611.66666666667)</f>
        <v>45611.66667</v>
      </c>
      <c r="K47" s="1">
        <f>IFERROR(__xludf.DUMMYFUNCTION("""COMPUTED_VALUE"""),3129.26)</f>
        <v>3129.26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IFERROR(__xludf.DUMMYFUNCTION("""COMPUTED_VALUE"""),3129.26)</f>
        <v>3129.26</v>
      </c>
      <c r="D48" s="2">
        <f>IFERROR(__xludf.DUMMYFUNCTION("""COMPUTED_VALUE"""),45618.66666666667)</f>
        <v>45618.66667</v>
      </c>
      <c r="E48" s="1">
        <f>IFERROR(__xludf.DUMMYFUNCTION("""COMPUTED_VALUE"""),3274.81)</f>
        <v>3274.81</v>
      </c>
      <c r="G48" s="2">
        <f>IFERROR(__xludf.DUMMYFUNCTION("""COMPUTED_VALUE"""),45618.66666666667)</f>
        <v>45618.66667</v>
      </c>
      <c r="H48" s="1">
        <f>IFERROR(__xludf.DUMMYFUNCTION("""COMPUTED_VALUE"""),3110.47)</f>
        <v>3110.47</v>
      </c>
      <c r="J48" s="2">
        <f>IFERROR(__xludf.DUMMYFUNCTION("""COMPUTED_VALUE"""),45618.66666666667)</f>
        <v>45618.66667</v>
      </c>
      <c r="K48" s="1">
        <f>IFERROR(__xludf.DUMMYFUNCTION("""COMPUTED_VALUE"""),3271.8)</f>
        <v>3271.8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IFERROR(__xludf.DUMMYFUNCTION("""COMPUTED_VALUE"""),3271.8)</f>
        <v>3271.8</v>
      </c>
      <c r="D49" s="2">
        <f>IFERROR(__xludf.DUMMYFUNCTION("""COMPUTED_VALUE"""),45625.54513888889)</f>
        <v>45625.54514</v>
      </c>
      <c r="E49" s="1">
        <f>IFERROR(__xludf.DUMMYFUNCTION("""COMPUTED_VALUE"""),3341.68)</f>
        <v>3341.68</v>
      </c>
      <c r="G49" s="2">
        <f>IFERROR(__xludf.DUMMYFUNCTION("""COMPUTED_VALUE"""),45625.54513888889)</f>
        <v>45625.54514</v>
      </c>
      <c r="H49" s="1">
        <f>IFERROR(__xludf.DUMMYFUNCTION("""COMPUTED_VALUE"""),3271.8)</f>
        <v>3271.8</v>
      </c>
      <c r="J49" s="2">
        <f>IFERROR(__xludf.DUMMYFUNCTION("""COMPUTED_VALUE"""),45625.54513888889)</f>
        <v>45625.54514</v>
      </c>
      <c r="K49" s="1">
        <f>IFERROR(__xludf.DUMMYFUNCTION("""COMPUTED_VALUE"""),3305.11)</f>
        <v>3305.11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IFERROR(__xludf.DUMMYFUNCTION("""COMPUTED_VALUE"""),3305.11)</f>
        <v>3305.11</v>
      </c>
      <c r="D50" s="2">
        <f>IFERROR(__xludf.DUMMYFUNCTION("""COMPUTED_VALUE"""),45632.66666666667)</f>
        <v>45632.66667</v>
      </c>
      <c r="E50" s="1">
        <f>IFERROR(__xludf.DUMMYFUNCTION("""COMPUTED_VALUE"""),3309.13)</f>
        <v>3309.13</v>
      </c>
      <c r="G50" s="2">
        <f>IFERROR(__xludf.DUMMYFUNCTION("""COMPUTED_VALUE"""),45632.66666666667)</f>
        <v>45632.66667</v>
      </c>
      <c r="H50" s="1">
        <f>IFERROR(__xludf.DUMMYFUNCTION("""COMPUTED_VALUE"""),3272.38)</f>
        <v>3272.38</v>
      </c>
      <c r="J50" s="2">
        <f>IFERROR(__xludf.DUMMYFUNCTION("""COMPUTED_VALUE"""),45632.66666666667)</f>
        <v>45632.66667</v>
      </c>
      <c r="K50" s="1">
        <f>IFERROR(__xludf.DUMMYFUNCTION("""COMPUTED_VALUE"""),3282.38)</f>
        <v>3282.38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IFERROR(__xludf.DUMMYFUNCTION("""COMPUTED_VALUE"""),3282.38)</f>
        <v>3282.38</v>
      </c>
      <c r="D51" s="2">
        <f>IFERROR(__xludf.DUMMYFUNCTION("""COMPUTED_VALUE"""),45639.66666666667)</f>
        <v>45639.66667</v>
      </c>
      <c r="E51" s="1">
        <f>IFERROR(__xludf.DUMMYFUNCTION("""COMPUTED_VALUE"""),3298.45)</f>
        <v>3298.45</v>
      </c>
      <c r="G51" s="2">
        <f>IFERROR(__xludf.DUMMYFUNCTION("""COMPUTED_VALUE"""),45639.66666666667)</f>
        <v>45639.66667</v>
      </c>
      <c r="H51" s="1">
        <f>IFERROR(__xludf.DUMMYFUNCTION("""COMPUTED_VALUE"""),3200.11)</f>
        <v>3200.11</v>
      </c>
      <c r="J51" s="2">
        <f>IFERROR(__xludf.DUMMYFUNCTION("""COMPUTED_VALUE"""),45639.66666666667)</f>
        <v>45639.66667</v>
      </c>
      <c r="K51" s="1">
        <f>IFERROR(__xludf.DUMMYFUNCTION("""COMPUTED_VALUE"""),3212.42)</f>
        <v>3212.42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IFERROR(__xludf.DUMMYFUNCTION("""COMPUTED_VALUE"""),3212.42)</f>
        <v>3212.42</v>
      </c>
      <c r="D52" s="2">
        <f>IFERROR(__xludf.DUMMYFUNCTION("""COMPUTED_VALUE"""),45646.66666666667)</f>
        <v>45646.66667</v>
      </c>
      <c r="E52" s="1">
        <f>IFERROR(__xludf.DUMMYFUNCTION("""COMPUTED_VALUE"""),3233.69)</f>
        <v>3233.69</v>
      </c>
      <c r="G52" s="2">
        <f>IFERROR(__xludf.DUMMYFUNCTION("""COMPUTED_VALUE"""),45646.66666666667)</f>
        <v>45646.66667</v>
      </c>
      <c r="H52" s="1">
        <f>IFERROR(__xludf.DUMMYFUNCTION("""COMPUTED_VALUE"""),3023.24)</f>
        <v>3023.24</v>
      </c>
      <c r="J52" s="2">
        <f>IFERROR(__xludf.DUMMYFUNCTION("""COMPUTED_VALUE"""),45646.66666666667)</f>
        <v>45646.66667</v>
      </c>
      <c r="K52" s="1">
        <f>IFERROR(__xludf.DUMMYFUNCTION("""COMPUTED_VALUE"""),3078.27)</f>
        <v>3078.27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IFERROR(__xludf.DUMMYFUNCTION("""COMPUTED_VALUE"""),3078.27)</f>
        <v>3078.27</v>
      </c>
      <c r="D53" s="2">
        <f>IFERROR(__xludf.DUMMYFUNCTION("""COMPUTED_VALUE"""),45653.66666666667)</f>
        <v>45653.66667</v>
      </c>
      <c r="E53" s="1">
        <f>IFERROR(__xludf.DUMMYFUNCTION("""COMPUTED_VALUE"""),3122.08)</f>
        <v>3122.08</v>
      </c>
      <c r="G53" s="2">
        <f>IFERROR(__xludf.DUMMYFUNCTION("""COMPUTED_VALUE"""),45653.66666666667)</f>
        <v>45653.66667</v>
      </c>
      <c r="H53" s="1">
        <f>IFERROR(__xludf.DUMMYFUNCTION("""COMPUTED_VALUE"""),3052.81)</f>
        <v>3052.81</v>
      </c>
      <c r="J53" s="2">
        <f>IFERROR(__xludf.DUMMYFUNCTION("""COMPUTED_VALUE"""),45653.66666666667)</f>
        <v>45653.66667</v>
      </c>
      <c r="K53" s="1">
        <f>IFERROR(__xludf.DUMMYFUNCTION("""COMPUTED_VALUE"""),3081.87)</f>
        <v>3081.87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IFERROR(__xludf.DUMMYFUNCTION("""COMPUTED_VALUE"""),3081.87)</f>
        <v>3081.87</v>
      </c>
      <c r="D54" s="2">
        <f>IFERROR(__xludf.DUMMYFUNCTION("""COMPUTED_VALUE"""),45660.66666666667)</f>
        <v>45660.66667</v>
      </c>
      <c r="E54" s="1">
        <f>IFERROR(__xludf.DUMMYFUNCTION("""COMPUTED_VALUE"""),3099.26)</f>
        <v>3099.26</v>
      </c>
      <c r="G54" s="2">
        <f>IFERROR(__xludf.DUMMYFUNCTION("""COMPUTED_VALUE"""),45660.66666666667)</f>
        <v>45660.66667</v>
      </c>
      <c r="H54" s="1">
        <f>IFERROR(__xludf.DUMMYFUNCTION("""COMPUTED_VALUE"""),3027.11)</f>
        <v>3027.11</v>
      </c>
      <c r="J54" s="2">
        <f>IFERROR(__xludf.DUMMYFUNCTION("""COMPUTED_VALUE"""),45660.66666666667)</f>
        <v>45660.66667</v>
      </c>
      <c r="K54" s="1">
        <f>IFERROR(__xludf.DUMMYFUNCTION("""COMPUTED_VALUE"""),3098.76)</f>
        <v>3098.76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IFERROR(__xludf.DUMMYFUNCTION("""COMPUTED_VALUE"""),3098.76)</f>
        <v>3098.76</v>
      </c>
      <c r="D55" s="2">
        <f>IFERROR(__xludf.DUMMYFUNCTION("""COMPUTED_VALUE"""),45667.66666666667)</f>
        <v>45667.66667</v>
      </c>
      <c r="E55" s="1">
        <f>IFERROR(__xludf.DUMMYFUNCTION("""COMPUTED_VALUE"""),3135.4)</f>
        <v>3135.4</v>
      </c>
      <c r="G55" s="2">
        <f>IFERROR(__xludf.DUMMYFUNCTION("""COMPUTED_VALUE"""),45667.66666666667)</f>
        <v>45667.66667</v>
      </c>
      <c r="H55" s="1">
        <f>IFERROR(__xludf.DUMMYFUNCTION("""COMPUTED_VALUE"""),3018.66)</f>
        <v>3018.66</v>
      </c>
      <c r="J55" s="2">
        <f>IFERROR(__xludf.DUMMYFUNCTION("""COMPUTED_VALUE"""),45667.66666666667)</f>
        <v>45667.66667</v>
      </c>
      <c r="K55" s="1">
        <f>IFERROR(__xludf.DUMMYFUNCTION("""COMPUTED_VALUE"""),3030.26)</f>
        <v>3030.26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IFERROR(__xludf.DUMMYFUNCTION("""COMPUTED_VALUE"""),3030.26)</f>
        <v>3030.26</v>
      </c>
      <c r="D56" s="2">
        <f>IFERROR(__xludf.DUMMYFUNCTION("""COMPUTED_VALUE"""),45674.66666666667)</f>
        <v>45674.66667</v>
      </c>
      <c r="E56" s="1">
        <f>IFERROR(__xludf.DUMMYFUNCTION("""COMPUTED_VALUE"""),3172.08)</f>
        <v>3172.08</v>
      </c>
      <c r="G56" s="2">
        <f>IFERROR(__xludf.DUMMYFUNCTION("""COMPUTED_VALUE"""),45674.66666666667)</f>
        <v>45674.66667</v>
      </c>
      <c r="H56" s="1">
        <f>IFERROR(__xludf.DUMMYFUNCTION("""COMPUTED_VALUE"""),3001.17)</f>
        <v>3001.17</v>
      </c>
      <c r="J56" s="2">
        <f>IFERROR(__xludf.DUMMYFUNCTION("""COMPUTED_VALUE"""),45674.66666666667)</f>
        <v>45674.66667</v>
      </c>
      <c r="K56" s="1">
        <f>IFERROR(__xludf.DUMMYFUNCTION("""COMPUTED_VALUE"""),3159.85)</f>
        <v>3159.85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IFERROR(__xludf.DUMMYFUNCTION("""COMPUTED_VALUE"""),3159.85)</f>
        <v>3159.85</v>
      </c>
      <c r="D57" s="2">
        <f>IFERROR(__xludf.DUMMYFUNCTION("""COMPUTED_VALUE"""),45681.66666666667)</f>
        <v>45681.66667</v>
      </c>
      <c r="E57" s="1">
        <f>IFERROR(__xludf.DUMMYFUNCTION("""COMPUTED_VALUE"""),3217.4)</f>
        <v>3217.4</v>
      </c>
      <c r="G57" s="2">
        <f>IFERROR(__xludf.DUMMYFUNCTION("""COMPUTED_VALUE"""),45681.66666666667)</f>
        <v>45681.66667</v>
      </c>
      <c r="H57" s="1">
        <f>IFERROR(__xludf.DUMMYFUNCTION("""COMPUTED_VALUE"""),3159.85)</f>
        <v>3159.85</v>
      </c>
      <c r="J57" s="2">
        <f>IFERROR(__xludf.DUMMYFUNCTION("""COMPUTED_VALUE"""),45681.66666666667)</f>
        <v>45681.66667</v>
      </c>
      <c r="K57" s="1">
        <f>IFERROR(__xludf.DUMMYFUNCTION("""COMPUTED_VALUE"""),3202.59)</f>
        <v>3202.59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IFERROR(__xludf.DUMMYFUNCTION("""COMPUTED_VALUE"""),3202.59)</f>
        <v>3202.59</v>
      </c>
      <c r="D58" s="2">
        <f>IFERROR(__xludf.DUMMYFUNCTION("""COMPUTED_VALUE"""),45688.66666666667)</f>
        <v>45688.66667</v>
      </c>
      <c r="E58" s="1">
        <f>IFERROR(__xludf.DUMMYFUNCTION("""COMPUTED_VALUE"""),3218.6)</f>
        <v>3218.6</v>
      </c>
      <c r="G58" s="2">
        <f>IFERROR(__xludf.DUMMYFUNCTION("""COMPUTED_VALUE"""),45688.66666666667)</f>
        <v>45688.66667</v>
      </c>
      <c r="H58" s="1">
        <f>IFERROR(__xludf.DUMMYFUNCTION("""COMPUTED_VALUE"""),3154.2)</f>
        <v>3154.2</v>
      </c>
      <c r="J58" s="2">
        <f>IFERROR(__xludf.DUMMYFUNCTION("""COMPUTED_VALUE"""),45688.66666666667)</f>
        <v>45688.66667</v>
      </c>
      <c r="K58" s="1">
        <f>IFERROR(__xludf.DUMMYFUNCTION("""COMPUTED_VALUE"""),3174.98)</f>
        <v>3174.98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IFERROR(__xludf.DUMMYFUNCTION("""COMPUTED_VALUE"""),3174.95)</f>
        <v>3174.95</v>
      </c>
      <c r="D59" s="2">
        <f>IFERROR(__xludf.DUMMYFUNCTION("""COMPUTED_VALUE"""),45695.66666666667)</f>
        <v>45695.66667</v>
      </c>
      <c r="E59" s="1">
        <f>IFERROR(__xludf.DUMMYFUNCTION("""COMPUTED_VALUE"""),3202.39)</f>
        <v>3202.39</v>
      </c>
      <c r="G59" s="2">
        <f>IFERROR(__xludf.DUMMYFUNCTION("""COMPUTED_VALUE"""),45695.66666666667)</f>
        <v>45695.66667</v>
      </c>
      <c r="H59" s="1">
        <f>IFERROR(__xludf.DUMMYFUNCTION("""COMPUTED_VALUE"""),3095.31)</f>
        <v>3095.31</v>
      </c>
      <c r="J59" s="2">
        <f>IFERROR(__xludf.DUMMYFUNCTION("""COMPUTED_VALUE"""),45695.66666666667)</f>
        <v>45695.66667</v>
      </c>
      <c r="K59" s="1">
        <f>IFERROR(__xludf.DUMMYFUNCTION("""COMPUTED_VALUE"""),3148.69)</f>
        <v>3148.69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IFERROR(__xludf.DUMMYFUNCTION("""COMPUTED_VALUE"""),3148.69)</f>
        <v>3148.69</v>
      </c>
      <c r="D60" s="2">
        <f>IFERROR(__xludf.DUMMYFUNCTION("""COMPUTED_VALUE"""),45702.66666666667)</f>
        <v>45702.66667</v>
      </c>
      <c r="E60" s="1">
        <f>IFERROR(__xludf.DUMMYFUNCTION("""COMPUTED_VALUE"""),3167.43)</f>
        <v>3167.43</v>
      </c>
      <c r="G60" s="2">
        <f>IFERROR(__xludf.DUMMYFUNCTION("""COMPUTED_VALUE"""),45702.66666666667)</f>
        <v>45702.66667</v>
      </c>
      <c r="H60" s="1">
        <f>IFERROR(__xludf.DUMMYFUNCTION("""COMPUTED_VALUE"""),3092.61)</f>
        <v>3092.61</v>
      </c>
      <c r="J60" s="2">
        <f>IFERROR(__xludf.DUMMYFUNCTION("""COMPUTED_VALUE"""),45702.66666666667)</f>
        <v>45702.66667</v>
      </c>
      <c r="K60" s="1">
        <f>IFERROR(__xludf.DUMMYFUNCTION("""COMPUTED_VALUE"""),3152.29)</f>
        <v>3152.29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IFERROR(__xludf.DUMMYFUNCTION("""COMPUTED_VALUE"""),3152.29)</f>
        <v>3152.29</v>
      </c>
      <c r="D61" s="2">
        <f>IFERROR(__xludf.DUMMYFUNCTION("""COMPUTED_VALUE"""),45709.66666666667)</f>
        <v>45709.66667</v>
      </c>
      <c r="E61" s="1">
        <f>IFERROR(__xludf.DUMMYFUNCTION("""COMPUTED_VALUE"""),3173.37)</f>
        <v>3173.37</v>
      </c>
      <c r="G61" s="2">
        <f>IFERROR(__xludf.DUMMYFUNCTION("""COMPUTED_VALUE"""),45709.66666666667)</f>
        <v>45709.66667</v>
      </c>
      <c r="H61" s="1">
        <f>IFERROR(__xludf.DUMMYFUNCTION("""COMPUTED_VALUE"""),3037.62)</f>
        <v>3037.62</v>
      </c>
      <c r="J61" s="2">
        <f>IFERROR(__xludf.DUMMYFUNCTION("""COMPUTED_VALUE"""),45709.66666666667)</f>
        <v>45709.66667</v>
      </c>
      <c r="K61" s="1">
        <f>IFERROR(__xludf.DUMMYFUNCTION("""COMPUTED_VALUE"""),3044.5)</f>
        <v>3044.5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IFERROR(__xludf.DUMMYFUNCTION("""COMPUTED_VALUE"""),3044.5)</f>
        <v>3044.5</v>
      </c>
      <c r="D62" s="2">
        <f>IFERROR(__xludf.DUMMYFUNCTION("""COMPUTED_VALUE"""),45716.66666666667)</f>
        <v>45716.66667</v>
      </c>
      <c r="E62" s="1">
        <f>IFERROR(__xludf.DUMMYFUNCTION("""COMPUTED_VALUE"""),3064.35)</f>
        <v>3064.35</v>
      </c>
      <c r="G62" s="2">
        <f>IFERROR(__xludf.DUMMYFUNCTION("""COMPUTED_VALUE"""),45716.66666666667)</f>
        <v>45716.66667</v>
      </c>
      <c r="H62" s="1">
        <f>IFERROR(__xludf.DUMMYFUNCTION("""COMPUTED_VALUE"""),2973.33)</f>
        <v>2973.33</v>
      </c>
      <c r="J62" s="2">
        <f>IFERROR(__xludf.DUMMYFUNCTION("""COMPUTED_VALUE"""),45716.66666666667)</f>
        <v>45716.66667</v>
      </c>
      <c r="K62" s="1">
        <f>IFERROR(__xludf.DUMMYFUNCTION("""COMPUTED_VALUE"""),3018.09)</f>
        <v>3018.09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IFERROR(__xludf.DUMMYFUNCTION("""COMPUTED_VALUE"""),3018.15)</f>
        <v>3018.15</v>
      </c>
      <c r="D63" s="2">
        <f>IFERROR(__xludf.DUMMYFUNCTION("""COMPUTED_VALUE"""),45723.66666666667)</f>
        <v>45723.66667</v>
      </c>
      <c r="E63" s="1">
        <f>IFERROR(__xludf.DUMMYFUNCTION("""COMPUTED_VALUE"""),3034.44)</f>
        <v>3034.44</v>
      </c>
      <c r="G63" s="2">
        <f>IFERROR(__xludf.DUMMYFUNCTION("""COMPUTED_VALUE"""),45723.66666666667)</f>
        <v>45723.66667</v>
      </c>
      <c r="H63" s="1">
        <f>IFERROR(__xludf.DUMMYFUNCTION("""COMPUTED_VALUE"""),2835.59)</f>
        <v>2835.59</v>
      </c>
      <c r="J63" s="2">
        <f>IFERROR(__xludf.DUMMYFUNCTION("""COMPUTED_VALUE"""),45723.66666666667)</f>
        <v>45723.66667</v>
      </c>
      <c r="K63" s="1">
        <f>IFERROR(__xludf.DUMMYFUNCTION("""COMPUTED_VALUE"""),2900.68)</f>
        <v>2900.68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IFERROR(__xludf.DUMMYFUNCTION("""COMPUTED_VALUE"""),2900.68)</f>
        <v>2900.68</v>
      </c>
      <c r="D64" s="2">
        <f>IFERROR(__xludf.DUMMYFUNCTION("""COMPUTED_VALUE"""),45730.66666666667)</f>
        <v>45730.66667</v>
      </c>
      <c r="E64" s="1">
        <f>IFERROR(__xludf.DUMMYFUNCTION("""COMPUTED_VALUE"""),2900.68)</f>
        <v>2900.68</v>
      </c>
      <c r="G64" s="2">
        <f>IFERROR(__xludf.DUMMYFUNCTION("""COMPUTED_VALUE"""),45730.66666666667)</f>
        <v>45730.66667</v>
      </c>
      <c r="H64" s="1">
        <f>IFERROR(__xludf.DUMMYFUNCTION("""COMPUTED_VALUE"""),2753.14)</f>
        <v>2753.14</v>
      </c>
      <c r="J64" s="2">
        <f>IFERROR(__xludf.DUMMYFUNCTION("""COMPUTED_VALUE"""),45730.66666666667)</f>
        <v>45730.66667</v>
      </c>
      <c r="K64" s="1">
        <f>IFERROR(__xludf.DUMMYFUNCTION("""COMPUTED_VALUE"""),2836.79)</f>
        <v>2836.79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IFERROR(__xludf.DUMMYFUNCTION("""COMPUTED_VALUE"""),2836.79)</f>
        <v>2836.79</v>
      </c>
      <c r="D65" s="2">
        <f>IFERROR(__xludf.DUMMYFUNCTION("""COMPUTED_VALUE"""),45737.66666666667)</f>
        <v>45737.66667</v>
      </c>
      <c r="E65" s="1">
        <f>IFERROR(__xludf.DUMMYFUNCTION("""COMPUTED_VALUE"""),2905.66)</f>
        <v>2905.66</v>
      </c>
      <c r="G65" s="2">
        <f>IFERROR(__xludf.DUMMYFUNCTION("""COMPUTED_VALUE"""),45737.66666666667)</f>
        <v>45737.66667</v>
      </c>
      <c r="H65" s="1">
        <f>IFERROR(__xludf.DUMMYFUNCTION("""COMPUTED_VALUE"""),2832.27)</f>
        <v>2832.27</v>
      </c>
      <c r="J65" s="2">
        <f>IFERROR(__xludf.DUMMYFUNCTION("""COMPUTED_VALUE"""),45737.66666666667)</f>
        <v>45737.66667</v>
      </c>
      <c r="K65" s="1">
        <f>IFERROR(__xludf.DUMMYFUNCTION("""COMPUTED_VALUE"""),2859.44)</f>
        <v>2859.44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IFERROR(__xludf.DUMMYFUNCTION("""COMPUTED_VALUE"""),2859.44)</f>
        <v>2859.44</v>
      </c>
      <c r="D66" s="2">
        <f>IFERROR(__xludf.DUMMYFUNCTION("""COMPUTED_VALUE"""),45744.66666666667)</f>
        <v>45744.66667</v>
      </c>
      <c r="E66" s="1">
        <f>IFERROR(__xludf.DUMMYFUNCTION("""COMPUTED_VALUE"""),2938.12)</f>
        <v>2938.12</v>
      </c>
      <c r="G66" s="2">
        <f>IFERROR(__xludf.DUMMYFUNCTION("""COMPUTED_VALUE"""),45744.66666666667)</f>
        <v>45744.66667</v>
      </c>
      <c r="H66" s="1">
        <f>IFERROR(__xludf.DUMMYFUNCTION("""COMPUTED_VALUE"""),2810.04)</f>
        <v>2810.04</v>
      </c>
      <c r="J66" s="2">
        <f>IFERROR(__xludf.DUMMYFUNCTION("""COMPUTED_VALUE"""),45744.66666666667)</f>
        <v>45744.66667</v>
      </c>
      <c r="K66" s="1">
        <f>IFERROR(__xludf.DUMMYFUNCTION("""COMPUTED_VALUE"""),2823.57)</f>
        <v>2823.57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IFERROR(__xludf.DUMMYFUNCTION("""COMPUTED_VALUE"""),2823.57)</f>
        <v>2823.57</v>
      </c>
      <c r="D67" s="2">
        <f>IFERROR(__xludf.DUMMYFUNCTION("""COMPUTED_VALUE"""),45751.66666666667)</f>
        <v>45751.66667</v>
      </c>
      <c r="E67" s="1">
        <f>IFERROR(__xludf.DUMMYFUNCTION("""COMPUTED_VALUE"""),2884.25)</f>
        <v>2884.25</v>
      </c>
      <c r="G67" s="2">
        <f>IFERROR(__xludf.DUMMYFUNCTION("""COMPUTED_VALUE"""),45751.66666666667)</f>
        <v>45751.66667</v>
      </c>
      <c r="H67" s="1">
        <f>IFERROR(__xludf.DUMMYFUNCTION("""COMPUTED_VALUE"""),2501.6)</f>
        <v>2501.6</v>
      </c>
      <c r="J67" s="2">
        <f>IFERROR(__xludf.DUMMYFUNCTION("""COMPUTED_VALUE"""),45751.66666666667)</f>
        <v>45751.66667</v>
      </c>
      <c r="K67" s="1">
        <f>IFERROR(__xludf.DUMMYFUNCTION("""COMPUTED_VALUE"""),2555.0)</f>
        <v>2555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IFERROR(__xludf.DUMMYFUNCTION("""COMPUTED_VALUE"""),2555.0)</f>
        <v>2555</v>
      </c>
      <c r="D68" s="2">
        <f>IFERROR(__xludf.DUMMYFUNCTION("""COMPUTED_VALUE"""),45758.66666666667)</f>
        <v>45758.66667</v>
      </c>
      <c r="E68" s="1">
        <f>IFERROR(__xludf.DUMMYFUNCTION("""COMPUTED_VALUE"""),2710.55)</f>
        <v>2710.55</v>
      </c>
      <c r="G68" s="2">
        <f>IFERROR(__xludf.DUMMYFUNCTION("""COMPUTED_VALUE"""),45758.66666666667)</f>
        <v>45758.66667</v>
      </c>
      <c r="H68" s="1">
        <f>IFERROR(__xludf.DUMMYFUNCTION("""COMPUTED_VALUE"""),2425.83)</f>
        <v>2425.83</v>
      </c>
      <c r="J68" s="2">
        <f>IFERROR(__xludf.DUMMYFUNCTION("""COMPUTED_VALUE"""),45758.66666666667)</f>
        <v>45758.66667</v>
      </c>
      <c r="K68" s="1">
        <f>IFERROR(__xludf.DUMMYFUNCTION("""COMPUTED_VALUE"""),2618.28)</f>
        <v>2618.28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IFERROR(__xludf.DUMMYFUNCTION("""COMPUTED_VALUE"""),2618.28)</f>
        <v>2618.28</v>
      </c>
      <c r="D69" s="2">
        <f>IFERROR(__xludf.DUMMYFUNCTION("""COMPUTED_VALUE"""),45764.66666666667)</f>
        <v>45764.66667</v>
      </c>
      <c r="E69" s="1">
        <f>IFERROR(__xludf.DUMMYFUNCTION("""COMPUTED_VALUE"""),2673.04)</f>
        <v>2673.04</v>
      </c>
      <c r="G69" s="2">
        <f>IFERROR(__xludf.DUMMYFUNCTION("""COMPUTED_VALUE"""),45764.66666666667)</f>
        <v>45764.66667</v>
      </c>
      <c r="H69" s="1">
        <f>IFERROR(__xludf.DUMMYFUNCTION("""COMPUTED_VALUE"""),2585.41)</f>
        <v>2585.41</v>
      </c>
      <c r="J69" s="2">
        <f>IFERROR(__xludf.DUMMYFUNCTION("""COMPUTED_VALUE"""),45764.66666666667)</f>
        <v>45764.66667</v>
      </c>
      <c r="K69" s="1">
        <f>IFERROR(__xludf.DUMMYFUNCTION("""COMPUTED_VALUE"""),2635.5)</f>
        <v>2635.5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IFERROR(__xludf.DUMMYFUNCTION("""COMPUTED_VALUE"""),2635.5)</f>
        <v>2635.5</v>
      </c>
      <c r="D70" s="2">
        <f>IFERROR(__xludf.DUMMYFUNCTION("""COMPUTED_VALUE"""),45772.66666666667)</f>
        <v>45772.66667</v>
      </c>
      <c r="E70" s="1">
        <f>IFERROR(__xludf.DUMMYFUNCTION("""COMPUTED_VALUE"""),2755.78)</f>
        <v>2755.78</v>
      </c>
      <c r="G70" s="2">
        <f>IFERROR(__xludf.DUMMYFUNCTION("""COMPUTED_VALUE"""),45772.66666666667)</f>
        <v>45772.66667</v>
      </c>
      <c r="H70" s="1">
        <f>IFERROR(__xludf.DUMMYFUNCTION("""COMPUTED_VALUE"""),2549.72)</f>
        <v>2549.72</v>
      </c>
      <c r="J70" s="2">
        <f>IFERROR(__xludf.DUMMYFUNCTION("""COMPUTED_VALUE"""),45772.66666666667)</f>
        <v>45772.66667</v>
      </c>
      <c r="K70" s="1">
        <f>IFERROR(__xludf.DUMMYFUNCTION("""COMPUTED_VALUE"""),2735.0)</f>
        <v>2735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IFERROR(__xludf.DUMMYFUNCTION("""COMPUTED_VALUE"""),2735.0)</f>
        <v>2735</v>
      </c>
      <c r="D71" s="2">
        <f>IFERROR(__xludf.DUMMYFUNCTION("""COMPUTED_VALUE"""),45779.66666666667)</f>
        <v>45779.66667</v>
      </c>
      <c r="E71" s="1">
        <f>IFERROR(__xludf.DUMMYFUNCTION("""COMPUTED_VALUE"""),2828.9)</f>
        <v>2828.9</v>
      </c>
      <c r="G71" s="2">
        <f>IFERROR(__xludf.DUMMYFUNCTION("""COMPUTED_VALUE"""),45779.66666666667)</f>
        <v>45779.66667</v>
      </c>
      <c r="H71" s="1">
        <f>IFERROR(__xludf.DUMMYFUNCTION("""COMPUTED_VALUE"""),2689.5)</f>
        <v>2689.5</v>
      </c>
      <c r="J71" s="2">
        <f>IFERROR(__xludf.DUMMYFUNCTION("""COMPUTED_VALUE"""),45779.66666666667)</f>
        <v>45779.66667</v>
      </c>
      <c r="K71" s="1">
        <f>IFERROR(__xludf.DUMMYFUNCTION("""COMPUTED_VALUE"""),2821.22)</f>
        <v>2821.22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IFERROR(__xludf.DUMMYFUNCTION("""COMPUTED_VALUE"""),2821.22)</f>
        <v>2821.22</v>
      </c>
      <c r="D72" s="2">
        <f>IFERROR(__xludf.DUMMYFUNCTION("""COMPUTED_VALUE"""),45786.66666666667)</f>
        <v>45786.66667</v>
      </c>
      <c r="E72" s="1">
        <f>IFERROR(__xludf.DUMMYFUNCTION("""COMPUTED_VALUE"""),2864.9)</f>
        <v>2864.9</v>
      </c>
      <c r="G72" s="2">
        <f>IFERROR(__xludf.DUMMYFUNCTION("""COMPUTED_VALUE"""),45786.66666666667)</f>
        <v>45786.66667</v>
      </c>
      <c r="H72" s="1">
        <f>IFERROR(__xludf.DUMMYFUNCTION("""COMPUTED_VALUE"""),2775.74)</f>
        <v>2775.74</v>
      </c>
      <c r="J72" s="2">
        <f>IFERROR(__xludf.DUMMYFUNCTION("""COMPUTED_VALUE"""),45786.66666666667)</f>
        <v>45786.66667</v>
      </c>
      <c r="K72" s="1">
        <f>IFERROR(__xludf.DUMMYFUNCTION("""COMPUTED_VALUE"""),2839.9)</f>
        <v>2839.9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IFERROR(__xludf.DUMMYFUNCTION("""COMPUTED_VALUE"""),2839.9)</f>
        <v>2839.9</v>
      </c>
      <c r="D73" s="2">
        <f>IFERROR(__xludf.DUMMYFUNCTION("""COMPUTED_VALUE"""),45793.66666666667)</f>
        <v>45793.66667</v>
      </c>
      <c r="E73" s="1">
        <f>IFERROR(__xludf.DUMMYFUNCTION("""COMPUTED_VALUE"""),2982.24)</f>
        <v>2982.24</v>
      </c>
      <c r="G73" s="2">
        <f>IFERROR(__xludf.DUMMYFUNCTION("""COMPUTED_VALUE"""),45793.66666666667)</f>
        <v>45793.66667</v>
      </c>
      <c r="H73" s="1">
        <f>IFERROR(__xludf.DUMMYFUNCTION("""COMPUTED_VALUE"""),2839.9)</f>
        <v>2839.9</v>
      </c>
      <c r="J73" s="2">
        <f>IFERROR(__xludf.DUMMYFUNCTION("""COMPUTED_VALUE"""),45793.66666666667)</f>
        <v>45793.66667</v>
      </c>
      <c r="K73" s="1">
        <f>IFERROR(__xludf.DUMMYFUNCTION("""COMPUTED_VALUE"""),2981.9)</f>
        <v>2981.9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IFERROR(__xludf.DUMMYFUNCTION("""COMPUTED_VALUE"""),2981.9)</f>
        <v>2981.9</v>
      </c>
      <c r="D74" s="2">
        <f>IFERROR(__xludf.DUMMYFUNCTION("""COMPUTED_VALUE"""),45800.66666666667)</f>
        <v>45800.66667</v>
      </c>
      <c r="E74" s="1">
        <f>IFERROR(__xludf.DUMMYFUNCTION("""COMPUTED_VALUE"""),2981.9)</f>
        <v>2981.9</v>
      </c>
      <c r="G74" s="2">
        <f>IFERROR(__xludf.DUMMYFUNCTION("""COMPUTED_VALUE"""),45800.66666666667)</f>
        <v>45800.66667</v>
      </c>
      <c r="H74" s="1">
        <f>IFERROR(__xludf.DUMMYFUNCTION("""COMPUTED_VALUE"""),2836.28)</f>
        <v>2836.28</v>
      </c>
      <c r="J74" s="2">
        <f>IFERROR(__xludf.DUMMYFUNCTION("""COMPUTED_VALUE"""),45800.66666666667)</f>
        <v>45800.66667</v>
      </c>
      <c r="K74" s="1">
        <f>IFERROR(__xludf.DUMMYFUNCTION("""COMPUTED_VALUE"""),2869.17)</f>
        <v>2869.17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IFERROR(__xludf.DUMMYFUNCTION("""COMPUTED_VALUE"""),2869.17)</f>
        <v>2869.17</v>
      </c>
      <c r="D75" s="2">
        <f>IFERROR(__xludf.DUMMYFUNCTION("""COMPUTED_VALUE"""),45807.66666666667)</f>
        <v>45807.66667</v>
      </c>
      <c r="E75" s="1">
        <f>IFERROR(__xludf.DUMMYFUNCTION("""COMPUTED_VALUE"""),2936.05)</f>
        <v>2936.05</v>
      </c>
      <c r="G75" s="2">
        <f>IFERROR(__xludf.DUMMYFUNCTION("""COMPUTED_VALUE"""),45807.66666666667)</f>
        <v>45807.66667</v>
      </c>
      <c r="H75" s="1">
        <f>IFERROR(__xludf.DUMMYFUNCTION("""COMPUTED_VALUE"""),2869.17)</f>
        <v>2869.17</v>
      </c>
      <c r="J75" s="2">
        <f>IFERROR(__xludf.DUMMYFUNCTION("""COMPUTED_VALUE"""),45807.66666666667)</f>
        <v>45807.66667</v>
      </c>
      <c r="K75" s="1">
        <f>IFERROR(__xludf.DUMMYFUNCTION("""COMPUTED_VALUE"""),2898.48)</f>
        <v>2898.48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IFERROR(__xludf.DUMMYFUNCTION("""COMPUTED_VALUE"""),2898.48)</f>
        <v>2898.48</v>
      </c>
      <c r="D76" s="2">
        <f>IFERROR(__xludf.DUMMYFUNCTION("""COMPUTED_VALUE"""),45814.66666666667)</f>
        <v>45814.66667</v>
      </c>
      <c r="E76" s="1">
        <f>IFERROR(__xludf.DUMMYFUNCTION("""COMPUTED_VALUE"""),2960.25)</f>
        <v>2960.25</v>
      </c>
      <c r="G76" s="2">
        <f>IFERROR(__xludf.DUMMYFUNCTION("""COMPUTED_VALUE"""),45814.66666666667)</f>
        <v>45814.66667</v>
      </c>
      <c r="H76" s="1">
        <f>IFERROR(__xludf.DUMMYFUNCTION("""COMPUTED_VALUE"""),2857.0)</f>
        <v>2857</v>
      </c>
      <c r="J76" s="2">
        <f>IFERROR(__xludf.DUMMYFUNCTION("""COMPUTED_VALUE"""),45814.66666666667)</f>
        <v>45814.66667</v>
      </c>
      <c r="K76" s="1">
        <f>IFERROR(__xludf.DUMMYFUNCTION("""COMPUTED_VALUE"""),2957.92)</f>
        <v>2957.92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IFERROR(__xludf.DUMMYFUNCTION("""COMPUTED_VALUE"""),2957.92)</f>
        <v>2957.92</v>
      </c>
      <c r="D77" s="2">
        <f>IFERROR(__xludf.DUMMYFUNCTION("""COMPUTED_VALUE"""),45821.66666666667)</f>
        <v>45821.66667</v>
      </c>
      <c r="E77" s="1">
        <f>IFERROR(__xludf.DUMMYFUNCTION("""COMPUTED_VALUE"""),2992.17)</f>
        <v>2992.17</v>
      </c>
      <c r="G77" s="2">
        <f>IFERROR(__xludf.DUMMYFUNCTION("""COMPUTED_VALUE"""),45821.66666666667)</f>
        <v>45821.66667</v>
      </c>
      <c r="H77" s="1">
        <f>IFERROR(__xludf.DUMMYFUNCTION("""COMPUTED_VALUE"""),2905.58)</f>
        <v>2905.58</v>
      </c>
      <c r="J77" s="2">
        <f>IFERROR(__xludf.DUMMYFUNCTION("""COMPUTED_VALUE"""),45821.66666666667)</f>
        <v>45821.66667</v>
      </c>
      <c r="K77" s="1">
        <f>IFERROR(__xludf.DUMMYFUNCTION("""COMPUTED_VALUE"""),2914.1)</f>
        <v>2914.1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IFERROR(__xludf.DUMMYFUNCTION("""COMPUTED_VALUE"""),2914.1)</f>
        <v>2914.1</v>
      </c>
      <c r="D78" s="2">
        <f>IFERROR(__xludf.DUMMYFUNCTION("""COMPUTED_VALUE"""),45828.66666666667)</f>
        <v>45828.66667</v>
      </c>
      <c r="E78" s="1">
        <f>IFERROR(__xludf.DUMMYFUNCTION("""COMPUTED_VALUE"""),2961.8)</f>
        <v>2961.8</v>
      </c>
      <c r="G78" s="2">
        <f>IFERROR(__xludf.DUMMYFUNCTION("""COMPUTED_VALUE"""),45828.66666666667)</f>
        <v>45828.66667</v>
      </c>
      <c r="H78" s="1">
        <f>IFERROR(__xludf.DUMMYFUNCTION("""COMPUTED_VALUE"""),2914.1)</f>
        <v>2914.1</v>
      </c>
      <c r="J78" s="2">
        <f>IFERROR(__xludf.DUMMYFUNCTION("""COMPUTED_VALUE"""),45828.66666666667)</f>
        <v>45828.66667</v>
      </c>
      <c r="K78" s="1">
        <f>IFERROR(__xludf.DUMMYFUNCTION("""COMPUTED_VALUE"""),2937.3)</f>
        <v>2937.3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IFERROR(__xludf.DUMMYFUNCTION("""COMPUTED_VALUE"""),2937.3)</f>
        <v>2937.3</v>
      </c>
      <c r="D79" s="2">
        <f>IFERROR(__xludf.DUMMYFUNCTION("""COMPUTED_VALUE"""),45835.66666666667)</f>
        <v>45835.66667</v>
      </c>
      <c r="E79" s="1">
        <f>IFERROR(__xludf.DUMMYFUNCTION("""COMPUTED_VALUE"""),3032.03)</f>
        <v>3032.03</v>
      </c>
      <c r="G79" s="2">
        <f>IFERROR(__xludf.DUMMYFUNCTION("""COMPUTED_VALUE"""),45835.66666666667)</f>
        <v>45835.66667</v>
      </c>
      <c r="H79" s="1">
        <f>IFERROR(__xludf.DUMMYFUNCTION("""COMPUTED_VALUE"""),2909.64)</f>
        <v>2909.64</v>
      </c>
      <c r="J79" s="2">
        <f>IFERROR(__xludf.DUMMYFUNCTION("""COMPUTED_VALUE"""),45835.66666666667)</f>
        <v>45835.66667</v>
      </c>
      <c r="K79" s="1">
        <f>IFERROR(__xludf.DUMMYFUNCTION("""COMPUTED_VALUE"""),3012.26)</f>
        <v>3012.26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IFERROR(__xludf.DUMMYFUNCTION("""COMPUTED_VALUE"""),3012.26)</f>
        <v>3012.26</v>
      </c>
      <c r="D80" s="2">
        <f>IFERROR(__xludf.DUMMYFUNCTION("""COMPUTED_VALUE"""),45841.54513888889)</f>
        <v>45841.54514</v>
      </c>
      <c r="E80" s="1">
        <f>IFERROR(__xludf.DUMMYFUNCTION("""COMPUTED_VALUE"""),3098.38)</f>
        <v>3098.38</v>
      </c>
      <c r="G80" s="2">
        <f>IFERROR(__xludf.DUMMYFUNCTION("""COMPUTED_VALUE"""),45841.54513888889)</f>
        <v>45841.54514</v>
      </c>
      <c r="H80" s="1">
        <f>IFERROR(__xludf.DUMMYFUNCTION("""COMPUTED_VALUE"""),3003.89)</f>
        <v>3003.89</v>
      </c>
      <c r="J80" s="2">
        <f>IFERROR(__xludf.DUMMYFUNCTION("""COMPUTED_VALUE"""),45841.54513888889)</f>
        <v>45841.54514</v>
      </c>
      <c r="K80" s="1">
        <f>IFERROR(__xludf.DUMMYFUNCTION("""COMPUTED_VALUE"""),3095.87)</f>
        <v>3095.87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IFERROR(__xludf.DUMMYFUNCTION("""COMPUTED_VALUE"""),3095.87)</f>
        <v>3095.87</v>
      </c>
      <c r="D81" s="2">
        <f>IFERROR(__xludf.DUMMYFUNCTION("""COMPUTED_VALUE"""),45849.66666666667)</f>
        <v>45849.66667</v>
      </c>
      <c r="E81" s="1">
        <f>IFERROR(__xludf.DUMMYFUNCTION("""COMPUTED_VALUE"""),3129.56)</f>
        <v>3129.56</v>
      </c>
      <c r="G81" s="2">
        <f>IFERROR(__xludf.DUMMYFUNCTION("""COMPUTED_VALUE"""),45849.66666666667)</f>
        <v>45849.66667</v>
      </c>
      <c r="H81" s="1">
        <f>IFERROR(__xludf.DUMMYFUNCTION("""COMPUTED_VALUE"""),3046.2)</f>
        <v>3046.2</v>
      </c>
      <c r="J81" s="2">
        <f>IFERROR(__xludf.DUMMYFUNCTION("""COMPUTED_VALUE"""),45849.66666666667)</f>
        <v>45849.66667</v>
      </c>
      <c r="K81" s="1">
        <f>IFERROR(__xludf.DUMMYFUNCTION("""COMPUTED_VALUE"""),3082.29)</f>
        <v>3082.29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IFERROR(__xludf.DUMMYFUNCTION("""COMPUTED_VALUE"""),3082.29)</f>
        <v>3082.29</v>
      </c>
      <c r="D82" s="2">
        <f>IFERROR(__xludf.DUMMYFUNCTION("""COMPUTED_VALUE"""),45856.66666666667)</f>
        <v>45856.66667</v>
      </c>
      <c r="E82" s="1">
        <f>IFERROR(__xludf.DUMMYFUNCTION("""COMPUTED_VALUE"""),3114.18)</f>
        <v>3114.18</v>
      </c>
      <c r="G82" s="2">
        <f>IFERROR(__xludf.DUMMYFUNCTION("""COMPUTED_VALUE"""),45856.66666666667)</f>
        <v>45856.66667</v>
      </c>
      <c r="H82" s="1">
        <f>IFERROR(__xludf.DUMMYFUNCTION("""COMPUTED_VALUE"""),3015.31)</f>
        <v>3015.31</v>
      </c>
      <c r="J82" s="2">
        <f>IFERROR(__xludf.DUMMYFUNCTION("""COMPUTED_VALUE"""),45856.66666666667)</f>
        <v>45856.66667</v>
      </c>
      <c r="K82" s="1">
        <f>IFERROR(__xludf.DUMMYFUNCTION("""COMPUTED_VALUE"""),3092.47)</f>
        <v>3092.47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IFERROR(__xludf.DUMMYFUNCTION("""COMPUTED_VALUE"""),3092.47)</f>
        <v>3092.47</v>
      </c>
      <c r="D83" s="2">
        <f>IFERROR(__xludf.DUMMYFUNCTION("""COMPUTED_VALUE"""),45863.66666666667)</f>
        <v>45863.66667</v>
      </c>
      <c r="E83" s="1">
        <f>IFERROR(__xludf.DUMMYFUNCTION("""COMPUTED_VALUE"""),3146.28)</f>
        <v>3146.28</v>
      </c>
      <c r="G83" s="2">
        <f>IFERROR(__xludf.DUMMYFUNCTION("""COMPUTED_VALUE"""),45863.66666666667)</f>
        <v>45863.66667</v>
      </c>
      <c r="H83" s="1">
        <f>IFERROR(__xludf.DUMMYFUNCTION("""COMPUTED_VALUE"""),3073.79)</f>
        <v>3073.79</v>
      </c>
      <c r="J83" s="2">
        <f>IFERROR(__xludf.DUMMYFUNCTION("""COMPUTED_VALUE"""),45863.66666666667)</f>
        <v>45863.66667</v>
      </c>
      <c r="K83" s="1">
        <f>IFERROR(__xludf.DUMMYFUNCTION("""COMPUTED_VALUE"""),3135.99)</f>
        <v>3135.99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IFERROR(__xludf.DUMMYFUNCTION("""COMPUTED_VALUE"""),3135.99)</f>
        <v>3135.99</v>
      </c>
      <c r="D84" s="2">
        <f>IFERROR(__xludf.DUMMYFUNCTION("""COMPUTED_VALUE"""),45870.66666666667)</f>
        <v>45870.66667</v>
      </c>
      <c r="E84" s="1">
        <f>IFERROR(__xludf.DUMMYFUNCTION("""COMPUTED_VALUE"""),3143.84)</f>
        <v>3143.84</v>
      </c>
      <c r="G84" s="2">
        <f>IFERROR(__xludf.DUMMYFUNCTION("""COMPUTED_VALUE"""),45870.66666666667)</f>
        <v>45870.66667</v>
      </c>
      <c r="H84" s="1">
        <f>IFERROR(__xludf.DUMMYFUNCTION("""COMPUTED_VALUE"""),2984.26)</f>
        <v>2984.26</v>
      </c>
      <c r="J84" s="2">
        <f>IFERROR(__xludf.DUMMYFUNCTION("""COMPUTED_VALUE"""),45870.66666666667)</f>
        <v>45870.66667</v>
      </c>
      <c r="K84" s="1">
        <f>IFERROR(__xludf.DUMMYFUNCTION("""COMPUTED_VALUE"""),3021.07)</f>
        <v>3021.07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IFERROR(__xludf.DUMMYFUNCTION("""COMPUTED_VALUE"""),3021.07)</f>
        <v>3021.07</v>
      </c>
      <c r="D85" s="2">
        <f>IFERROR(__xludf.DUMMYFUNCTION("""COMPUTED_VALUE"""),45877.66666666667)</f>
        <v>45877.66667</v>
      </c>
      <c r="E85" s="1">
        <f>IFERROR(__xludf.DUMMYFUNCTION("""COMPUTED_VALUE"""),3091.28)</f>
        <v>3091.28</v>
      </c>
      <c r="G85" s="2">
        <f>IFERROR(__xludf.DUMMYFUNCTION("""COMPUTED_VALUE"""),45877.66666666667)</f>
        <v>45877.66667</v>
      </c>
      <c r="H85" s="1">
        <f>IFERROR(__xludf.DUMMYFUNCTION("""COMPUTED_VALUE"""),3021.07)</f>
        <v>3021.07</v>
      </c>
      <c r="J85" s="2">
        <f>IFERROR(__xludf.DUMMYFUNCTION("""COMPUTED_VALUE"""),45877.66666666667)</f>
        <v>45877.66667</v>
      </c>
      <c r="K85" s="1">
        <f>IFERROR(__xludf.DUMMYFUNCTION("""COMPUTED_VALUE"""),3051.92)</f>
        <v>3051.92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IFERROR(__xludf.DUMMYFUNCTION("""COMPUTED_VALUE"""),3051.92)</f>
        <v>3051.92</v>
      </c>
      <c r="D86" s="2">
        <f>IFERROR(__xludf.DUMMYFUNCTION("""COMPUTED_VALUE"""),45884.66666666667)</f>
        <v>45884.66667</v>
      </c>
      <c r="E86" s="1">
        <f>IFERROR(__xludf.DUMMYFUNCTION("""COMPUTED_VALUE"""),3176.63)</f>
        <v>3176.63</v>
      </c>
      <c r="G86" s="2">
        <f>IFERROR(__xludf.DUMMYFUNCTION("""COMPUTED_VALUE"""),45884.66666666667)</f>
        <v>45884.66667</v>
      </c>
      <c r="H86" s="1">
        <f>IFERROR(__xludf.DUMMYFUNCTION("""COMPUTED_VALUE"""),3038.33)</f>
        <v>3038.33</v>
      </c>
      <c r="J86" s="2">
        <f>IFERROR(__xludf.DUMMYFUNCTION("""COMPUTED_VALUE"""),45884.66666666667)</f>
        <v>45884.66667</v>
      </c>
      <c r="K86" s="1">
        <f>IFERROR(__xludf.DUMMYFUNCTION("""COMPUTED_VALUE"""),3124.44)</f>
        <v>3124.44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IFERROR(__xludf.DUMMYFUNCTION("""COMPUTED_VALUE"""),3124.44)</f>
        <v>3124.44</v>
      </c>
      <c r="D87" s="2">
        <f>IFERROR(__xludf.DUMMYFUNCTION("""COMPUTED_VALUE"""),45891.66666666667)</f>
        <v>45891.66667</v>
      </c>
      <c r="E87" s="1">
        <f>IFERROR(__xludf.DUMMYFUNCTION("""COMPUTED_VALUE"""),3214.51)</f>
        <v>3214.51</v>
      </c>
      <c r="G87" s="2">
        <f>IFERROR(__xludf.DUMMYFUNCTION("""COMPUTED_VALUE"""),45891.66666666667)</f>
        <v>45891.66667</v>
      </c>
      <c r="H87" s="1">
        <f>IFERROR(__xludf.DUMMYFUNCTION("""COMPUTED_VALUE"""),3092.06)</f>
        <v>3092.06</v>
      </c>
      <c r="J87" s="2">
        <f>IFERROR(__xludf.DUMMYFUNCTION("""COMPUTED_VALUE"""),45891.66666666667)</f>
        <v>45891.66667</v>
      </c>
      <c r="K87" s="1">
        <f>IFERROR(__xludf.DUMMYFUNCTION("""COMPUTED_VALUE"""),3205.81)</f>
        <v>3205.81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IFERROR(__xludf.DUMMYFUNCTION("""COMPUTED_VALUE"""),3205.81)</f>
        <v>3205.81</v>
      </c>
      <c r="D88" s="2">
        <f>IFERROR(__xludf.DUMMYFUNCTION("""COMPUTED_VALUE"""),45898.66666666667)</f>
        <v>45898.66667</v>
      </c>
      <c r="E88" s="1">
        <f>IFERROR(__xludf.DUMMYFUNCTION("""COMPUTED_VALUE"""),3226.0)</f>
        <v>3226</v>
      </c>
      <c r="G88" s="2">
        <f>IFERROR(__xludf.DUMMYFUNCTION("""COMPUTED_VALUE"""),45898.66666666667)</f>
        <v>45898.66667</v>
      </c>
      <c r="H88" s="1">
        <f>IFERROR(__xludf.DUMMYFUNCTION("""COMPUTED_VALUE"""),3180.53)</f>
        <v>3180.53</v>
      </c>
      <c r="J88" s="2">
        <f>IFERROR(__xludf.DUMMYFUNCTION("""COMPUTED_VALUE"""),45898.66666666667)</f>
        <v>45898.66667</v>
      </c>
      <c r="K88" s="1">
        <f>IFERROR(__xludf.DUMMYFUNCTION("""COMPUTED_VALUE"""),3206.42)</f>
        <v>3206.42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IFERROR(__xludf.DUMMYFUNCTION("""COMPUTED_VALUE"""),3206.42)</f>
        <v>3206.42</v>
      </c>
      <c r="D89" s="2">
        <f>IFERROR(__xludf.DUMMYFUNCTION("""COMPUTED_VALUE"""),45905.66666666667)</f>
        <v>45905.66667</v>
      </c>
      <c r="E89" s="1">
        <f>IFERROR(__xludf.DUMMYFUNCTION("""COMPUTED_VALUE"""),3264.63)</f>
        <v>3264.63</v>
      </c>
      <c r="G89" s="2">
        <f>IFERROR(__xludf.DUMMYFUNCTION("""COMPUTED_VALUE"""),45905.66666666667)</f>
        <v>45905.66667</v>
      </c>
      <c r="H89" s="1">
        <f>IFERROR(__xludf.DUMMYFUNCTION("""COMPUTED_VALUE"""),3160.78)</f>
        <v>3160.78</v>
      </c>
      <c r="J89" s="2">
        <f>IFERROR(__xludf.DUMMYFUNCTION("""COMPUTED_VALUE"""),45905.66666666667)</f>
        <v>45905.66667</v>
      </c>
      <c r="K89" s="1">
        <f>IFERROR(__xludf.DUMMYFUNCTION("""COMPUTED_VALUE"""),3243.45)</f>
        <v>3243.45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IFERROR(__xludf.DUMMYFUNCTION("""COMPUTED_VALUE"""),3243.45)</f>
        <v>3243.45</v>
      </c>
      <c r="D90" s="2">
        <f>IFERROR(__xludf.DUMMYFUNCTION("""COMPUTED_VALUE"""),45912.66666666667)</f>
        <v>45912.66667</v>
      </c>
      <c r="E90" s="1">
        <f>IFERROR(__xludf.DUMMYFUNCTION("""COMPUTED_VALUE"""),3276.71)</f>
        <v>3276.71</v>
      </c>
      <c r="G90" s="2">
        <f>IFERROR(__xludf.DUMMYFUNCTION("""COMPUTED_VALUE"""),45912.66666666667)</f>
        <v>45912.66667</v>
      </c>
      <c r="H90" s="1">
        <f>IFERROR(__xludf.DUMMYFUNCTION("""COMPUTED_VALUE"""),3207.02)</f>
        <v>3207.02</v>
      </c>
      <c r="J90" s="2">
        <f>IFERROR(__xludf.DUMMYFUNCTION("""COMPUTED_VALUE"""),45912.66666666667)</f>
        <v>45912.66667</v>
      </c>
      <c r="K90" s="1">
        <f>IFERROR(__xludf.DUMMYFUNCTION("""COMPUTED_VALUE"""),3241.06)</f>
        <v>3241.06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IFERROR(__xludf.DUMMYFUNCTION("""COMPUTED_VALUE"""),3241.06)</f>
        <v>3241.06</v>
      </c>
      <c r="D91" s="2">
        <f>IFERROR(__xludf.DUMMYFUNCTION("""COMPUTED_VALUE"""),45919.66666666667)</f>
        <v>45919.66667</v>
      </c>
      <c r="E91" s="1">
        <f>IFERROR(__xludf.DUMMYFUNCTION("""COMPUTED_VALUE"""),3292.04)</f>
        <v>3292.04</v>
      </c>
      <c r="G91" s="2">
        <f>IFERROR(__xludf.DUMMYFUNCTION("""COMPUTED_VALUE"""),45919.66666666667)</f>
        <v>45919.66667</v>
      </c>
      <c r="H91" s="1">
        <f>IFERROR(__xludf.DUMMYFUNCTION("""COMPUTED_VALUE"""),3219.23)</f>
        <v>3219.23</v>
      </c>
      <c r="J91" s="2">
        <f>IFERROR(__xludf.DUMMYFUNCTION("""COMPUTED_VALUE"""),45919.66666666667)</f>
        <v>45919.66667</v>
      </c>
      <c r="K91" s="1">
        <f>IFERROR(__xludf.DUMMYFUNCTION("""COMPUTED_VALUE"""),3267.52)</f>
        <v>3267.52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