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IFERROR(__xludf.DUMMYFUNCTION("GOOGLEFINANCE(""CRSPSMT"",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IFERROR(__xludf.DUMMYFUNCTION("GOOGLEFINANCE(""CRSPSMT"",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IFERROR(__xludf.DUMMYFUNCTION("GOOGLEFINANCE(""CRSPSMT"",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IFERROR(__xludf.DUMMYFUNCTION("GOOGLEFINANCE(""CRSPSMT"",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IFERROR(__xludf.DUMMYFUNCTION("GOOGLEFINANCE(""CRSPSMT"",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IFERROR(__xludf.DUMMYFUNCTION("""COMPUTED_VALUE"""),3437.16)</f>
        <v>3437.16</v>
      </c>
      <c r="D2" s="2">
        <f>IFERROR(__xludf.DUMMYFUNCTION("""COMPUTED_VALUE"""),45296.66666666667)</f>
        <v>45296.66667</v>
      </c>
      <c r="E2" s="1">
        <f>IFERROR(__xludf.DUMMYFUNCTION("""COMPUTED_VALUE"""),3437.16)</f>
        <v>3437.16</v>
      </c>
      <c r="G2" s="2">
        <f>IFERROR(__xludf.DUMMYFUNCTION("""COMPUTED_VALUE"""),45296.66666666667)</f>
        <v>45296.66667</v>
      </c>
      <c r="H2" s="1">
        <f>IFERROR(__xludf.DUMMYFUNCTION("""COMPUTED_VALUE"""),3333.34)</f>
        <v>3333.34</v>
      </c>
      <c r="J2" s="2">
        <f>IFERROR(__xludf.DUMMYFUNCTION("""COMPUTED_VALUE"""),45296.66666666667)</f>
        <v>45296.66667</v>
      </c>
      <c r="K2" s="1">
        <f>IFERROR(__xludf.DUMMYFUNCTION("""COMPUTED_VALUE"""),3353.7)</f>
        <v>3353.7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IFERROR(__xludf.DUMMYFUNCTION("""COMPUTED_VALUE"""),3353.74)</f>
        <v>3353.74</v>
      </c>
      <c r="D3" s="2">
        <f>IFERROR(__xludf.DUMMYFUNCTION("""COMPUTED_VALUE"""),45303.66666666667)</f>
        <v>45303.66667</v>
      </c>
      <c r="E3" s="1">
        <f>IFERROR(__xludf.DUMMYFUNCTION("""COMPUTED_VALUE"""),3404.98)</f>
        <v>3404.98</v>
      </c>
      <c r="G3" s="2">
        <f>IFERROR(__xludf.DUMMYFUNCTION("""COMPUTED_VALUE"""),45303.66666666667)</f>
        <v>45303.66667</v>
      </c>
      <c r="H3" s="1">
        <f>IFERROR(__xludf.DUMMYFUNCTION("""COMPUTED_VALUE"""),3348.73)</f>
        <v>3348.73</v>
      </c>
      <c r="J3" s="2">
        <f>IFERROR(__xludf.DUMMYFUNCTION("""COMPUTED_VALUE"""),45303.66666666667)</f>
        <v>45303.66667</v>
      </c>
      <c r="K3" s="1">
        <f>IFERROR(__xludf.DUMMYFUNCTION("""COMPUTED_VALUE"""),3370.21)</f>
        <v>3370.21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IFERROR(__xludf.DUMMYFUNCTION("""COMPUTED_VALUE"""),3370.26)</f>
        <v>3370.26</v>
      </c>
      <c r="D4" s="2">
        <f>IFERROR(__xludf.DUMMYFUNCTION("""COMPUTED_VALUE"""),45310.66666666667)</f>
        <v>45310.66667</v>
      </c>
      <c r="E4" s="1">
        <f>IFERROR(__xludf.DUMMYFUNCTION("""COMPUTED_VALUE"""),3370.26)</f>
        <v>3370.26</v>
      </c>
      <c r="G4" s="2">
        <f>IFERROR(__xludf.DUMMYFUNCTION("""COMPUTED_VALUE"""),45310.66666666667)</f>
        <v>45310.66667</v>
      </c>
      <c r="H4" s="1">
        <f>IFERROR(__xludf.DUMMYFUNCTION("""COMPUTED_VALUE"""),3300.23)</f>
        <v>3300.23</v>
      </c>
      <c r="J4" s="2">
        <f>IFERROR(__xludf.DUMMYFUNCTION("""COMPUTED_VALUE"""),45310.66666666667)</f>
        <v>45310.66667</v>
      </c>
      <c r="K4" s="1">
        <f>IFERROR(__xludf.DUMMYFUNCTION("""COMPUTED_VALUE"""),3366.81)</f>
        <v>3366.81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IFERROR(__xludf.DUMMYFUNCTION("""COMPUTED_VALUE"""),3366.82)</f>
        <v>3366.82</v>
      </c>
      <c r="D5" s="2">
        <f>IFERROR(__xludf.DUMMYFUNCTION("""COMPUTED_VALUE"""),45317.66666666667)</f>
        <v>45317.66667</v>
      </c>
      <c r="E5" s="1">
        <f>IFERROR(__xludf.DUMMYFUNCTION("""COMPUTED_VALUE"""),3422.77)</f>
        <v>3422.77</v>
      </c>
      <c r="G5" s="2">
        <f>IFERROR(__xludf.DUMMYFUNCTION("""COMPUTED_VALUE"""),45317.66666666667)</f>
        <v>45317.66667</v>
      </c>
      <c r="H5" s="1">
        <f>IFERROR(__xludf.DUMMYFUNCTION("""COMPUTED_VALUE"""),3366.82)</f>
        <v>3366.82</v>
      </c>
      <c r="J5" s="2">
        <f>IFERROR(__xludf.DUMMYFUNCTION("""COMPUTED_VALUE"""),45317.66666666667)</f>
        <v>45317.66667</v>
      </c>
      <c r="K5" s="1">
        <f>IFERROR(__xludf.DUMMYFUNCTION("""COMPUTED_VALUE"""),3399.88)</f>
        <v>3399.88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IFERROR(__xludf.DUMMYFUNCTION("""COMPUTED_VALUE"""),3400.1)</f>
        <v>3400.1</v>
      </c>
      <c r="D6" s="2">
        <f>IFERROR(__xludf.DUMMYFUNCTION("""COMPUTED_VALUE"""),45324.66666666667)</f>
        <v>45324.66667</v>
      </c>
      <c r="E6" s="1">
        <f>IFERROR(__xludf.DUMMYFUNCTION("""COMPUTED_VALUE"""),3434.97)</f>
        <v>3434.97</v>
      </c>
      <c r="G6" s="2">
        <f>IFERROR(__xludf.DUMMYFUNCTION("""COMPUTED_VALUE"""),45324.66666666667)</f>
        <v>45324.66667</v>
      </c>
      <c r="H6" s="1">
        <f>IFERROR(__xludf.DUMMYFUNCTION("""COMPUTED_VALUE"""),3353.48)</f>
        <v>3353.48</v>
      </c>
      <c r="J6" s="2">
        <f>IFERROR(__xludf.DUMMYFUNCTION("""COMPUTED_VALUE"""),45324.66666666667)</f>
        <v>45324.66667</v>
      </c>
      <c r="K6" s="1">
        <f>IFERROR(__xludf.DUMMYFUNCTION("""COMPUTED_VALUE"""),3411.79)</f>
        <v>3411.79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IFERROR(__xludf.DUMMYFUNCTION("""COMPUTED_VALUE"""),3411.88)</f>
        <v>3411.88</v>
      </c>
      <c r="D7" s="2">
        <f>IFERROR(__xludf.DUMMYFUNCTION("""COMPUTED_VALUE"""),45331.66666666667)</f>
        <v>45331.66667</v>
      </c>
      <c r="E7" s="1">
        <f>IFERROR(__xludf.DUMMYFUNCTION("""COMPUTED_VALUE"""),3459.84)</f>
        <v>3459.84</v>
      </c>
      <c r="G7" s="2">
        <f>IFERROR(__xludf.DUMMYFUNCTION("""COMPUTED_VALUE"""),45331.66666666667)</f>
        <v>45331.66667</v>
      </c>
      <c r="H7" s="1">
        <f>IFERROR(__xludf.DUMMYFUNCTION("""COMPUTED_VALUE"""),3355.49)</f>
        <v>3355.49</v>
      </c>
      <c r="J7" s="2">
        <f>IFERROR(__xludf.DUMMYFUNCTION("""COMPUTED_VALUE"""),45331.66666666667)</f>
        <v>45331.66667</v>
      </c>
      <c r="K7" s="1">
        <f>IFERROR(__xludf.DUMMYFUNCTION("""COMPUTED_VALUE"""),3457.27)</f>
        <v>3457.27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IFERROR(__xludf.DUMMYFUNCTION("""COMPUTED_VALUE"""),3457.38)</f>
        <v>3457.38</v>
      </c>
      <c r="D8" s="2">
        <f>IFERROR(__xludf.DUMMYFUNCTION("""COMPUTED_VALUE"""),45338.66666666667)</f>
        <v>45338.66667</v>
      </c>
      <c r="E8" s="1">
        <f>IFERROR(__xludf.DUMMYFUNCTION("""COMPUTED_VALUE"""),3510.27)</f>
        <v>3510.27</v>
      </c>
      <c r="G8" s="2">
        <f>IFERROR(__xludf.DUMMYFUNCTION("""COMPUTED_VALUE"""),45338.66666666667)</f>
        <v>45338.66667</v>
      </c>
      <c r="H8" s="1">
        <f>IFERROR(__xludf.DUMMYFUNCTION("""COMPUTED_VALUE"""),3379.63)</f>
        <v>3379.63</v>
      </c>
      <c r="J8" s="2">
        <f>IFERROR(__xludf.DUMMYFUNCTION("""COMPUTED_VALUE"""),45338.66666666667)</f>
        <v>45338.66667</v>
      </c>
      <c r="K8" s="1">
        <f>IFERROR(__xludf.DUMMYFUNCTION("""COMPUTED_VALUE"""),3482.28)</f>
        <v>3482.28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IFERROR(__xludf.DUMMYFUNCTION("""COMPUTED_VALUE"""),3482.36)</f>
        <v>3482.36</v>
      </c>
      <c r="D9" s="2">
        <f>IFERROR(__xludf.DUMMYFUNCTION("""COMPUTED_VALUE"""),45345.66666666667)</f>
        <v>45345.66667</v>
      </c>
      <c r="E9" s="1">
        <f>IFERROR(__xludf.DUMMYFUNCTION("""COMPUTED_VALUE"""),3517.59)</f>
        <v>3517.59</v>
      </c>
      <c r="G9" s="2">
        <f>IFERROR(__xludf.DUMMYFUNCTION("""COMPUTED_VALUE"""),45345.66666666667)</f>
        <v>45345.66667</v>
      </c>
      <c r="H9" s="1">
        <f>IFERROR(__xludf.DUMMYFUNCTION("""COMPUTED_VALUE"""),3438.71)</f>
        <v>3438.71</v>
      </c>
      <c r="J9" s="2">
        <f>IFERROR(__xludf.DUMMYFUNCTION("""COMPUTED_VALUE"""),45345.66666666667)</f>
        <v>45345.66667</v>
      </c>
      <c r="K9" s="1">
        <f>IFERROR(__xludf.DUMMYFUNCTION("""COMPUTED_VALUE"""),3507.49)</f>
        <v>3507.49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IFERROR(__xludf.DUMMYFUNCTION("""COMPUTED_VALUE"""),3507.57)</f>
        <v>3507.57</v>
      </c>
      <c r="D10" s="2">
        <f>IFERROR(__xludf.DUMMYFUNCTION("""COMPUTED_VALUE"""),45352.66666666667)</f>
        <v>45352.66667</v>
      </c>
      <c r="E10" s="1">
        <f>IFERROR(__xludf.DUMMYFUNCTION("""COMPUTED_VALUE"""),3574.31)</f>
        <v>3574.31</v>
      </c>
      <c r="G10" s="2">
        <f>IFERROR(__xludf.DUMMYFUNCTION("""COMPUTED_VALUE"""),45352.66666666667)</f>
        <v>45352.66667</v>
      </c>
      <c r="H10" s="1">
        <f>IFERROR(__xludf.DUMMYFUNCTION("""COMPUTED_VALUE"""),3501.21)</f>
        <v>3501.21</v>
      </c>
      <c r="J10" s="2">
        <f>IFERROR(__xludf.DUMMYFUNCTION("""COMPUTED_VALUE"""),45352.66666666667)</f>
        <v>45352.66667</v>
      </c>
      <c r="K10" s="1">
        <f>IFERROR(__xludf.DUMMYFUNCTION("""COMPUTED_VALUE"""),3573.37)</f>
        <v>3573.37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IFERROR(__xludf.DUMMYFUNCTION("""COMPUTED_VALUE"""),3573.6)</f>
        <v>3573.6</v>
      </c>
      <c r="D11" s="2">
        <f>IFERROR(__xludf.DUMMYFUNCTION("""COMPUTED_VALUE"""),45359.66666666667)</f>
        <v>45359.66667</v>
      </c>
      <c r="E11" s="1">
        <f>IFERROR(__xludf.DUMMYFUNCTION("""COMPUTED_VALUE"""),3642.73)</f>
        <v>3642.73</v>
      </c>
      <c r="G11" s="2">
        <f>IFERROR(__xludf.DUMMYFUNCTION("""COMPUTED_VALUE"""),45359.66666666667)</f>
        <v>45359.66667</v>
      </c>
      <c r="H11" s="1">
        <f>IFERROR(__xludf.DUMMYFUNCTION("""COMPUTED_VALUE"""),3543.86)</f>
        <v>3543.86</v>
      </c>
      <c r="J11" s="2">
        <f>IFERROR(__xludf.DUMMYFUNCTION("""COMPUTED_VALUE"""),45359.66666666667)</f>
        <v>45359.66667</v>
      </c>
      <c r="K11" s="1">
        <f>IFERROR(__xludf.DUMMYFUNCTION("""COMPUTED_VALUE"""),3603.05)</f>
        <v>3603.05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IFERROR(__xludf.DUMMYFUNCTION("""COMPUTED_VALUE"""),3603.13)</f>
        <v>3603.13</v>
      </c>
      <c r="D12" s="2">
        <f>IFERROR(__xludf.DUMMYFUNCTION("""COMPUTED_VALUE"""),45366.66666666667)</f>
        <v>45366.66667</v>
      </c>
      <c r="E12" s="1">
        <f>IFERROR(__xludf.DUMMYFUNCTION("""COMPUTED_VALUE"""),3622.37)</f>
        <v>3622.37</v>
      </c>
      <c r="G12" s="2">
        <f>IFERROR(__xludf.DUMMYFUNCTION("""COMPUTED_VALUE"""),45366.66666666667)</f>
        <v>45366.66667</v>
      </c>
      <c r="H12" s="1">
        <f>IFERROR(__xludf.DUMMYFUNCTION("""COMPUTED_VALUE"""),3543.6)</f>
        <v>3543.6</v>
      </c>
      <c r="J12" s="2">
        <f>IFERROR(__xludf.DUMMYFUNCTION("""COMPUTED_VALUE"""),45366.66666666667)</f>
        <v>45366.66667</v>
      </c>
      <c r="K12" s="1">
        <f>IFERROR(__xludf.DUMMYFUNCTION("""COMPUTED_VALUE"""),3564.89)</f>
        <v>3564.89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IFERROR(__xludf.DUMMYFUNCTION("""COMPUTED_VALUE"""),3565.0)</f>
        <v>3565</v>
      </c>
      <c r="D13" s="2">
        <f>IFERROR(__xludf.DUMMYFUNCTION("""COMPUTED_VALUE"""),45373.66666666667)</f>
        <v>45373.66667</v>
      </c>
      <c r="E13" s="1">
        <f>IFERROR(__xludf.DUMMYFUNCTION("""COMPUTED_VALUE"""),3674.31)</f>
        <v>3674.31</v>
      </c>
      <c r="G13" s="2">
        <f>IFERROR(__xludf.DUMMYFUNCTION("""COMPUTED_VALUE"""),45373.66666666667)</f>
        <v>45373.66667</v>
      </c>
      <c r="H13" s="1">
        <f>IFERROR(__xludf.DUMMYFUNCTION("""COMPUTED_VALUE"""),3557.84)</f>
        <v>3557.84</v>
      </c>
      <c r="J13" s="2">
        <f>IFERROR(__xludf.DUMMYFUNCTION("""COMPUTED_VALUE"""),45373.66666666667)</f>
        <v>45373.66667</v>
      </c>
      <c r="K13" s="1">
        <f>IFERROR(__xludf.DUMMYFUNCTION("""COMPUTED_VALUE"""),3636.2)</f>
        <v>3636.2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IFERROR(__xludf.DUMMYFUNCTION("""COMPUTED_VALUE"""),3636.21)</f>
        <v>3636.21</v>
      </c>
      <c r="D14" s="2">
        <f>IFERROR(__xludf.DUMMYFUNCTION("""COMPUTED_VALUE"""),45379.66666666667)</f>
        <v>45379.66667</v>
      </c>
      <c r="E14" s="1">
        <f>IFERROR(__xludf.DUMMYFUNCTION("""COMPUTED_VALUE"""),3709.76)</f>
        <v>3709.76</v>
      </c>
      <c r="G14" s="2">
        <f>IFERROR(__xludf.DUMMYFUNCTION("""COMPUTED_VALUE"""),45379.66666666667)</f>
        <v>45379.66667</v>
      </c>
      <c r="H14" s="1">
        <f>IFERROR(__xludf.DUMMYFUNCTION("""COMPUTED_VALUE"""),3631.35)</f>
        <v>3631.35</v>
      </c>
      <c r="J14" s="2">
        <f>IFERROR(__xludf.DUMMYFUNCTION("""COMPUTED_VALUE"""),45379.66666666667)</f>
        <v>45379.66667</v>
      </c>
      <c r="K14" s="1">
        <f>IFERROR(__xludf.DUMMYFUNCTION("""COMPUTED_VALUE"""),3701.82)</f>
        <v>3701.82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IFERROR(__xludf.DUMMYFUNCTION("""COMPUTED_VALUE"""),3701.86)</f>
        <v>3701.86</v>
      </c>
      <c r="D15" s="2">
        <f>IFERROR(__xludf.DUMMYFUNCTION("""COMPUTED_VALUE"""),45387.66666666667)</f>
        <v>45387.66667</v>
      </c>
      <c r="E15" s="1">
        <f>IFERROR(__xludf.DUMMYFUNCTION("""COMPUTED_VALUE"""),3703.35)</f>
        <v>3703.35</v>
      </c>
      <c r="G15" s="2">
        <f>IFERROR(__xludf.DUMMYFUNCTION("""COMPUTED_VALUE"""),45387.66666666667)</f>
        <v>45387.66667</v>
      </c>
      <c r="H15" s="1">
        <f>IFERROR(__xludf.DUMMYFUNCTION("""COMPUTED_VALUE"""),3598.32)</f>
        <v>3598.32</v>
      </c>
      <c r="J15" s="2">
        <f>IFERROR(__xludf.DUMMYFUNCTION("""COMPUTED_VALUE"""),45387.66666666667)</f>
        <v>45387.66667</v>
      </c>
      <c r="K15" s="1">
        <f>IFERROR(__xludf.DUMMYFUNCTION("""COMPUTED_VALUE"""),3633.07)</f>
        <v>3633.07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IFERROR(__xludf.DUMMYFUNCTION("""COMPUTED_VALUE"""),3647.26)</f>
        <v>3647.26</v>
      </c>
      <c r="D16" s="2">
        <f>IFERROR(__xludf.DUMMYFUNCTION("""COMPUTED_VALUE"""),45394.66666666667)</f>
        <v>45394.66667</v>
      </c>
      <c r="E16" s="1">
        <f>IFERROR(__xludf.DUMMYFUNCTION("""COMPUTED_VALUE"""),3657.92)</f>
        <v>3657.92</v>
      </c>
      <c r="G16" s="2">
        <f>IFERROR(__xludf.DUMMYFUNCTION("""COMPUTED_VALUE"""),45394.66666666667)</f>
        <v>45394.66667</v>
      </c>
      <c r="H16" s="1">
        <f>IFERROR(__xludf.DUMMYFUNCTION("""COMPUTED_VALUE"""),3525.96)</f>
        <v>3525.96</v>
      </c>
      <c r="J16" s="2">
        <f>IFERROR(__xludf.DUMMYFUNCTION("""COMPUTED_VALUE"""),45394.66666666667)</f>
        <v>45394.66667</v>
      </c>
      <c r="K16" s="1">
        <f>IFERROR(__xludf.DUMMYFUNCTION("""COMPUTED_VALUE"""),3536.17)</f>
        <v>3536.17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IFERROR(__xludf.DUMMYFUNCTION("""COMPUTED_VALUE"""),3536.19)</f>
        <v>3536.19</v>
      </c>
      <c r="D17" s="2">
        <f>IFERROR(__xludf.DUMMYFUNCTION("""COMPUTED_VALUE"""),45401.66666666667)</f>
        <v>45401.66667</v>
      </c>
      <c r="E17" s="1">
        <f>IFERROR(__xludf.DUMMYFUNCTION("""COMPUTED_VALUE"""),3571.25)</f>
        <v>3571.25</v>
      </c>
      <c r="G17" s="2">
        <f>IFERROR(__xludf.DUMMYFUNCTION("""COMPUTED_VALUE"""),45401.66666666667)</f>
        <v>45401.66667</v>
      </c>
      <c r="H17" s="1">
        <f>IFERROR(__xludf.DUMMYFUNCTION("""COMPUTED_VALUE"""),3440.99)</f>
        <v>3440.99</v>
      </c>
      <c r="J17" s="2">
        <f>IFERROR(__xludf.DUMMYFUNCTION("""COMPUTED_VALUE"""),45401.66666666667)</f>
        <v>45401.66667</v>
      </c>
      <c r="K17" s="1">
        <f>IFERROR(__xludf.DUMMYFUNCTION("""COMPUTED_VALUE"""),3455.73)</f>
        <v>3455.73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IFERROR(__xludf.DUMMYFUNCTION("""COMPUTED_VALUE"""),3455.73)</f>
        <v>3455.73</v>
      </c>
      <c r="D18" s="2">
        <f>IFERROR(__xludf.DUMMYFUNCTION("""COMPUTED_VALUE"""),45408.66666666667)</f>
        <v>45408.66667</v>
      </c>
      <c r="E18" s="1">
        <f>IFERROR(__xludf.DUMMYFUNCTION("""COMPUTED_VALUE"""),3548.16)</f>
        <v>3548.16</v>
      </c>
      <c r="G18" s="2">
        <f>IFERROR(__xludf.DUMMYFUNCTION("""COMPUTED_VALUE"""),45408.66666666667)</f>
        <v>45408.66667</v>
      </c>
      <c r="H18" s="1">
        <f>IFERROR(__xludf.DUMMYFUNCTION("""COMPUTED_VALUE"""),3454.97)</f>
        <v>3454.97</v>
      </c>
      <c r="J18" s="2">
        <f>IFERROR(__xludf.DUMMYFUNCTION("""COMPUTED_VALUE"""),45408.66666666667)</f>
        <v>45408.66667</v>
      </c>
      <c r="K18" s="1">
        <f>IFERROR(__xludf.DUMMYFUNCTION("""COMPUTED_VALUE"""),3537.65)</f>
        <v>3537.65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IFERROR(__xludf.DUMMYFUNCTION("""COMPUTED_VALUE"""),3538.04)</f>
        <v>3538.04</v>
      </c>
      <c r="D19" s="2">
        <f>IFERROR(__xludf.DUMMYFUNCTION("""COMPUTED_VALUE"""),45415.66666666667)</f>
        <v>45415.66667</v>
      </c>
      <c r="E19" s="1">
        <f>IFERROR(__xludf.DUMMYFUNCTION("""COMPUTED_VALUE"""),3581.85)</f>
        <v>3581.85</v>
      </c>
      <c r="G19" s="2">
        <f>IFERROR(__xludf.DUMMYFUNCTION("""COMPUTED_VALUE"""),45415.66666666667)</f>
        <v>45415.66667</v>
      </c>
      <c r="H19" s="1">
        <f>IFERROR(__xludf.DUMMYFUNCTION("""COMPUTED_VALUE"""),3483.04)</f>
        <v>3483.04</v>
      </c>
      <c r="J19" s="2">
        <f>IFERROR(__xludf.DUMMYFUNCTION("""COMPUTED_VALUE"""),45415.66666666667)</f>
        <v>45415.66667</v>
      </c>
      <c r="K19" s="1">
        <f>IFERROR(__xludf.DUMMYFUNCTION("""COMPUTED_VALUE"""),3559.61)</f>
        <v>3559.61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IFERROR(__xludf.DUMMYFUNCTION("""COMPUTED_VALUE"""),3559.71)</f>
        <v>3559.71</v>
      </c>
      <c r="D20" s="2">
        <f>IFERROR(__xludf.DUMMYFUNCTION("""COMPUTED_VALUE"""),45422.66666666667)</f>
        <v>45422.66667</v>
      </c>
      <c r="E20" s="1">
        <f>IFERROR(__xludf.DUMMYFUNCTION("""COMPUTED_VALUE"""),3640.72)</f>
        <v>3640.72</v>
      </c>
      <c r="G20" s="2">
        <f>IFERROR(__xludf.DUMMYFUNCTION("""COMPUTED_VALUE"""),45422.66666666667)</f>
        <v>45422.66667</v>
      </c>
      <c r="H20" s="1">
        <f>IFERROR(__xludf.DUMMYFUNCTION("""COMPUTED_VALUE"""),3559.71)</f>
        <v>3559.71</v>
      </c>
      <c r="J20" s="2">
        <f>IFERROR(__xludf.DUMMYFUNCTION("""COMPUTED_VALUE"""),45422.66666666667)</f>
        <v>45422.66667</v>
      </c>
      <c r="K20" s="1">
        <f>IFERROR(__xludf.DUMMYFUNCTION("""COMPUTED_VALUE"""),3625.78)</f>
        <v>3625.78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IFERROR(__xludf.DUMMYFUNCTION("""COMPUTED_VALUE"""),3626.02)</f>
        <v>3626.02</v>
      </c>
      <c r="D21" s="2">
        <f>IFERROR(__xludf.DUMMYFUNCTION("""COMPUTED_VALUE"""),45429.66666666667)</f>
        <v>45429.66667</v>
      </c>
      <c r="E21" s="1">
        <f>IFERROR(__xludf.DUMMYFUNCTION("""COMPUTED_VALUE"""),3684.68)</f>
        <v>3684.68</v>
      </c>
      <c r="G21" s="2">
        <f>IFERROR(__xludf.DUMMYFUNCTION("""COMPUTED_VALUE"""),45429.66666666667)</f>
        <v>45429.66667</v>
      </c>
      <c r="H21" s="1">
        <f>IFERROR(__xludf.DUMMYFUNCTION("""COMPUTED_VALUE"""),3621.63)</f>
        <v>3621.63</v>
      </c>
      <c r="J21" s="2">
        <f>IFERROR(__xludf.DUMMYFUNCTION("""COMPUTED_VALUE"""),45429.66666666667)</f>
        <v>45429.66667</v>
      </c>
      <c r="K21" s="1">
        <f>IFERROR(__xludf.DUMMYFUNCTION("""COMPUTED_VALUE"""),3668.02)</f>
        <v>3668.02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IFERROR(__xludf.DUMMYFUNCTION("""COMPUTED_VALUE"""),3668.31)</f>
        <v>3668.31</v>
      </c>
      <c r="D22" s="2">
        <f>IFERROR(__xludf.DUMMYFUNCTION("""COMPUTED_VALUE"""),45436.66666666667)</f>
        <v>45436.66667</v>
      </c>
      <c r="E22" s="1">
        <f>IFERROR(__xludf.DUMMYFUNCTION("""COMPUTED_VALUE"""),3681.97)</f>
        <v>3681.97</v>
      </c>
      <c r="G22" s="2">
        <f>IFERROR(__xludf.DUMMYFUNCTION("""COMPUTED_VALUE"""),45436.66666666667)</f>
        <v>45436.66667</v>
      </c>
      <c r="H22" s="1">
        <f>IFERROR(__xludf.DUMMYFUNCTION("""COMPUTED_VALUE"""),3594.65)</f>
        <v>3594.65</v>
      </c>
      <c r="J22" s="2">
        <f>IFERROR(__xludf.DUMMYFUNCTION("""COMPUTED_VALUE"""),45436.66666666667)</f>
        <v>45436.66667</v>
      </c>
      <c r="K22" s="1">
        <f>IFERROR(__xludf.DUMMYFUNCTION("""COMPUTED_VALUE"""),3631.38)</f>
        <v>3631.38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IFERROR(__xludf.DUMMYFUNCTION("""COMPUTED_VALUE"""),3631.38)</f>
        <v>3631.38</v>
      </c>
      <c r="D23" s="2">
        <f>IFERROR(__xludf.DUMMYFUNCTION("""COMPUTED_VALUE"""),45443.66666666667)</f>
        <v>45443.66667</v>
      </c>
      <c r="E23" s="1">
        <f>IFERROR(__xludf.DUMMYFUNCTION("""COMPUTED_VALUE"""),3640.12)</f>
        <v>3640.12</v>
      </c>
      <c r="G23" s="2">
        <f>IFERROR(__xludf.DUMMYFUNCTION("""COMPUTED_VALUE"""),45443.66666666667)</f>
        <v>45443.66667</v>
      </c>
      <c r="H23" s="1">
        <f>IFERROR(__xludf.DUMMYFUNCTION("""COMPUTED_VALUE"""),3558.14)</f>
        <v>3558.14</v>
      </c>
      <c r="J23" s="2">
        <f>IFERROR(__xludf.DUMMYFUNCTION("""COMPUTED_VALUE"""),45443.66666666667)</f>
        <v>45443.66667</v>
      </c>
      <c r="K23" s="1">
        <f>IFERROR(__xludf.DUMMYFUNCTION("""COMPUTED_VALUE"""),3611.53)</f>
        <v>3611.53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IFERROR(__xludf.DUMMYFUNCTION("""COMPUTED_VALUE"""),3612.3)</f>
        <v>3612.3</v>
      </c>
      <c r="D24" s="2">
        <f>IFERROR(__xludf.DUMMYFUNCTION("""COMPUTED_VALUE"""),45450.66666666667)</f>
        <v>45450.66667</v>
      </c>
      <c r="E24" s="1">
        <f>IFERROR(__xludf.DUMMYFUNCTION("""COMPUTED_VALUE"""),3625.63)</f>
        <v>3625.63</v>
      </c>
      <c r="G24" s="2">
        <f>IFERROR(__xludf.DUMMYFUNCTION("""COMPUTED_VALUE"""),45450.66666666667)</f>
        <v>45450.66667</v>
      </c>
      <c r="H24" s="1">
        <f>IFERROR(__xludf.DUMMYFUNCTION("""COMPUTED_VALUE"""),3555.36)</f>
        <v>3555.36</v>
      </c>
      <c r="J24" s="2">
        <f>IFERROR(__xludf.DUMMYFUNCTION("""COMPUTED_VALUE"""),45450.66666666667)</f>
        <v>45450.66667</v>
      </c>
      <c r="K24" s="1">
        <f>IFERROR(__xludf.DUMMYFUNCTION("""COMPUTED_VALUE"""),3561.17)</f>
        <v>3561.17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IFERROR(__xludf.DUMMYFUNCTION("""COMPUTED_VALUE"""),3561.43)</f>
        <v>3561.43</v>
      </c>
      <c r="D25" s="2">
        <f>IFERROR(__xludf.DUMMYFUNCTION("""COMPUTED_VALUE"""),45457.66666666667)</f>
        <v>45457.66667</v>
      </c>
      <c r="E25" s="1">
        <f>IFERROR(__xludf.DUMMYFUNCTION("""COMPUTED_VALUE"""),3631.45)</f>
        <v>3631.45</v>
      </c>
      <c r="G25" s="2">
        <f>IFERROR(__xludf.DUMMYFUNCTION("""COMPUTED_VALUE"""),45457.66666666667)</f>
        <v>45457.66667</v>
      </c>
      <c r="H25" s="1">
        <f>IFERROR(__xludf.DUMMYFUNCTION("""COMPUTED_VALUE"""),3523.81)</f>
        <v>3523.81</v>
      </c>
      <c r="J25" s="2">
        <f>IFERROR(__xludf.DUMMYFUNCTION("""COMPUTED_VALUE"""),45457.66666666667)</f>
        <v>45457.66667</v>
      </c>
      <c r="K25" s="1">
        <f>IFERROR(__xludf.DUMMYFUNCTION("""COMPUTED_VALUE"""),3544.86)</f>
        <v>3544.86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IFERROR(__xludf.DUMMYFUNCTION("""COMPUTED_VALUE"""),3545.31)</f>
        <v>3545.31</v>
      </c>
      <c r="D26" s="2">
        <f>IFERROR(__xludf.DUMMYFUNCTION("""COMPUTED_VALUE"""),45464.66666666667)</f>
        <v>45464.66667</v>
      </c>
      <c r="E26" s="1">
        <f>IFERROR(__xludf.DUMMYFUNCTION("""COMPUTED_VALUE"""),3587.82)</f>
        <v>3587.82</v>
      </c>
      <c r="G26" s="2">
        <f>IFERROR(__xludf.DUMMYFUNCTION("""COMPUTED_VALUE"""),45464.66666666667)</f>
        <v>45464.66667</v>
      </c>
      <c r="H26" s="1">
        <f>IFERROR(__xludf.DUMMYFUNCTION("""COMPUTED_VALUE"""),3530.66)</f>
        <v>3530.66</v>
      </c>
      <c r="J26" s="2">
        <f>IFERROR(__xludf.DUMMYFUNCTION("""COMPUTED_VALUE"""),45464.66666666667)</f>
        <v>45464.66667</v>
      </c>
      <c r="K26" s="1">
        <f>IFERROR(__xludf.DUMMYFUNCTION("""COMPUTED_VALUE"""),3579.78)</f>
        <v>3579.78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IFERROR(__xludf.DUMMYFUNCTION("""COMPUTED_VALUE"""),3579.83)</f>
        <v>3579.83</v>
      </c>
      <c r="D27" s="2">
        <f>IFERROR(__xludf.DUMMYFUNCTION("""COMPUTED_VALUE"""),45471.66666666667)</f>
        <v>45471.66667</v>
      </c>
      <c r="E27" s="1">
        <f>IFERROR(__xludf.DUMMYFUNCTION("""COMPUTED_VALUE"""),3613.72)</f>
        <v>3613.72</v>
      </c>
      <c r="G27" s="2">
        <f>IFERROR(__xludf.DUMMYFUNCTION("""COMPUTED_VALUE"""),45471.66666666667)</f>
        <v>45471.66667</v>
      </c>
      <c r="H27" s="1">
        <f>IFERROR(__xludf.DUMMYFUNCTION("""COMPUTED_VALUE"""),3550.01)</f>
        <v>3550.01</v>
      </c>
      <c r="J27" s="2">
        <f>IFERROR(__xludf.DUMMYFUNCTION("""COMPUTED_VALUE"""),45471.66666666667)</f>
        <v>45471.66667</v>
      </c>
      <c r="K27" s="1">
        <f>IFERROR(__xludf.DUMMYFUNCTION("""COMPUTED_VALUE"""),3578.27)</f>
        <v>3578.27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IFERROR(__xludf.DUMMYFUNCTION("""COMPUTED_VALUE"""),3578.68)</f>
        <v>3578.68</v>
      </c>
      <c r="D28" s="2">
        <f>IFERROR(__xludf.DUMMYFUNCTION("""COMPUTED_VALUE"""),45478.66666666667)</f>
        <v>45478.66667</v>
      </c>
      <c r="E28" s="1">
        <f>IFERROR(__xludf.DUMMYFUNCTION("""COMPUTED_VALUE"""),3591.51)</f>
        <v>3591.51</v>
      </c>
      <c r="G28" s="2">
        <f>IFERROR(__xludf.DUMMYFUNCTION("""COMPUTED_VALUE"""),45478.66666666667)</f>
        <v>45478.66667</v>
      </c>
      <c r="H28" s="1">
        <f>IFERROR(__xludf.DUMMYFUNCTION("""COMPUTED_VALUE"""),3544.42)</f>
        <v>3544.42</v>
      </c>
      <c r="J28" s="2">
        <f>IFERROR(__xludf.DUMMYFUNCTION("""COMPUTED_VALUE"""),45478.66666666667)</f>
        <v>45478.66667</v>
      </c>
      <c r="K28" s="1">
        <f>IFERROR(__xludf.DUMMYFUNCTION("""COMPUTED_VALUE"""),3561.25)</f>
        <v>3561.25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IFERROR(__xludf.DUMMYFUNCTION("""COMPUTED_VALUE"""),3561.41)</f>
        <v>3561.41</v>
      </c>
      <c r="D29" s="2">
        <f>IFERROR(__xludf.DUMMYFUNCTION("""COMPUTED_VALUE"""),45485.66666666667)</f>
        <v>45485.66667</v>
      </c>
      <c r="E29" s="1">
        <f>IFERROR(__xludf.DUMMYFUNCTION("""COMPUTED_VALUE"""),3703.23)</f>
        <v>3703.23</v>
      </c>
      <c r="G29" s="2">
        <f>IFERROR(__xludf.DUMMYFUNCTION("""COMPUTED_VALUE"""),45485.66666666667)</f>
        <v>45485.66667</v>
      </c>
      <c r="H29" s="1">
        <f>IFERROR(__xludf.DUMMYFUNCTION("""COMPUTED_VALUE"""),3555.88)</f>
        <v>3555.88</v>
      </c>
      <c r="J29" s="2">
        <f>IFERROR(__xludf.DUMMYFUNCTION("""COMPUTED_VALUE"""),45485.66666666667)</f>
        <v>45485.66667</v>
      </c>
      <c r="K29" s="1">
        <f>IFERROR(__xludf.DUMMYFUNCTION("""COMPUTED_VALUE"""),3686.12)</f>
        <v>3686.12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IFERROR(__xludf.DUMMYFUNCTION("""COMPUTED_VALUE"""),3686.24)</f>
        <v>3686.24</v>
      </c>
      <c r="D30" s="2">
        <f>IFERROR(__xludf.DUMMYFUNCTION("""COMPUTED_VALUE"""),45492.66666666667)</f>
        <v>45492.66667</v>
      </c>
      <c r="E30" s="1">
        <f>IFERROR(__xludf.DUMMYFUNCTION("""COMPUTED_VALUE"""),3787.42)</f>
        <v>3787.42</v>
      </c>
      <c r="G30" s="2">
        <f>IFERROR(__xludf.DUMMYFUNCTION("""COMPUTED_VALUE"""),45492.66666666667)</f>
        <v>45492.66667</v>
      </c>
      <c r="H30" s="1">
        <f>IFERROR(__xludf.DUMMYFUNCTION("""COMPUTED_VALUE"""),3681.93)</f>
        <v>3681.93</v>
      </c>
      <c r="J30" s="2">
        <f>IFERROR(__xludf.DUMMYFUNCTION("""COMPUTED_VALUE"""),45492.66666666667)</f>
        <v>45492.66667</v>
      </c>
      <c r="K30" s="1">
        <f>IFERROR(__xludf.DUMMYFUNCTION("""COMPUTED_VALUE"""),3689.48)</f>
        <v>3689.48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IFERROR(__xludf.DUMMYFUNCTION("""COMPUTED_VALUE"""),3689.53)</f>
        <v>3689.53</v>
      </c>
      <c r="D31" s="2">
        <f>IFERROR(__xludf.DUMMYFUNCTION("""COMPUTED_VALUE"""),45499.66666666667)</f>
        <v>45499.66667</v>
      </c>
      <c r="E31" s="1">
        <f>IFERROR(__xludf.DUMMYFUNCTION("""COMPUTED_VALUE"""),3744.42)</f>
        <v>3744.42</v>
      </c>
      <c r="G31" s="2">
        <f>IFERROR(__xludf.DUMMYFUNCTION("""COMPUTED_VALUE"""),45499.66666666667)</f>
        <v>45499.66667</v>
      </c>
      <c r="H31" s="1">
        <f>IFERROR(__xludf.DUMMYFUNCTION("""COMPUTED_VALUE"""),3660.32)</f>
        <v>3660.32</v>
      </c>
      <c r="J31" s="2">
        <f>IFERROR(__xludf.DUMMYFUNCTION("""COMPUTED_VALUE"""),45499.66666666667)</f>
        <v>45499.66667</v>
      </c>
      <c r="K31" s="1">
        <f>IFERROR(__xludf.DUMMYFUNCTION("""COMPUTED_VALUE"""),3731.35)</f>
        <v>3731.35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IFERROR(__xludf.DUMMYFUNCTION("""COMPUTED_VALUE"""),3731.38)</f>
        <v>3731.38</v>
      </c>
      <c r="D32" s="2">
        <f>IFERROR(__xludf.DUMMYFUNCTION("""COMPUTED_VALUE"""),45506.66666666667)</f>
        <v>45506.66667</v>
      </c>
      <c r="E32" s="1">
        <f>IFERROR(__xludf.DUMMYFUNCTION("""COMPUTED_VALUE"""),3807.52)</f>
        <v>3807.52</v>
      </c>
      <c r="G32" s="2">
        <f>IFERROR(__xludf.DUMMYFUNCTION("""COMPUTED_VALUE"""),45506.66666666667)</f>
        <v>45506.66667</v>
      </c>
      <c r="H32" s="1">
        <f>IFERROR(__xludf.DUMMYFUNCTION("""COMPUTED_VALUE"""),3572.28)</f>
        <v>3572.28</v>
      </c>
      <c r="J32" s="2">
        <f>IFERROR(__xludf.DUMMYFUNCTION("""COMPUTED_VALUE"""),45506.66666666667)</f>
        <v>45506.66667</v>
      </c>
      <c r="K32" s="1">
        <f>IFERROR(__xludf.DUMMYFUNCTION("""COMPUTED_VALUE"""),3609.15)</f>
        <v>3609.15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IFERROR(__xludf.DUMMYFUNCTION("""COMPUTED_VALUE"""),3609.41)</f>
        <v>3609.41</v>
      </c>
      <c r="D33" s="2">
        <f>IFERROR(__xludf.DUMMYFUNCTION("""COMPUTED_VALUE"""),45513.66666666667)</f>
        <v>45513.66667</v>
      </c>
      <c r="E33" s="1">
        <f>IFERROR(__xludf.DUMMYFUNCTION("""COMPUTED_VALUE"""),3619.86)</f>
        <v>3619.86</v>
      </c>
      <c r="G33" s="2">
        <f>IFERROR(__xludf.DUMMYFUNCTION("""COMPUTED_VALUE"""),45513.66666666667)</f>
        <v>45513.66667</v>
      </c>
      <c r="H33" s="1">
        <f>IFERROR(__xludf.DUMMYFUNCTION("""COMPUTED_VALUE"""),3471.64)</f>
        <v>3471.64</v>
      </c>
      <c r="J33" s="2">
        <f>IFERROR(__xludf.DUMMYFUNCTION("""COMPUTED_VALUE"""),45513.66666666667)</f>
        <v>45513.66667</v>
      </c>
      <c r="K33" s="1">
        <f>IFERROR(__xludf.DUMMYFUNCTION("""COMPUTED_VALUE"""),3612.54)</f>
        <v>3612.54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IFERROR(__xludf.DUMMYFUNCTION("""COMPUTED_VALUE"""),3613.05)</f>
        <v>3613.05</v>
      </c>
      <c r="D34" s="2">
        <f>IFERROR(__xludf.DUMMYFUNCTION("""COMPUTED_VALUE"""),45520.66666666667)</f>
        <v>45520.66667</v>
      </c>
      <c r="E34" s="1">
        <f>IFERROR(__xludf.DUMMYFUNCTION("""COMPUTED_VALUE"""),3712.64)</f>
        <v>3712.64</v>
      </c>
      <c r="G34" s="2">
        <f>IFERROR(__xludf.DUMMYFUNCTION("""COMPUTED_VALUE"""),45520.66666666667)</f>
        <v>45520.66667</v>
      </c>
      <c r="H34" s="1">
        <f>IFERROR(__xludf.DUMMYFUNCTION("""COMPUTED_VALUE"""),3585.3)</f>
        <v>3585.3</v>
      </c>
      <c r="J34" s="2">
        <f>IFERROR(__xludf.DUMMYFUNCTION("""COMPUTED_VALUE"""),45520.66666666667)</f>
        <v>45520.66667</v>
      </c>
      <c r="K34" s="1">
        <f>IFERROR(__xludf.DUMMYFUNCTION("""COMPUTED_VALUE"""),3710.75)</f>
        <v>3710.75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IFERROR(__xludf.DUMMYFUNCTION("""COMPUTED_VALUE"""),3711.03)</f>
        <v>3711.03</v>
      </c>
      <c r="D35" s="2">
        <f>IFERROR(__xludf.DUMMYFUNCTION("""COMPUTED_VALUE"""),45527.66666666667)</f>
        <v>45527.66667</v>
      </c>
      <c r="E35" s="1">
        <f>IFERROR(__xludf.DUMMYFUNCTION("""COMPUTED_VALUE"""),3811.42)</f>
        <v>3811.42</v>
      </c>
      <c r="G35" s="2">
        <f>IFERROR(__xludf.DUMMYFUNCTION("""COMPUTED_VALUE"""),45527.66666666667)</f>
        <v>45527.66667</v>
      </c>
      <c r="H35" s="1">
        <f>IFERROR(__xludf.DUMMYFUNCTION("""COMPUTED_VALUE"""),3711.03)</f>
        <v>3711.03</v>
      </c>
      <c r="J35" s="2">
        <f>IFERROR(__xludf.DUMMYFUNCTION("""COMPUTED_VALUE"""),45527.66666666667)</f>
        <v>45527.66667</v>
      </c>
      <c r="K35" s="1">
        <f>IFERROR(__xludf.DUMMYFUNCTION("""COMPUTED_VALUE"""),3806.47)</f>
        <v>3806.47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IFERROR(__xludf.DUMMYFUNCTION("""COMPUTED_VALUE"""),3806.68)</f>
        <v>3806.68</v>
      </c>
      <c r="D36" s="2">
        <f>IFERROR(__xludf.DUMMYFUNCTION("""COMPUTED_VALUE"""),45534.66666666667)</f>
        <v>45534.66667</v>
      </c>
      <c r="E36" s="1">
        <f>IFERROR(__xludf.DUMMYFUNCTION("""COMPUTED_VALUE"""),3829.98)</f>
        <v>3829.98</v>
      </c>
      <c r="G36" s="2">
        <f>IFERROR(__xludf.DUMMYFUNCTION("""COMPUTED_VALUE"""),45534.66666666667)</f>
        <v>45534.66667</v>
      </c>
      <c r="H36" s="1">
        <f>IFERROR(__xludf.DUMMYFUNCTION("""COMPUTED_VALUE"""),3760.96)</f>
        <v>3760.96</v>
      </c>
      <c r="J36" s="2">
        <f>IFERROR(__xludf.DUMMYFUNCTION("""COMPUTED_VALUE"""),45534.66666666667)</f>
        <v>45534.66667</v>
      </c>
      <c r="K36" s="1">
        <f>IFERROR(__xludf.DUMMYFUNCTION("""COMPUTED_VALUE"""),3820.32)</f>
        <v>3820.32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IFERROR(__xludf.DUMMYFUNCTION("""COMPUTED_VALUE"""),3820.96)</f>
        <v>3820.96</v>
      </c>
      <c r="D37" s="2">
        <f>IFERROR(__xludf.DUMMYFUNCTION("""COMPUTED_VALUE"""),45541.66666666667)</f>
        <v>45541.66667</v>
      </c>
      <c r="E37" s="1">
        <f>IFERROR(__xludf.DUMMYFUNCTION("""COMPUTED_VALUE"""),3820.96)</f>
        <v>3820.96</v>
      </c>
      <c r="G37" s="2">
        <f>IFERROR(__xludf.DUMMYFUNCTION("""COMPUTED_VALUE"""),45541.66666666667)</f>
        <v>45541.66667</v>
      </c>
      <c r="H37" s="1">
        <f>IFERROR(__xludf.DUMMYFUNCTION("""COMPUTED_VALUE"""),3659.83)</f>
        <v>3659.83</v>
      </c>
      <c r="J37" s="2">
        <f>IFERROR(__xludf.DUMMYFUNCTION("""COMPUTED_VALUE"""),45541.66666666667)</f>
        <v>45541.66667</v>
      </c>
      <c r="K37" s="1">
        <f>IFERROR(__xludf.DUMMYFUNCTION("""COMPUTED_VALUE"""),3663.62)</f>
        <v>3663.62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IFERROR(__xludf.DUMMYFUNCTION("""COMPUTED_VALUE"""),3663.8)</f>
        <v>3663.8</v>
      </c>
      <c r="D38" s="2">
        <f>IFERROR(__xludf.DUMMYFUNCTION("""COMPUTED_VALUE"""),45548.66666666667)</f>
        <v>45548.66667</v>
      </c>
      <c r="E38" s="1">
        <f>IFERROR(__xludf.DUMMYFUNCTION("""COMPUTED_VALUE"""),3796.75)</f>
        <v>3796.75</v>
      </c>
      <c r="G38" s="2">
        <f>IFERROR(__xludf.DUMMYFUNCTION("""COMPUTED_VALUE"""),45548.66666666667)</f>
        <v>45548.66667</v>
      </c>
      <c r="H38" s="1">
        <f>IFERROR(__xludf.DUMMYFUNCTION("""COMPUTED_VALUE"""),3630.43)</f>
        <v>3630.43</v>
      </c>
      <c r="J38" s="2">
        <f>IFERROR(__xludf.DUMMYFUNCTION("""COMPUTED_VALUE"""),45548.66666666667)</f>
        <v>45548.66667</v>
      </c>
      <c r="K38" s="1">
        <f>IFERROR(__xludf.DUMMYFUNCTION("""COMPUTED_VALUE"""),3792.08)</f>
        <v>3792.08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IFERROR(__xludf.DUMMYFUNCTION("""COMPUTED_VALUE"""),3792.72)</f>
        <v>3792.72</v>
      </c>
      <c r="D39" s="2">
        <f>IFERROR(__xludf.DUMMYFUNCTION("""COMPUTED_VALUE"""),45555.66666666667)</f>
        <v>45555.66667</v>
      </c>
      <c r="E39" s="1">
        <f>IFERROR(__xludf.DUMMYFUNCTION("""COMPUTED_VALUE"""),3890.01)</f>
        <v>3890.01</v>
      </c>
      <c r="G39" s="2">
        <f>IFERROR(__xludf.DUMMYFUNCTION("""COMPUTED_VALUE"""),45555.66666666667)</f>
        <v>45555.66667</v>
      </c>
      <c r="H39" s="1">
        <f>IFERROR(__xludf.DUMMYFUNCTION("""COMPUTED_VALUE"""),3792.72)</f>
        <v>3792.72</v>
      </c>
      <c r="J39" s="2">
        <f>IFERROR(__xludf.DUMMYFUNCTION("""COMPUTED_VALUE"""),45555.66666666667)</f>
        <v>45555.66667</v>
      </c>
      <c r="K39" s="1">
        <f>IFERROR(__xludf.DUMMYFUNCTION("""COMPUTED_VALUE"""),3866.77)</f>
        <v>3866.77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IFERROR(__xludf.DUMMYFUNCTION("""COMPUTED_VALUE"""),3866.9)</f>
        <v>3866.9</v>
      </c>
      <c r="D40" s="2">
        <f>IFERROR(__xludf.DUMMYFUNCTION("""COMPUTED_VALUE"""),45562.66666666667)</f>
        <v>45562.66667</v>
      </c>
      <c r="E40" s="1">
        <f>IFERROR(__xludf.DUMMYFUNCTION("""COMPUTED_VALUE"""),3922.54)</f>
        <v>3922.54</v>
      </c>
      <c r="G40" s="2">
        <f>IFERROR(__xludf.DUMMYFUNCTION("""COMPUTED_VALUE"""),45562.66666666667)</f>
        <v>45562.66667</v>
      </c>
      <c r="H40" s="1">
        <f>IFERROR(__xludf.DUMMYFUNCTION("""COMPUTED_VALUE"""),3856.43)</f>
        <v>3856.43</v>
      </c>
      <c r="J40" s="2">
        <f>IFERROR(__xludf.DUMMYFUNCTION("""COMPUTED_VALUE"""),45562.66666666667)</f>
        <v>45562.66667</v>
      </c>
      <c r="K40" s="1">
        <f>IFERROR(__xludf.DUMMYFUNCTION("""COMPUTED_VALUE"""),3900.89)</f>
        <v>3900.89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IFERROR(__xludf.DUMMYFUNCTION("""COMPUTED_VALUE"""),3902.05)</f>
        <v>3902.05</v>
      </c>
      <c r="D41" s="2">
        <f>IFERROR(__xludf.DUMMYFUNCTION("""COMPUTED_VALUE"""),45569.66666666667)</f>
        <v>45569.66667</v>
      </c>
      <c r="E41" s="1">
        <f>IFERROR(__xludf.DUMMYFUNCTION("""COMPUTED_VALUE"""),3910.34)</f>
        <v>3910.34</v>
      </c>
      <c r="G41" s="2">
        <f>IFERROR(__xludf.DUMMYFUNCTION("""COMPUTED_VALUE"""),45569.66666666667)</f>
        <v>45569.66667</v>
      </c>
      <c r="H41" s="1">
        <f>IFERROR(__xludf.DUMMYFUNCTION("""COMPUTED_VALUE"""),3850.44)</f>
        <v>3850.44</v>
      </c>
      <c r="J41" s="2">
        <f>IFERROR(__xludf.DUMMYFUNCTION("""COMPUTED_VALUE"""),45569.66666666667)</f>
        <v>45569.66667</v>
      </c>
      <c r="K41" s="1">
        <f>IFERROR(__xludf.DUMMYFUNCTION("""COMPUTED_VALUE"""),3902.52)</f>
        <v>3902.52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IFERROR(__xludf.DUMMYFUNCTION("""COMPUTED_VALUE"""),3902.67)</f>
        <v>3902.67</v>
      </c>
      <c r="D42" s="2">
        <f>IFERROR(__xludf.DUMMYFUNCTION("""COMPUTED_VALUE"""),45576.66666666667)</f>
        <v>45576.66667</v>
      </c>
      <c r="E42" s="1">
        <f>IFERROR(__xludf.DUMMYFUNCTION("""COMPUTED_VALUE"""),3945.6)</f>
        <v>3945.6</v>
      </c>
      <c r="G42" s="2">
        <f>IFERROR(__xludf.DUMMYFUNCTION("""COMPUTED_VALUE"""),45576.66666666667)</f>
        <v>45576.66667</v>
      </c>
      <c r="H42" s="1">
        <f>IFERROR(__xludf.DUMMYFUNCTION("""COMPUTED_VALUE"""),3854.79)</f>
        <v>3854.79</v>
      </c>
      <c r="J42" s="2">
        <f>IFERROR(__xludf.DUMMYFUNCTION("""COMPUTED_VALUE"""),45576.66666666667)</f>
        <v>45576.66667</v>
      </c>
      <c r="K42" s="1">
        <f>IFERROR(__xludf.DUMMYFUNCTION("""COMPUTED_VALUE"""),3944.44)</f>
        <v>3944.44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IFERROR(__xludf.DUMMYFUNCTION("""COMPUTED_VALUE"""),3944.44)</f>
        <v>3944.44</v>
      </c>
      <c r="D43" s="2">
        <f>IFERROR(__xludf.DUMMYFUNCTION("""COMPUTED_VALUE"""),45583.66666666667)</f>
        <v>45583.66667</v>
      </c>
      <c r="E43" s="1">
        <f>IFERROR(__xludf.DUMMYFUNCTION("""COMPUTED_VALUE"""),4006.13)</f>
        <v>4006.13</v>
      </c>
      <c r="G43" s="2">
        <f>IFERROR(__xludf.DUMMYFUNCTION("""COMPUTED_VALUE"""),45583.66666666667)</f>
        <v>45583.66667</v>
      </c>
      <c r="H43" s="1">
        <f>IFERROR(__xludf.DUMMYFUNCTION("""COMPUTED_VALUE"""),3939.68)</f>
        <v>3939.68</v>
      </c>
      <c r="J43" s="2">
        <f>IFERROR(__xludf.DUMMYFUNCTION("""COMPUTED_VALUE"""),45583.66666666667)</f>
        <v>45583.66667</v>
      </c>
      <c r="K43" s="1">
        <f>IFERROR(__xludf.DUMMYFUNCTION("""COMPUTED_VALUE"""),3999.27)</f>
        <v>3999.27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IFERROR(__xludf.DUMMYFUNCTION("""COMPUTED_VALUE"""),3999.28)</f>
        <v>3999.28</v>
      </c>
      <c r="D44" s="2">
        <f>IFERROR(__xludf.DUMMYFUNCTION("""COMPUTED_VALUE"""),45590.66666666667)</f>
        <v>45590.66667</v>
      </c>
      <c r="E44" s="1">
        <f>IFERROR(__xludf.DUMMYFUNCTION("""COMPUTED_VALUE"""),3999.28)</f>
        <v>3999.28</v>
      </c>
      <c r="G44" s="2">
        <f>IFERROR(__xludf.DUMMYFUNCTION("""COMPUTED_VALUE"""),45590.66666666667)</f>
        <v>45590.66667</v>
      </c>
      <c r="H44" s="1">
        <f>IFERROR(__xludf.DUMMYFUNCTION("""COMPUTED_VALUE"""),3898.98)</f>
        <v>3898.98</v>
      </c>
      <c r="J44" s="2">
        <f>IFERROR(__xludf.DUMMYFUNCTION("""COMPUTED_VALUE"""),45590.66666666667)</f>
        <v>45590.66667</v>
      </c>
      <c r="K44" s="1">
        <f>IFERROR(__xludf.DUMMYFUNCTION("""COMPUTED_VALUE"""),3912.91)</f>
        <v>3912.91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IFERROR(__xludf.DUMMYFUNCTION("""COMPUTED_VALUE"""),3913.0)</f>
        <v>3913</v>
      </c>
      <c r="D45" s="2">
        <f>IFERROR(__xludf.DUMMYFUNCTION("""COMPUTED_VALUE"""),45597.66666666667)</f>
        <v>45597.66667</v>
      </c>
      <c r="E45" s="1">
        <f>IFERROR(__xludf.DUMMYFUNCTION("""COMPUTED_VALUE"""),3966.79)</f>
        <v>3966.79</v>
      </c>
      <c r="G45" s="2">
        <f>IFERROR(__xludf.DUMMYFUNCTION("""COMPUTED_VALUE"""),45597.66666666667)</f>
        <v>45597.66667</v>
      </c>
      <c r="H45" s="1">
        <f>IFERROR(__xludf.DUMMYFUNCTION("""COMPUTED_VALUE"""),3886.52)</f>
        <v>3886.52</v>
      </c>
      <c r="J45" s="2">
        <f>IFERROR(__xludf.DUMMYFUNCTION("""COMPUTED_VALUE"""),45597.66666666667)</f>
        <v>45597.66667</v>
      </c>
      <c r="K45" s="1">
        <f>IFERROR(__xludf.DUMMYFUNCTION("""COMPUTED_VALUE"""),3889.99)</f>
        <v>3889.99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IFERROR(__xludf.DUMMYFUNCTION("""COMPUTED_VALUE"""),3890.33)</f>
        <v>3890.33</v>
      </c>
      <c r="D46" s="2">
        <f>IFERROR(__xludf.DUMMYFUNCTION("""COMPUTED_VALUE"""),45604.66666666667)</f>
        <v>45604.66667</v>
      </c>
      <c r="E46" s="1">
        <f>IFERROR(__xludf.DUMMYFUNCTION("""COMPUTED_VALUE"""),4133.01)</f>
        <v>4133.01</v>
      </c>
      <c r="G46" s="2">
        <f>IFERROR(__xludf.DUMMYFUNCTION("""COMPUTED_VALUE"""),45604.66666666667)</f>
        <v>45604.66667</v>
      </c>
      <c r="H46" s="1">
        <f>IFERROR(__xludf.DUMMYFUNCTION("""COMPUTED_VALUE"""),3884.7)</f>
        <v>3884.7</v>
      </c>
      <c r="J46" s="2">
        <f>IFERROR(__xludf.DUMMYFUNCTION("""COMPUTED_VALUE"""),45604.66666666667)</f>
        <v>45604.66667</v>
      </c>
      <c r="K46" s="1">
        <f>IFERROR(__xludf.DUMMYFUNCTION("""COMPUTED_VALUE"""),4127.06)</f>
        <v>4127.06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IFERROR(__xludf.DUMMYFUNCTION("""COMPUTED_VALUE"""),4127.07)</f>
        <v>4127.07</v>
      </c>
      <c r="D47" s="2">
        <f>IFERROR(__xludf.DUMMYFUNCTION("""COMPUTED_VALUE"""),45611.66666666667)</f>
        <v>45611.66667</v>
      </c>
      <c r="E47" s="1">
        <f>IFERROR(__xludf.DUMMYFUNCTION("""COMPUTED_VALUE"""),4180.9)</f>
        <v>4180.9</v>
      </c>
      <c r="G47" s="2">
        <f>IFERROR(__xludf.DUMMYFUNCTION("""COMPUTED_VALUE"""),45611.66666666667)</f>
        <v>45611.66667</v>
      </c>
      <c r="H47" s="1">
        <f>IFERROR(__xludf.DUMMYFUNCTION("""COMPUTED_VALUE"""),4035.74)</f>
        <v>4035.74</v>
      </c>
      <c r="J47" s="2">
        <f>IFERROR(__xludf.DUMMYFUNCTION("""COMPUTED_VALUE"""),45611.66666666667)</f>
        <v>45611.66667</v>
      </c>
      <c r="K47" s="1">
        <f>IFERROR(__xludf.DUMMYFUNCTION("""COMPUTED_VALUE"""),4044.57)</f>
        <v>4044.57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IFERROR(__xludf.DUMMYFUNCTION("""COMPUTED_VALUE"""),4045.14)</f>
        <v>4045.14</v>
      </c>
      <c r="D48" s="2">
        <f>IFERROR(__xludf.DUMMYFUNCTION("""COMPUTED_VALUE"""),45618.66666666667)</f>
        <v>45618.66667</v>
      </c>
      <c r="E48" s="1">
        <f>IFERROR(__xludf.DUMMYFUNCTION("""COMPUTED_VALUE"""),4206.82)</f>
        <v>4206.82</v>
      </c>
      <c r="G48" s="2">
        <f>IFERROR(__xludf.DUMMYFUNCTION("""COMPUTED_VALUE"""),45618.66666666667)</f>
        <v>45618.66667</v>
      </c>
      <c r="H48" s="1">
        <f>IFERROR(__xludf.DUMMYFUNCTION("""COMPUTED_VALUE"""),4028.98)</f>
        <v>4028.98</v>
      </c>
      <c r="J48" s="2">
        <f>IFERROR(__xludf.DUMMYFUNCTION("""COMPUTED_VALUE"""),45618.66666666667)</f>
        <v>45618.66667</v>
      </c>
      <c r="K48" s="1">
        <f>IFERROR(__xludf.DUMMYFUNCTION("""COMPUTED_VALUE"""),4204.46)</f>
        <v>4204.46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IFERROR(__xludf.DUMMYFUNCTION("""COMPUTED_VALUE"""),45625.54513888889)</f>
        <v>45625.54514</v>
      </c>
      <c r="B49" s="1">
        <f>IFERROR(__xludf.DUMMYFUNCTION("""COMPUTED_VALUE"""),4204.61)</f>
        <v>4204.61</v>
      </c>
      <c r="D49" s="2">
        <f>IFERROR(__xludf.DUMMYFUNCTION("""COMPUTED_VALUE"""),45625.54513888889)</f>
        <v>45625.54514</v>
      </c>
      <c r="E49" s="1">
        <f>IFERROR(__xludf.DUMMYFUNCTION("""COMPUTED_VALUE"""),4270.84)</f>
        <v>4270.84</v>
      </c>
      <c r="G49" s="2">
        <f>IFERROR(__xludf.DUMMYFUNCTION("""COMPUTED_VALUE"""),45625.54513888889)</f>
        <v>45625.54514</v>
      </c>
      <c r="H49" s="1">
        <f>IFERROR(__xludf.DUMMYFUNCTION("""COMPUTED_VALUE"""),4204.61)</f>
        <v>4204.61</v>
      </c>
      <c r="J49" s="2">
        <f>IFERROR(__xludf.DUMMYFUNCTION("""COMPUTED_VALUE"""),45625.54513888889)</f>
        <v>45625.54514</v>
      </c>
      <c r="K49" s="1">
        <f>IFERROR(__xludf.DUMMYFUNCTION("""COMPUTED_VALUE"""),4245.05)</f>
        <v>4245.05</v>
      </c>
      <c r="M49" s="2">
        <f>IFERROR(__xludf.DUMMYFUNCTION("""COMPUTED_VALUE"""),45625.54513888889)</f>
        <v>45625.54514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IFERROR(__xludf.DUMMYFUNCTION("""COMPUTED_VALUE"""),4245.98)</f>
        <v>4245.98</v>
      </c>
      <c r="D50" s="2">
        <f>IFERROR(__xludf.DUMMYFUNCTION("""COMPUTED_VALUE"""),45632.66666666667)</f>
        <v>45632.66667</v>
      </c>
      <c r="E50" s="1">
        <f>IFERROR(__xludf.DUMMYFUNCTION("""COMPUTED_VALUE"""),4250.88)</f>
        <v>4250.88</v>
      </c>
      <c r="G50" s="2">
        <f>IFERROR(__xludf.DUMMYFUNCTION("""COMPUTED_VALUE"""),45632.66666666667)</f>
        <v>45632.66667</v>
      </c>
      <c r="H50" s="1">
        <f>IFERROR(__xludf.DUMMYFUNCTION("""COMPUTED_VALUE"""),4214.15)</f>
        <v>4214.15</v>
      </c>
      <c r="J50" s="2">
        <f>IFERROR(__xludf.DUMMYFUNCTION("""COMPUTED_VALUE"""),45632.66666666667)</f>
        <v>45632.66667</v>
      </c>
      <c r="K50" s="1">
        <f>IFERROR(__xludf.DUMMYFUNCTION("""COMPUTED_VALUE"""),4225.16)</f>
        <v>4225.16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IFERROR(__xludf.DUMMYFUNCTION("""COMPUTED_VALUE"""),4225.36)</f>
        <v>4225.36</v>
      </c>
      <c r="D51" s="2">
        <f>IFERROR(__xludf.DUMMYFUNCTION("""COMPUTED_VALUE"""),45639.66666666667)</f>
        <v>45639.66667</v>
      </c>
      <c r="E51" s="1">
        <f>IFERROR(__xludf.DUMMYFUNCTION("""COMPUTED_VALUE"""),4235.73)</f>
        <v>4235.73</v>
      </c>
      <c r="G51" s="2">
        <f>IFERROR(__xludf.DUMMYFUNCTION("""COMPUTED_VALUE"""),45639.66666666667)</f>
        <v>45639.66667</v>
      </c>
      <c r="H51" s="1">
        <f>IFERROR(__xludf.DUMMYFUNCTION("""COMPUTED_VALUE"""),4115.8)</f>
        <v>4115.8</v>
      </c>
      <c r="J51" s="2">
        <f>IFERROR(__xludf.DUMMYFUNCTION("""COMPUTED_VALUE"""),45639.66666666667)</f>
        <v>45639.66667</v>
      </c>
      <c r="K51" s="1">
        <f>IFERROR(__xludf.DUMMYFUNCTION("""COMPUTED_VALUE"""),4126.65)</f>
        <v>4126.65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IFERROR(__xludf.DUMMYFUNCTION("""COMPUTED_VALUE"""),4127.18)</f>
        <v>4127.18</v>
      </c>
      <c r="D52" s="2">
        <f>IFERROR(__xludf.DUMMYFUNCTION("""COMPUTED_VALUE"""),45646.66666666667)</f>
        <v>45646.66667</v>
      </c>
      <c r="E52" s="1">
        <f>IFERROR(__xludf.DUMMYFUNCTION("""COMPUTED_VALUE"""),4147.53)</f>
        <v>4147.53</v>
      </c>
      <c r="G52" s="2">
        <f>IFERROR(__xludf.DUMMYFUNCTION("""COMPUTED_VALUE"""),45646.66666666667)</f>
        <v>45646.66667</v>
      </c>
      <c r="H52" s="1">
        <f>IFERROR(__xludf.DUMMYFUNCTION("""COMPUTED_VALUE"""),3906.2)</f>
        <v>3906.2</v>
      </c>
      <c r="J52" s="2">
        <f>IFERROR(__xludf.DUMMYFUNCTION("""COMPUTED_VALUE"""),45646.66666666667)</f>
        <v>45646.66667</v>
      </c>
      <c r="K52" s="1">
        <f>IFERROR(__xludf.DUMMYFUNCTION("""COMPUTED_VALUE"""),3981.61)</f>
        <v>3981.61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IFERROR(__xludf.DUMMYFUNCTION("""COMPUTED_VALUE"""),3981.68)</f>
        <v>3981.68</v>
      </c>
      <c r="D53" s="2">
        <f>IFERROR(__xludf.DUMMYFUNCTION("""COMPUTED_VALUE"""),45653.66666666667)</f>
        <v>45653.66667</v>
      </c>
      <c r="E53" s="1">
        <f>IFERROR(__xludf.DUMMYFUNCTION("""COMPUTED_VALUE"""),4025.91)</f>
        <v>4025.91</v>
      </c>
      <c r="G53" s="2">
        <f>IFERROR(__xludf.DUMMYFUNCTION("""COMPUTED_VALUE"""),45653.66666666667)</f>
        <v>45653.66667</v>
      </c>
      <c r="H53" s="1">
        <f>IFERROR(__xludf.DUMMYFUNCTION("""COMPUTED_VALUE"""),3946.47)</f>
        <v>3946.47</v>
      </c>
      <c r="J53" s="2">
        <f>IFERROR(__xludf.DUMMYFUNCTION("""COMPUTED_VALUE"""),45653.66666666667)</f>
        <v>45653.66667</v>
      </c>
      <c r="K53" s="1">
        <f>IFERROR(__xludf.DUMMYFUNCTION("""COMPUTED_VALUE"""),3981.76)</f>
        <v>3981.76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IFERROR(__xludf.DUMMYFUNCTION("""COMPUTED_VALUE"""),3981.88)</f>
        <v>3981.88</v>
      </c>
      <c r="D54" s="2">
        <f>IFERROR(__xludf.DUMMYFUNCTION("""COMPUTED_VALUE"""),45660.66666666667)</f>
        <v>45660.66667</v>
      </c>
      <c r="E54" s="1">
        <f>IFERROR(__xludf.DUMMYFUNCTION("""COMPUTED_VALUE"""),3997.74)</f>
        <v>3997.74</v>
      </c>
      <c r="G54" s="2">
        <f>IFERROR(__xludf.DUMMYFUNCTION("""COMPUTED_VALUE"""),45660.66666666667)</f>
        <v>45660.66667</v>
      </c>
      <c r="H54" s="1">
        <f>IFERROR(__xludf.DUMMYFUNCTION("""COMPUTED_VALUE"""),3911.32)</f>
        <v>3911.32</v>
      </c>
      <c r="J54" s="2">
        <f>IFERROR(__xludf.DUMMYFUNCTION("""COMPUTED_VALUE"""),45660.66666666667)</f>
        <v>45660.66667</v>
      </c>
      <c r="K54" s="1">
        <f>IFERROR(__xludf.DUMMYFUNCTION("""COMPUTED_VALUE"""),3995.48)</f>
        <v>3995.48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IFERROR(__xludf.DUMMYFUNCTION("""COMPUTED_VALUE"""),3995.63)</f>
        <v>3995.63</v>
      </c>
      <c r="D55" s="2">
        <f>IFERROR(__xludf.DUMMYFUNCTION("""COMPUTED_VALUE"""),45667.66666666667)</f>
        <v>45667.66667</v>
      </c>
      <c r="E55" s="1">
        <f>IFERROR(__xludf.DUMMYFUNCTION("""COMPUTED_VALUE"""),4036.2)</f>
        <v>4036.2</v>
      </c>
      <c r="G55" s="2">
        <f>IFERROR(__xludf.DUMMYFUNCTION("""COMPUTED_VALUE"""),45667.66666666667)</f>
        <v>45667.66667</v>
      </c>
      <c r="H55" s="1">
        <f>IFERROR(__xludf.DUMMYFUNCTION("""COMPUTED_VALUE"""),3911.01)</f>
        <v>3911.01</v>
      </c>
      <c r="J55" s="2">
        <f>IFERROR(__xludf.DUMMYFUNCTION("""COMPUTED_VALUE"""),45667.66666666667)</f>
        <v>45667.66667</v>
      </c>
      <c r="K55" s="1">
        <f>IFERROR(__xludf.DUMMYFUNCTION("""COMPUTED_VALUE"""),3921.64)</f>
        <v>3921.64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IFERROR(__xludf.DUMMYFUNCTION("""COMPUTED_VALUE"""),3921.68)</f>
        <v>3921.68</v>
      </c>
      <c r="D56" s="2">
        <f>IFERROR(__xludf.DUMMYFUNCTION("""COMPUTED_VALUE"""),45674.66666666667)</f>
        <v>45674.66667</v>
      </c>
      <c r="E56" s="1">
        <f>IFERROR(__xludf.DUMMYFUNCTION("""COMPUTED_VALUE"""),4102.58)</f>
        <v>4102.58</v>
      </c>
      <c r="G56" s="2">
        <f>IFERROR(__xludf.DUMMYFUNCTION("""COMPUTED_VALUE"""),45674.66666666667)</f>
        <v>45674.66667</v>
      </c>
      <c r="H56" s="1">
        <f>IFERROR(__xludf.DUMMYFUNCTION("""COMPUTED_VALUE"""),3890.16)</f>
        <v>3890.16</v>
      </c>
      <c r="J56" s="2">
        <f>IFERROR(__xludf.DUMMYFUNCTION("""COMPUTED_VALUE"""),45674.66666666667)</f>
        <v>45674.66667</v>
      </c>
      <c r="K56" s="1">
        <f>IFERROR(__xludf.DUMMYFUNCTION("""COMPUTED_VALUE"""),4087.34)</f>
        <v>4087.34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IFERROR(__xludf.DUMMYFUNCTION("""COMPUTED_VALUE"""),4087.34)</f>
        <v>4087.34</v>
      </c>
      <c r="D57" s="2">
        <f>IFERROR(__xludf.DUMMYFUNCTION("""COMPUTED_VALUE"""),45681.66666666667)</f>
        <v>45681.66667</v>
      </c>
      <c r="E57" s="1">
        <f>IFERROR(__xludf.DUMMYFUNCTION("""COMPUTED_VALUE"""),4158.28)</f>
        <v>4158.28</v>
      </c>
      <c r="G57" s="2">
        <f>IFERROR(__xludf.DUMMYFUNCTION("""COMPUTED_VALUE"""),45681.66666666667)</f>
        <v>45681.66667</v>
      </c>
      <c r="H57" s="1">
        <f>IFERROR(__xludf.DUMMYFUNCTION("""COMPUTED_VALUE"""),4087.34)</f>
        <v>4087.34</v>
      </c>
      <c r="J57" s="2">
        <f>IFERROR(__xludf.DUMMYFUNCTION("""COMPUTED_VALUE"""),45681.66666666667)</f>
        <v>45681.66667</v>
      </c>
      <c r="K57" s="1">
        <f>IFERROR(__xludf.DUMMYFUNCTION("""COMPUTED_VALUE"""),4141.48)</f>
        <v>4141.48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IFERROR(__xludf.DUMMYFUNCTION("""COMPUTED_VALUE"""),4141.53)</f>
        <v>4141.53</v>
      </c>
      <c r="D58" s="2">
        <f>IFERROR(__xludf.DUMMYFUNCTION("""COMPUTED_VALUE"""),45688.66666666667)</f>
        <v>45688.66667</v>
      </c>
      <c r="E58" s="1">
        <f>IFERROR(__xludf.DUMMYFUNCTION("""COMPUTED_VALUE"""),4161.33)</f>
        <v>4161.33</v>
      </c>
      <c r="G58" s="2">
        <f>IFERROR(__xludf.DUMMYFUNCTION("""COMPUTED_VALUE"""),45688.66666666667)</f>
        <v>45688.66667</v>
      </c>
      <c r="H58" s="1">
        <f>IFERROR(__xludf.DUMMYFUNCTION("""COMPUTED_VALUE"""),4081.01)</f>
        <v>4081.01</v>
      </c>
      <c r="J58" s="2">
        <f>IFERROR(__xludf.DUMMYFUNCTION("""COMPUTED_VALUE"""),45688.66666666667)</f>
        <v>45688.66667</v>
      </c>
      <c r="K58" s="1">
        <f>IFERROR(__xludf.DUMMYFUNCTION("""COMPUTED_VALUE"""),4112.28)</f>
        <v>4112.28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IFERROR(__xludf.DUMMYFUNCTION("""COMPUTED_VALUE"""),4112.76)</f>
        <v>4112.76</v>
      </c>
      <c r="D59" s="2">
        <f>IFERROR(__xludf.DUMMYFUNCTION("""COMPUTED_VALUE"""),45695.66666666667)</f>
        <v>45695.66667</v>
      </c>
      <c r="E59" s="1">
        <f>IFERROR(__xludf.DUMMYFUNCTION("""COMPUTED_VALUE"""),4146.67)</f>
        <v>4146.67</v>
      </c>
      <c r="G59" s="2">
        <f>IFERROR(__xludf.DUMMYFUNCTION("""COMPUTED_VALUE"""),45695.66666666667)</f>
        <v>45695.66667</v>
      </c>
      <c r="H59" s="1">
        <f>IFERROR(__xludf.DUMMYFUNCTION("""COMPUTED_VALUE"""),4025.36)</f>
        <v>4025.36</v>
      </c>
      <c r="J59" s="2">
        <f>IFERROR(__xludf.DUMMYFUNCTION("""COMPUTED_VALUE"""),45695.66666666667)</f>
        <v>45695.66667</v>
      </c>
      <c r="K59" s="1">
        <f>IFERROR(__xludf.DUMMYFUNCTION("""COMPUTED_VALUE"""),4103.92)</f>
        <v>4103.92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IFERROR(__xludf.DUMMYFUNCTION("""COMPUTED_VALUE"""),4104.22)</f>
        <v>4104.22</v>
      </c>
      <c r="D60" s="2">
        <f>IFERROR(__xludf.DUMMYFUNCTION("""COMPUTED_VALUE"""),45702.66666666667)</f>
        <v>45702.66667</v>
      </c>
      <c r="E60" s="1">
        <f>IFERROR(__xludf.DUMMYFUNCTION("""COMPUTED_VALUE"""),4125.28)</f>
        <v>4125.28</v>
      </c>
      <c r="G60" s="2">
        <f>IFERROR(__xludf.DUMMYFUNCTION("""COMPUTED_VALUE"""),45702.66666666667)</f>
        <v>45702.66667</v>
      </c>
      <c r="H60" s="1">
        <f>IFERROR(__xludf.DUMMYFUNCTION("""COMPUTED_VALUE"""),4046.53)</f>
        <v>4046.53</v>
      </c>
      <c r="J60" s="2">
        <f>IFERROR(__xludf.DUMMYFUNCTION("""COMPUTED_VALUE"""),45702.66666666667)</f>
        <v>45702.66667</v>
      </c>
      <c r="K60" s="1">
        <f>IFERROR(__xludf.DUMMYFUNCTION("""COMPUTED_VALUE"""),4101.96)</f>
        <v>4101.96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IFERROR(__xludf.DUMMYFUNCTION("""COMPUTED_VALUE"""),4102.62)</f>
        <v>4102.62</v>
      </c>
      <c r="D61" s="2">
        <f>IFERROR(__xludf.DUMMYFUNCTION("""COMPUTED_VALUE"""),45709.66666666667)</f>
        <v>45709.66667</v>
      </c>
      <c r="E61" s="1">
        <f>IFERROR(__xludf.DUMMYFUNCTION("""COMPUTED_VALUE"""),4129.7)</f>
        <v>4129.7</v>
      </c>
      <c r="G61" s="2">
        <f>IFERROR(__xludf.DUMMYFUNCTION("""COMPUTED_VALUE"""),45709.66666666667)</f>
        <v>45709.66667</v>
      </c>
      <c r="H61" s="1">
        <f>IFERROR(__xludf.DUMMYFUNCTION("""COMPUTED_VALUE"""),3988.08)</f>
        <v>3988.08</v>
      </c>
      <c r="J61" s="2">
        <f>IFERROR(__xludf.DUMMYFUNCTION("""COMPUTED_VALUE"""),45709.66666666667)</f>
        <v>45709.66667</v>
      </c>
      <c r="K61" s="1">
        <f>IFERROR(__xludf.DUMMYFUNCTION("""COMPUTED_VALUE"""),3997.41)</f>
        <v>3997.41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IFERROR(__xludf.DUMMYFUNCTION("""COMPUTED_VALUE"""),3997.82)</f>
        <v>3997.82</v>
      </c>
      <c r="D62" s="2">
        <f>IFERROR(__xludf.DUMMYFUNCTION("""COMPUTED_VALUE"""),45716.66666666667)</f>
        <v>45716.66667</v>
      </c>
      <c r="E62" s="1">
        <f>IFERROR(__xludf.DUMMYFUNCTION("""COMPUTED_VALUE"""),4021.77)</f>
        <v>4021.77</v>
      </c>
      <c r="G62" s="2">
        <f>IFERROR(__xludf.DUMMYFUNCTION("""COMPUTED_VALUE"""),45716.66666666667)</f>
        <v>45716.66667</v>
      </c>
      <c r="H62" s="1">
        <f>IFERROR(__xludf.DUMMYFUNCTION("""COMPUTED_VALUE"""),3924.62)</f>
        <v>3924.62</v>
      </c>
      <c r="J62" s="2">
        <f>IFERROR(__xludf.DUMMYFUNCTION("""COMPUTED_VALUE"""),45716.66666666667)</f>
        <v>45716.66667</v>
      </c>
      <c r="K62" s="1">
        <f>IFERROR(__xludf.DUMMYFUNCTION("""COMPUTED_VALUE"""),3983.44)</f>
        <v>3983.44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IFERROR(__xludf.DUMMYFUNCTION("""COMPUTED_VALUE"""),3984.18)</f>
        <v>3984.18</v>
      </c>
      <c r="D63" s="2">
        <f>IFERROR(__xludf.DUMMYFUNCTION("""COMPUTED_VALUE"""),45723.66666666667)</f>
        <v>45723.66667</v>
      </c>
      <c r="E63" s="1">
        <f>IFERROR(__xludf.DUMMYFUNCTION("""COMPUTED_VALUE"""),4008.01)</f>
        <v>4008.01</v>
      </c>
      <c r="G63" s="2">
        <f>IFERROR(__xludf.DUMMYFUNCTION("""COMPUTED_VALUE"""),45723.66666666667)</f>
        <v>45723.66667</v>
      </c>
      <c r="H63" s="1">
        <f>IFERROR(__xludf.DUMMYFUNCTION("""COMPUTED_VALUE"""),3776.77)</f>
        <v>3776.77</v>
      </c>
      <c r="J63" s="2">
        <f>IFERROR(__xludf.DUMMYFUNCTION("""COMPUTED_VALUE"""),45723.66666666667)</f>
        <v>45723.66667</v>
      </c>
      <c r="K63" s="1">
        <f>IFERROR(__xludf.DUMMYFUNCTION("""COMPUTED_VALUE"""),3854.1)</f>
        <v>3854.1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IFERROR(__xludf.DUMMYFUNCTION("""COMPUTED_VALUE"""),3854.82)</f>
        <v>3854.82</v>
      </c>
      <c r="D64" s="2">
        <f>IFERROR(__xludf.DUMMYFUNCTION("""COMPUTED_VALUE"""),45730.66666666667)</f>
        <v>45730.66667</v>
      </c>
      <c r="E64" s="1">
        <f>IFERROR(__xludf.DUMMYFUNCTION("""COMPUTED_VALUE"""),3854.82)</f>
        <v>3854.82</v>
      </c>
      <c r="G64" s="2">
        <f>IFERROR(__xludf.DUMMYFUNCTION("""COMPUTED_VALUE"""),45730.66666666667)</f>
        <v>45730.66667</v>
      </c>
      <c r="H64" s="1">
        <f>IFERROR(__xludf.DUMMYFUNCTION("""COMPUTED_VALUE"""),3669.43)</f>
        <v>3669.43</v>
      </c>
      <c r="J64" s="2">
        <f>IFERROR(__xludf.DUMMYFUNCTION("""COMPUTED_VALUE"""),45730.66666666667)</f>
        <v>45730.66667</v>
      </c>
      <c r="K64" s="1">
        <f>IFERROR(__xludf.DUMMYFUNCTION("""COMPUTED_VALUE"""),3772.51)</f>
        <v>3772.51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IFERROR(__xludf.DUMMYFUNCTION("""COMPUTED_VALUE"""),3773.05)</f>
        <v>3773.05</v>
      </c>
      <c r="D65" s="2">
        <f>IFERROR(__xludf.DUMMYFUNCTION("""COMPUTED_VALUE"""),45737.66666666667)</f>
        <v>45737.66667</v>
      </c>
      <c r="E65" s="1">
        <f>IFERROR(__xludf.DUMMYFUNCTION("""COMPUTED_VALUE"""),3862.68)</f>
        <v>3862.68</v>
      </c>
      <c r="G65" s="2">
        <f>IFERROR(__xludf.DUMMYFUNCTION("""COMPUTED_VALUE"""),45737.66666666667)</f>
        <v>45737.66667</v>
      </c>
      <c r="H65" s="1">
        <f>IFERROR(__xludf.DUMMYFUNCTION("""COMPUTED_VALUE"""),3769.01)</f>
        <v>3769.01</v>
      </c>
      <c r="J65" s="2">
        <f>IFERROR(__xludf.DUMMYFUNCTION("""COMPUTED_VALUE"""),45737.66666666667)</f>
        <v>45737.66667</v>
      </c>
      <c r="K65" s="1">
        <f>IFERROR(__xludf.DUMMYFUNCTION("""COMPUTED_VALUE"""),3811.18)</f>
        <v>3811.18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IFERROR(__xludf.DUMMYFUNCTION("""COMPUTED_VALUE"""),3811.27)</f>
        <v>3811.27</v>
      </c>
      <c r="D66" s="2">
        <f>IFERROR(__xludf.DUMMYFUNCTION("""COMPUTED_VALUE"""),45744.66666666667)</f>
        <v>45744.66667</v>
      </c>
      <c r="E66" s="1">
        <f>IFERROR(__xludf.DUMMYFUNCTION("""COMPUTED_VALUE"""),3903.09)</f>
        <v>3903.09</v>
      </c>
      <c r="G66" s="2">
        <f>IFERROR(__xludf.DUMMYFUNCTION("""COMPUTED_VALUE"""),45744.66666666667)</f>
        <v>45744.66667</v>
      </c>
      <c r="H66" s="1">
        <f>IFERROR(__xludf.DUMMYFUNCTION("""COMPUTED_VALUE"""),3759.47)</f>
        <v>3759.47</v>
      </c>
      <c r="J66" s="2">
        <f>IFERROR(__xludf.DUMMYFUNCTION("""COMPUTED_VALUE"""),45744.66666666667)</f>
        <v>45744.66667</v>
      </c>
      <c r="K66" s="1">
        <f>IFERROR(__xludf.DUMMYFUNCTION("""COMPUTED_VALUE"""),3772.63)</f>
        <v>3772.63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IFERROR(__xludf.DUMMYFUNCTION("""COMPUTED_VALUE"""),3774.01)</f>
        <v>3774.01</v>
      </c>
      <c r="D67" s="2">
        <f>IFERROR(__xludf.DUMMYFUNCTION("""COMPUTED_VALUE"""),45751.66666666667)</f>
        <v>45751.66667</v>
      </c>
      <c r="E67" s="1">
        <f>IFERROR(__xludf.DUMMYFUNCTION("""COMPUTED_VALUE"""),3856.53)</f>
        <v>3856.53</v>
      </c>
      <c r="G67" s="2">
        <f>IFERROR(__xludf.DUMMYFUNCTION("""COMPUTED_VALUE"""),45751.66666666667)</f>
        <v>45751.66667</v>
      </c>
      <c r="H67" s="1">
        <f>IFERROR(__xludf.DUMMYFUNCTION("""COMPUTED_VALUE"""),3409.13)</f>
        <v>3409.13</v>
      </c>
      <c r="J67" s="2">
        <f>IFERROR(__xludf.DUMMYFUNCTION("""COMPUTED_VALUE"""),45751.66666666667)</f>
        <v>45751.66667</v>
      </c>
      <c r="K67" s="1">
        <f>IFERROR(__xludf.DUMMYFUNCTION("""COMPUTED_VALUE"""),3429.32)</f>
        <v>3429.32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IFERROR(__xludf.DUMMYFUNCTION("""COMPUTED_VALUE"""),3429.5)</f>
        <v>3429.5</v>
      </c>
      <c r="D68" s="2">
        <f>IFERROR(__xludf.DUMMYFUNCTION("""COMPUTED_VALUE"""),45758.66666666667)</f>
        <v>45758.66667</v>
      </c>
      <c r="E68" s="1">
        <f>IFERROR(__xludf.DUMMYFUNCTION("""COMPUTED_VALUE"""),3636.81)</f>
        <v>3636.81</v>
      </c>
      <c r="G68" s="2">
        <f>IFERROR(__xludf.DUMMYFUNCTION("""COMPUTED_VALUE"""),45758.66666666667)</f>
        <v>45758.66667</v>
      </c>
      <c r="H68" s="1">
        <f>IFERROR(__xludf.DUMMYFUNCTION("""COMPUTED_VALUE"""),3267.58)</f>
        <v>3267.58</v>
      </c>
      <c r="J68" s="2">
        <f>IFERROR(__xludf.DUMMYFUNCTION("""COMPUTED_VALUE"""),45758.66666666667)</f>
        <v>45758.66667</v>
      </c>
      <c r="K68" s="1">
        <f>IFERROR(__xludf.DUMMYFUNCTION("""COMPUTED_VALUE"""),3546.03)</f>
        <v>3546.03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IFERROR(__xludf.DUMMYFUNCTION("""COMPUTED_VALUE"""),3546.08)</f>
        <v>3546.08</v>
      </c>
      <c r="D69" s="2">
        <f>IFERROR(__xludf.DUMMYFUNCTION("""COMPUTED_VALUE"""),45764.66666666667)</f>
        <v>45764.66667</v>
      </c>
      <c r="E69" s="1">
        <f>IFERROR(__xludf.DUMMYFUNCTION("""COMPUTED_VALUE"""),3619.92)</f>
        <v>3619.92</v>
      </c>
      <c r="G69" s="2">
        <f>IFERROR(__xludf.DUMMYFUNCTION("""COMPUTED_VALUE"""),45764.66666666667)</f>
        <v>45764.66667</v>
      </c>
      <c r="H69" s="1">
        <f>IFERROR(__xludf.DUMMYFUNCTION("""COMPUTED_VALUE"""),3512.8)</f>
        <v>3512.8</v>
      </c>
      <c r="J69" s="2">
        <f>IFERROR(__xludf.DUMMYFUNCTION("""COMPUTED_VALUE"""),45764.66666666667)</f>
        <v>45764.66667</v>
      </c>
      <c r="K69" s="1">
        <f>IFERROR(__xludf.DUMMYFUNCTION("""COMPUTED_VALUE"""),3572.8)</f>
        <v>3572.8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IFERROR(__xludf.DUMMYFUNCTION("""COMPUTED_VALUE"""),3572.8)</f>
        <v>3572.8</v>
      </c>
      <c r="D70" s="2">
        <f>IFERROR(__xludf.DUMMYFUNCTION("""COMPUTED_VALUE"""),45772.66666666667)</f>
        <v>45772.66667</v>
      </c>
      <c r="E70" s="1">
        <f>IFERROR(__xludf.DUMMYFUNCTION("""COMPUTED_VALUE"""),3716.86)</f>
        <v>3716.86</v>
      </c>
      <c r="G70" s="2">
        <f>IFERROR(__xludf.DUMMYFUNCTION("""COMPUTED_VALUE"""),45772.66666666667)</f>
        <v>45772.66667</v>
      </c>
      <c r="H70" s="1">
        <f>IFERROR(__xludf.DUMMYFUNCTION("""COMPUTED_VALUE"""),3457.53)</f>
        <v>3457.53</v>
      </c>
      <c r="J70" s="2">
        <f>IFERROR(__xludf.DUMMYFUNCTION("""COMPUTED_VALUE"""),45772.66666666667)</f>
        <v>45772.66667</v>
      </c>
      <c r="K70" s="1">
        <f>IFERROR(__xludf.DUMMYFUNCTION("""COMPUTED_VALUE"""),3697.38)</f>
        <v>3697.38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IFERROR(__xludf.DUMMYFUNCTION("""COMPUTED_VALUE"""),3697.43)</f>
        <v>3697.43</v>
      </c>
      <c r="D71" s="2">
        <f>IFERROR(__xludf.DUMMYFUNCTION("""COMPUTED_VALUE"""),45779.66666666667)</f>
        <v>45779.66667</v>
      </c>
      <c r="E71" s="1">
        <f>IFERROR(__xludf.DUMMYFUNCTION("""COMPUTED_VALUE"""),3813.7)</f>
        <v>3813.7</v>
      </c>
      <c r="G71" s="2">
        <f>IFERROR(__xludf.DUMMYFUNCTION("""COMPUTED_VALUE"""),45779.66666666667)</f>
        <v>45779.66667</v>
      </c>
      <c r="H71" s="1">
        <f>IFERROR(__xludf.DUMMYFUNCTION("""COMPUTED_VALUE"""),3645.04)</f>
        <v>3645.04</v>
      </c>
      <c r="J71" s="2">
        <f>IFERROR(__xludf.DUMMYFUNCTION("""COMPUTED_VALUE"""),45779.66666666667)</f>
        <v>45779.66667</v>
      </c>
      <c r="K71" s="1">
        <f>IFERROR(__xludf.DUMMYFUNCTION("""COMPUTED_VALUE"""),3807.35)</f>
        <v>3807.35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IFERROR(__xludf.DUMMYFUNCTION("""COMPUTED_VALUE"""),3807.74)</f>
        <v>3807.74</v>
      </c>
      <c r="D72" s="2">
        <f>IFERROR(__xludf.DUMMYFUNCTION("""COMPUTED_VALUE"""),45786.66666666667)</f>
        <v>45786.66667</v>
      </c>
      <c r="E72" s="1">
        <f>IFERROR(__xludf.DUMMYFUNCTION("""COMPUTED_VALUE"""),3867.42)</f>
        <v>3867.42</v>
      </c>
      <c r="G72" s="2">
        <f>IFERROR(__xludf.DUMMYFUNCTION("""COMPUTED_VALUE"""),45786.66666666667)</f>
        <v>45786.66667</v>
      </c>
      <c r="H72" s="1">
        <f>IFERROR(__xludf.DUMMYFUNCTION("""COMPUTED_VALUE"""),3754.62)</f>
        <v>3754.62</v>
      </c>
      <c r="J72" s="2">
        <f>IFERROR(__xludf.DUMMYFUNCTION("""COMPUTED_VALUE"""),45786.66666666667)</f>
        <v>45786.66667</v>
      </c>
      <c r="K72" s="1">
        <f>IFERROR(__xludf.DUMMYFUNCTION("""COMPUTED_VALUE"""),3832.79)</f>
        <v>3832.79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IFERROR(__xludf.DUMMYFUNCTION("""COMPUTED_VALUE"""),3833.27)</f>
        <v>3833.27</v>
      </c>
      <c r="D73" s="2">
        <f>IFERROR(__xludf.DUMMYFUNCTION("""COMPUTED_VALUE"""),45793.66666666667)</f>
        <v>45793.66667</v>
      </c>
      <c r="E73" s="1">
        <f>IFERROR(__xludf.DUMMYFUNCTION("""COMPUTED_VALUE"""),4011.93)</f>
        <v>4011.93</v>
      </c>
      <c r="G73" s="2">
        <f>IFERROR(__xludf.DUMMYFUNCTION("""COMPUTED_VALUE"""),45793.66666666667)</f>
        <v>45793.66667</v>
      </c>
      <c r="H73" s="1">
        <f>IFERROR(__xludf.DUMMYFUNCTION("""COMPUTED_VALUE"""),3833.27)</f>
        <v>3833.27</v>
      </c>
      <c r="J73" s="2">
        <f>IFERROR(__xludf.DUMMYFUNCTION("""COMPUTED_VALUE"""),45793.66666666667)</f>
        <v>45793.66667</v>
      </c>
      <c r="K73" s="1">
        <f>IFERROR(__xludf.DUMMYFUNCTION("""COMPUTED_VALUE"""),4011.74)</f>
        <v>4011.74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IFERROR(__xludf.DUMMYFUNCTION("""COMPUTED_VALUE"""),4012.18)</f>
        <v>4012.18</v>
      </c>
      <c r="D74" s="2">
        <f>IFERROR(__xludf.DUMMYFUNCTION("""COMPUTED_VALUE"""),45800.66666666667)</f>
        <v>45800.66667</v>
      </c>
      <c r="E74" s="1">
        <f>IFERROR(__xludf.DUMMYFUNCTION("""COMPUTED_VALUE"""),4012.18)</f>
        <v>4012.18</v>
      </c>
      <c r="G74" s="2">
        <f>IFERROR(__xludf.DUMMYFUNCTION("""COMPUTED_VALUE"""),45800.66666666667)</f>
        <v>45800.66667</v>
      </c>
      <c r="H74" s="1">
        <f>IFERROR(__xludf.DUMMYFUNCTION("""COMPUTED_VALUE"""),3851.6)</f>
        <v>3851.6</v>
      </c>
      <c r="J74" s="2">
        <f>IFERROR(__xludf.DUMMYFUNCTION("""COMPUTED_VALUE"""),45800.66666666667)</f>
        <v>45800.66667</v>
      </c>
      <c r="K74" s="1">
        <f>IFERROR(__xludf.DUMMYFUNCTION("""COMPUTED_VALUE"""),3883.67)</f>
        <v>3883.67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IFERROR(__xludf.DUMMYFUNCTION("""COMPUTED_VALUE"""),3884.07)</f>
        <v>3884.07</v>
      </c>
      <c r="D75" s="2">
        <f>IFERROR(__xludf.DUMMYFUNCTION("""COMPUTED_VALUE"""),45807.66666666667)</f>
        <v>45807.66667</v>
      </c>
      <c r="E75" s="1">
        <f>IFERROR(__xludf.DUMMYFUNCTION("""COMPUTED_VALUE"""),3960.46)</f>
        <v>3960.46</v>
      </c>
      <c r="G75" s="2">
        <f>IFERROR(__xludf.DUMMYFUNCTION("""COMPUTED_VALUE"""),45807.66666666667)</f>
        <v>45807.66667</v>
      </c>
      <c r="H75" s="1">
        <f>IFERROR(__xludf.DUMMYFUNCTION("""COMPUTED_VALUE"""),3884.07)</f>
        <v>3884.07</v>
      </c>
      <c r="J75" s="2">
        <f>IFERROR(__xludf.DUMMYFUNCTION("""COMPUTED_VALUE"""),45807.66666666667)</f>
        <v>45807.66667</v>
      </c>
      <c r="K75" s="1">
        <f>IFERROR(__xludf.DUMMYFUNCTION("""COMPUTED_VALUE"""),3932.74)</f>
        <v>3932.74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IFERROR(__xludf.DUMMYFUNCTION("""COMPUTED_VALUE"""),3933.52)</f>
        <v>3933.52</v>
      </c>
      <c r="D76" s="2">
        <f>IFERROR(__xludf.DUMMYFUNCTION("""COMPUTED_VALUE"""),45814.66666666667)</f>
        <v>45814.66667</v>
      </c>
      <c r="E76" s="1">
        <f>IFERROR(__xludf.DUMMYFUNCTION("""COMPUTED_VALUE"""),4003.42)</f>
        <v>4003.42</v>
      </c>
      <c r="G76" s="2">
        <f>IFERROR(__xludf.DUMMYFUNCTION("""COMPUTED_VALUE"""),45814.66666666667)</f>
        <v>45814.66667</v>
      </c>
      <c r="H76" s="1">
        <f>IFERROR(__xludf.DUMMYFUNCTION("""COMPUTED_VALUE"""),3881.5)</f>
        <v>3881.5</v>
      </c>
      <c r="J76" s="2">
        <f>IFERROR(__xludf.DUMMYFUNCTION("""COMPUTED_VALUE"""),45814.66666666667)</f>
        <v>45814.66667</v>
      </c>
      <c r="K76" s="1">
        <f>IFERROR(__xludf.DUMMYFUNCTION("""COMPUTED_VALUE"""),3999.27)</f>
        <v>3999.27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IFERROR(__xludf.DUMMYFUNCTION("""COMPUTED_VALUE"""),3999.59)</f>
        <v>3999.59</v>
      </c>
      <c r="D77" s="2">
        <f>IFERROR(__xludf.DUMMYFUNCTION("""COMPUTED_VALUE"""),45821.66666666667)</f>
        <v>45821.66667</v>
      </c>
      <c r="E77" s="1">
        <f>IFERROR(__xludf.DUMMYFUNCTION("""COMPUTED_VALUE"""),4023.54)</f>
        <v>4023.54</v>
      </c>
      <c r="G77" s="2">
        <f>IFERROR(__xludf.DUMMYFUNCTION("""COMPUTED_VALUE"""),45821.66666666667)</f>
        <v>45821.66667</v>
      </c>
      <c r="H77" s="1">
        <f>IFERROR(__xludf.DUMMYFUNCTION("""COMPUTED_VALUE"""),3939.69)</f>
        <v>3939.69</v>
      </c>
      <c r="J77" s="2">
        <f>IFERROR(__xludf.DUMMYFUNCTION("""COMPUTED_VALUE"""),45821.66666666667)</f>
        <v>45821.66667</v>
      </c>
      <c r="K77" s="1">
        <f>IFERROR(__xludf.DUMMYFUNCTION("""COMPUTED_VALUE"""),3950.04)</f>
        <v>3950.04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IFERROR(__xludf.DUMMYFUNCTION("""COMPUTED_VALUE"""),3950.71)</f>
        <v>3950.71</v>
      </c>
      <c r="D78" s="2">
        <f>IFERROR(__xludf.DUMMYFUNCTION("""COMPUTED_VALUE"""),45828.66666666667)</f>
        <v>45828.66667</v>
      </c>
      <c r="E78" s="1">
        <f>IFERROR(__xludf.DUMMYFUNCTION("""COMPUTED_VALUE"""),4006.42)</f>
        <v>4006.42</v>
      </c>
      <c r="G78" s="2">
        <f>IFERROR(__xludf.DUMMYFUNCTION("""COMPUTED_VALUE"""),45828.66666666667)</f>
        <v>45828.66667</v>
      </c>
      <c r="H78" s="1">
        <f>IFERROR(__xludf.DUMMYFUNCTION("""COMPUTED_VALUE"""),3950.71)</f>
        <v>3950.71</v>
      </c>
      <c r="J78" s="2">
        <f>IFERROR(__xludf.DUMMYFUNCTION("""COMPUTED_VALUE"""),45828.66666666667)</f>
        <v>45828.66667</v>
      </c>
      <c r="K78" s="1">
        <f>IFERROR(__xludf.DUMMYFUNCTION("""COMPUTED_VALUE"""),3977.71)</f>
        <v>3977.71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IFERROR(__xludf.DUMMYFUNCTION("""COMPUTED_VALUE"""),3977.78)</f>
        <v>3977.78</v>
      </c>
      <c r="D79" s="2">
        <f>IFERROR(__xludf.DUMMYFUNCTION("""COMPUTED_VALUE"""),45835.66666666667)</f>
        <v>45835.66667</v>
      </c>
      <c r="E79" s="1">
        <f>IFERROR(__xludf.DUMMYFUNCTION("""COMPUTED_VALUE"""),4095.46)</f>
        <v>4095.46</v>
      </c>
      <c r="G79" s="2">
        <f>IFERROR(__xludf.DUMMYFUNCTION("""COMPUTED_VALUE"""),45835.66666666667)</f>
        <v>45835.66667</v>
      </c>
      <c r="H79" s="1">
        <f>IFERROR(__xludf.DUMMYFUNCTION("""COMPUTED_VALUE"""),3951.27)</f>
        <v>3951.27</v>
      </c>
      <c r="J79" s="2">
        <f>IFERROR(__xludf.DUMMYFUNCTION("""COMPUTED_VALUE"""),45835.66666666667)</f>
        <v>45835.66667</v>
      </c>
      <c r="K79" s="1">
        <f>IFERROR(__xludf.DUMMYFUNCTION("""COMPUTED_VALUE"""),4073.83)</f>
        <v>4073.83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IFERROR(__xludf.DUMMYFUNCTION("""COMPUTED_VALUE"""),45841.54513888889)</f>
        <v>45841.54514</v>
      </c>
      <c r="B80" s="1">
        <f>IFERROR(__xludf.DUMMYFUNCTION("""COMPUTED_VALUE"""),4075.17)</f>
        <v>4075.17</v>
      </c>
      <c r="D80" s="2">
        <f>IFERROR(__xludf.DUMMYFUNCTION("""COMPUTED_VALUE"""),45841.54513888889)</f>
        <v>45841.54514</v>
      </c>
      <c r="E80" s="1">
        <f>IFERROR(__xludf.DUMMYFUNCTION("""COMPUTED_VALUE"""),4176.12)</f>
        <v>4176.12</v>
      </c>
      <c r="G80" s="2">
        <f>IFERROR(__xludf.DUMMYFUNCTION("""COMPUTED_VALUE"""),45841.54513888889)</f>
        <v>45841.54514</v>
      </c>
      <c r="H80" s="1">
        <f>IFERROR(__xludf.DUMMYFUNCTION("""COMPUTED_VALUE"""),4075.17)</f>
        <v>4075.17</v>
      </c>
      <c r="J80" s="2">
        <f>IFERROR(__xludf.DUMMYFUNCTION("""COMPUTED_VALUE"""),45841.54513888889)</f>
        <v>45841.54514</v>
      </c>
      <c r="K80" s="1">
        <f>IFERROR(__xludf.DUMMYFUNCTION("""COMPUTED_VALUE"""),4172.48)</f>
        <v>4172.48</v>
      </c>
      <c r="M80" s="2">
        <f>IFERROR(__xludf.DUMMYFUNCTION("""COMPUTED_VALUE"""),45841.54513888889)</f>
        <v>45841.54514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IFERROR(__xludf.DUMMYFUNCTION("""COMPUTED_VALUE"""),4172.67)</f>
        <v>4172.67</v>
      </c>
      <c r="D81" s="2">
        <f>IFERROR(__xludf.DUMMYFUNCTION("""COMPUTED_VALUE"""),45849.66666666667)</f>
        <v>45849.66667</v>
      </c>
      <c r="E81" s="1">
        <f>IFERROR(__xludf.DUMMYFUNCTION("""COMPUTED_VALUE"""),4201.27)</f>
        <v>4201.27</v>
      </c>
      <c r="G81" s="2">
        <f>IFERROR(__xludf.DUMMYFUNCTION("""COMPUTED_VALUE"""),45849.66666666667)</f>
        <v>45849.66667</v>
      </c>
      <c r="H81" s="1">
        <f>IFERROR(__xludf.DUMMYFUNCTION("""COMPUTED_VALUE"""),4118.09)</f>
        <v>4118.09</v>
      </c>
      <c r="J81" s="2">
        <f>IFERROR(__xludf.DUMMYFUNCTION("""COMPUTED_VALUE"""),45849.66666666667)</f>
        <v>45849.66667</v>
      </c>
      <c r="K81" s="1">
        <f>IFERROR(__xludf.DUMMYFUNCTION("""COMPUTED_VALUE"""),4151.31)</f>
        <v>4151.31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IFERROR(__xludf.DUMMYFUNCTION("""COMPUTED_VALUE"""),4151.34)</f>
        <v>4151.34</v>
      </c>
      <c r="D82" s="2">
        <f>IFERROR(__xludf.DUMMYFUNCTION("""COMPUTED_VALUE"""),45856.66666666667)</f>
        <v>45856.66667</v>
      </c>
      <c r="E82" s="1">
        <f>IFERROR(__xludf.DUMMYFUNCTION("""COMPUTED_VALUE"""),4191.95)</f>
        <v>4191.95</v>
      </c>
      <c r="G82" s="2">
        <f>IFERROR(__xludf.DUMMYFUNCTION("""COMPUTED_VALUE"""),45856.66666666667)</f>
        <v>45856.66667</v>
      </c>
      <c r="H82" s="1">
        <f>IFERROR(__xludf.DUMMYFUNCTION("""COMPUTED_VALUE"""),4072.93)</f>
        <v>4072.93</v>
      </c>
      <c r="J82" s="2">
        <f>IFERROR(__xludf.DUMMYFUNCTION("""COMPUTED_VALUE"""),45856.66666666667)</f>
        <v>45856.66667</v>
      </c>
      <c r="K82" s="1">
        <f>IFERROR(__xludf.DUMMYFUNCTION("""COMPUTED_VALUE"""),4177.82)</f>
        <v>4177.82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IFERROR(__xludf.DUMMYFUNCTION("""COMPUTED_VALUE"""),4178.27)</f>
        <v>4178.27</v>
      </c>
      <c r="D83" s="2">
        <f>IFERROR(__xludf.DUMMYFUNCTION("""COMPUTED_VALUE"""),45863.66666666667)</f>
        <v>45863.66667</v>
      </c>
      <c r="E83" s="1">
        <f>IFERROR(__xludf.DUMMYFUNCTION("""COMPUTED_VALUE"""),4247.23)</f>
        <v>4247.23</v>
      </c>
      <c r="G83" s="2">
        <f>IFERROR(__xludf.DUMMYFUNCTION("""COMPUTED_VALUE"""),45863.66666666667)</f>
        <v>45863.66667</v>
      </c>
      <c r="H83" s="1">
        <f>IFERROR(__xludf.DUMMYFUNCTION("""COMPUTED_VALUE"""),4154.81)</f>
        <v>4154.81</v>
      </c>
      <c r="J83" s="2">
        <f>IFERROR(__xludf.DUMMYFUNCTION("""COMPUTED_VALUE"""),45863.66666666667)</f>
        <v>45863.66667</v>
      </c>
      <c r="K83" s="1">
        <f>IFERROR(__xludf.DUMMYFUNCTION("""COMPUTED_VALUE"""),4245.22)</f>
        <v>4245.22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IFERROR(__xludf.DUMMYFUNCTION("""COMPUTED_VALUE"""),4245.23)</f>
        <v>4245.23</v>
      </c>
      <c r="D84" s="2">
        <f>IFERROR(__xludf.DUMMYFUNCTION("""COMPUTED_VALUE"""),45870.66666666667)</f>
        <v>45870.66667</v>
      </c>
      <c r="E84" s="1">
        <f>IFERROR(__xludf.DUMMYFUNCTION("""COMPUTED_VALUE"""),4250.37)</f>
        <v>4250.37</v>
      </c>
      <c r="G84" s="2">
        <f>IFERROR(__xludf.DUMMYFUNCTION("""COMPUTED_VALUE"""),45870.66666666667)</f>
        <v>45870.66667</v>
      </c>
      <c r="H84" s="1">
        <f>IFERROR(__xludf.DUMMYFUNCTION("""COMPUTED_VALUE"""),4069.85)</f>
        <v>4069.85</v>
      </c>
      <c r="J84" s="2">
        <f>IFERROR(__xludf.DUMMYFUNCTION("""COMPUTED_VALUE"""),45870.66666666667)</f>
        <v>45870.66667</v>
      </c>
      <c r="K84" s="1">
        <f>IFERROR(__xludf.DUMMYFUNCTION("""COMPUTED_VALUE"""),4114.54)</f>
        <v>4114.54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IFERROR(__xludf.DUMMYFUNCTION("""COMPUTED_VALUE"""),4114.77)</f>
        <v>4114.77</v>
      </c>
      <c r="D85" s="2">
        <f>IFERROR(__xludf.DUMMYFUNCTION("""COMPUTED_VALUE"""),45877.66666666667)</f>
        <v>45877.66667</v>
      </c>
      <c r="E85" s="1">
        <f>IFERROR(__xludf.DUMMYFUNCTION("""COMPUTED_VALUE"""),4194.9)</f>
        <v>4194.9</v>
      </c>
      <c r="G85" s="2">
        <f>IFERROR(__xludf.DUMMYFUNCTION("""COMPUTED_VALUE"""),45877.66666666667)</f>
        <v>45877.66667</v>
      </c>
      <c r="H85" s="1">
        <f>IFERROR(__xludf.DUMMYFUNCTION("""COMPUTED_VALUE"""),4114.77)</f>
        <v>4114.77</v>
      </c>
      <c r="J85" s="2">
        <f>IFERROR(__xludf.DUMMYFUNCTION("""COMPUTED_VALUE"""),45877.66666666667)</f>
        <v>45877.66667</v>
      </c>
      <c r="K85" s="1">
        <f>IFERROR(__xludf.DUMMYFUNCTION("""COMPUTED_VALUE"""),4145.19)</f>
        <v>4145.19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IFERROR(__xludf.DUMMYFUNCTION("""COMPUTED_VALUE"""),4145.63)</f>
        <v>4145.63</v>
      </c>
      <c r="D86" s="2">
        <f>IFERROR(__xludf.DUMMYFUNCTION("""COMPUTED_VALUE"""),45884.66666666667)</f>
        <v>45884.66667</v>
      </c>
      <c r="E86" s="1">
        <f>IFERROR(__xludf.DUMMYFUNCTION("""COMPUTED_VALUE"""),4259.27)</f>
        <v>4259.27</v>
      </c>
      <c r="G86" s="2">
        <f>IFERROR(__xludf.DUMMYFUNCTION("""COMPUTED_VALUE"""),45884.66666666667)</f>
        <v>45884.66667</v>
      </c>
      <c r="H86" s="1">
        <f>IFERROR(__xludf.DUMMYFUNCTION("""COMPUTED_VALUE"""),4126.38)</f>
        <v>4126.38</v>
      </c>
      <c r="J86" s="2">
        <f>IFERROR(__xludf.DUMMYFUNCTION("""COMPUTED_VALUE"""),45884.66666666667)</f>
        <v>45884.66667</v>
      </c>
      <c r="K86" s="1">
        <f>IFERROR(__xludf.DUMMYFUNCTION("""COMPUTED_VALUE"""),4206.13)</f>
        <v>4206.13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IFERROR(__xludf.DUMMYFUNCTION("""COMPUTED_VALUE"""),4206.58)</f>
        <v>4206.58</v>
      </c>
      <c r="D87" s="2">
        <f>IFERROR(__xludf.DUMMYFUNCTION("""COMPUTED_VALUE"""),45891.66666666667)</f>
        <v>45891.66667</v>
      </c>
      <c r="E87" s="1">
        <f>IFERROR(__xludf.DUMMYFUNCTION("""COMPUTED_VALUE"""),4307.14)</f>
        <v>4307.14</v>
      </c>
      <c r="G87" s="2">
        <f>IFERROR(__xludf.DUMMYFUNCTION("""COMPUTED_VALUE"""),45891.66666666667)</f>
        <v>45891.66667</v>
      </c>
      <c r="H87" s="1">
        <f>IFERROR(__xludf.DUMMYFUNCTION("""COMPUTED_VALUE"""),4181.43)</f>
        <v>4181.43</v>
      </c>
      <c r="J87" s="2">
        <f>IFERROR(__xludf.DUMMYFUNCTION("""COMPUTED_VALUE"""),45891.66666666667)</f>
        <v>45891.66667</v>
      </c>
      <c r="K87" s="1">
        <f>IFERROR(__xludf.DUMMYFUNCTION("""COMPUTED_VALUE"""),4296.34)</f>
        <v>4296.34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IFERROR(__xludf.DUMMYFUNCTION("""COMPUTED_VALUE"""),4296.64)</f>
        <v>4296.64</v>
      </c>
      <c r="D88" s="2">
        <f>IFERROR(__xludf.DUMMYFUNCTION("""COMPUTED_VALUE"""),45898.66666666667)</f>
        <v>45898.66667</v>
      </c>
      <c r="E88" s="1">
        <f>IFERROR(__xludf.DUMMYFUNCTION("""COMPUTED_VALUE"""),4312.35)</f>
        <v>4312.35</v>
      </c>
      <c r="G88" s="2">
        <f>IFERROR(__xludf.DUMMYFUNCTION("""COMPUTED_VALUE"""),45898.66666666667)</f>
        <v>45898.66667</v>
      </c>
      <c r="H88" s="1">
        <f>IFERROR(__xludf.DUMMYFUNCTION("""COMPUTED_VALUE"""),4262.67)</f>
        <v>4262.67</v>
      </c>
      <c r="J88" s="2">
        <f>IFERROR(__xludf.DUMMYFUNCTION("""COMPUTED_VALUE"""),45898.66666666667)</f>
        <v>45898.66667</v>
      </c>
      <c r="K88" s="1">
        <f>IFERROR(__xludf.DUMMYFUNCTION("""COMPUTED_VALUE"""),4291.23)</f>
        <v>4291.23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IFERROR(__xludf.DUMMYFUNCTION("""COMPUTED_VALUE"""),4292.03)</f>
        <v>4292.03</v>
      </c>
      <c r="D89" s="2">
        <f>IFERROR(__xludf.DUMMYFUNCTION("""COMPUTED_VALUE"""),45905.66666666667)</f>
        <v>45905.66667</v>
      </c>
      <c r="E89" s="1">
        <f>IFERROR(__xludf.DUMMYFUNCTION("""COMPUTED_VALUE"""),4338.74)</f>
        <v>4338.74</v>
      </c>
      <c r="G89" s="2">
        <f>IFERROR(__xludf.DUMMYFUNCTION("""COMPUTED_VALUE"""),45905.66666666667)</f>
        <v>45905.66667</v>
      </c>
      <c r="H89" s="1">
        <f>IFERROR(__xludf.DUMMYFUNCTION("""COMPUTED_VALUE"""),4233.76)</f>
        <v>4233.76</v>
      </c>
      <c r="J89" s="2">
        <f>IFERROR(__xludf.DUMMYFUNCTION("""COMPUTED_VALUE"""),45905.66666666667)</f>
        <v>45905.66667</v>
      </c>
      <c r="K89" s="1">
        <f>IFERROR(__xludf.DUMMYFUNCTION("""COMPUTED_VALUE"""),4306.96)</f>
        <v>4306.96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IFERROR(__xludf.DUMMYFUNCTION("""COMPUTED_VALUE"""),4307.03)</f>
        <v>4307.03</v>
      </c>
      <c r="D90" s="2">
        <f>IFERROR(__xludf.DUMMYFUNCTION("""COMPUTED_VALUE"""),45912.66666666667)</f>
        <v>45912.66667</v>
      </c>
      <c r="E90" s="1">
        <f>IFERROR(__xludf.DUMMYFUNCTION("""COMPUTED_VALUE"""),4365.79)</f>
        <v>4365.79</v>
      </c>
      <c r="G90" s="2">
        <f>IFERROR(__xludf.DUMMYFUNCTION("""COMPUTED_VALUE"""),45912.66666666667)</f>
        <v>45912.66667</v>
      </c>
      <c r="H90" s="1">
        <f>IFERROR(__xludf.DUMMYFUNCTION("""COMPUTED_VALUE"""),4283.14)</f>
        <v>4283.14</v>
      </c>
      <c r="J90" s="2">
        <f>IFERROR(__xludf.DUMMYFUNCTION("""COMPUTED_VALUE"""),45912.66666666667)</f>
        <v>45912.66667</v>
      </c>
      <c r="K90" s="1">
        <f>IFERROR(__xludf.DUMMYFUNCTION("""COMPUTED_VALUE"""),4325.52)</f>
        <v>4325.52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IFERROR(__xludf.DUMMYFUNCTION("""COMPUTED_VALUE"""),4326.74)</f>
        <v>4326.74</v>
      </c>
      <c r="D91" s="2">
        <f>IFERROR(__xludf.DUMMYFUNCTION("""COMPUTED_VALUE"""),45919.66666666667)</f>
        <v>45919.66667</v>
      </c>
      <c r="E91" s="1">
        <f>IFERROR(__xludf.DUMMYFUNCTION("""COMPUTED_VALUE"""),4365.36)</f>
        <v>4365.36</v>
      </c>
      <c r="G91" s="2">
        <f>IFERROR(__xludf.DUMMYFUNCTION("""COMPUTED_VALUE"""),45919.66666666667)</f>
        <v>45919.66667</v>
      </c>
      <c r="H91" s="1">
        <f>IFERROR(__xludf.DUMMYFUNCTION("""COMPUTED_VALUE"""),4286.69)</f>
        <v>4286.69</v>
      </c>
      <c r="J91" s="2">
        <f>IFERROR(__xludf.DUMMYFUNCTION("""COMPUTED_VALUE"""),45919.66666666667)</f>
        <v>45919.66667</v>
      </c>
      <c r="K91" s="1">
        <f>IFERROR(__xludf.DUMMYFUNCTION("""COMPUTED_VALUE"""),4340.79)</f>
        <v>4340.79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