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IFERROR(__xludf.DUMMYFUNCTION("GOOGLEFINANCE(""CRSPXM1"",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IFERROR(__xludf.DUMMYFUNCTION("GOOGLEFINANCE(""CRSPXM1"",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IFERROR(__xludf.DUMMYFUNCTION("GOOGLEFINANCE(""CRSPXM1"",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IFERROR(__xludf.DUMMYFUNCTION("GOOGLEFINANCE(""CRSPXM1"",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IFERROR(__xludf.DUMMYFUNCTION("GOOGLEFINANCE(""CRSPXM1"",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IFERROR(__xludf.DUMMYFUNCTION("""COMPUTED_VALUE"""),3465.71)</f>
        <v>3465.71</v>
      </c>
      <c r="D2" s="2">
        <f>IFERROR(__xludf.DUMMYFUNCTION("""COMPUTED_VALUE"""),45296.66666666667)</f>
        <v>45296.66667</v>
      </c>
      <c r="E2" s="1">
        <f>IFERROR(__xludf.DUMMYFUNCTION("""COMPUTED_VALUE"""),3465.71)</f>
        <v>3465.71</v>
      </c>
      <c r="G2" s="2">
        <f>IFERROR(__xludf.DUMMYFUNCTION("""COMPUTED_VALUE"""),45296.66666666667)</f>
        <v>45296.66667</v>
      </c>
      <c r="H2" s="1">
        <f>IFERROR(__xludf.DUMMYFUNCTION("""COMPUTED_VALUE"""),3395.11)</f>
        <v>3395.11</v>
      </c>
      <c r="J2" s="2">
        <f>IFERROR(__xludf.DUMMYFUNCTION("""COMPUTED_VALUE"""),45296.66666666667)</f>
        <v>45296.66667</v>
      </c>
      <c r="K2" s="1">
        <f>IFERROR(__xludf.DUMMYFUNCTION("""COMPUTED_VALUE"""),3404.77)</f>
        <v>3404.77</v>
      </c>
      <c r="M2" s="2">
        <f>IFERROR(__xludf.DUMMYFUNCTION("""COMPUTED_VALUE"""),45296.66666666667)</f>
        <v>45296.66667</v>
      </c>
      <c r="N2" s="1">
        <f>IFERROR(__xludf.DUMMYFUNCTION("""COMPUTED_VALUE"""),0.0)</f>
        <v>0</v>
      </c>
    </row>
    <row r="3">
      <c r="A3" s="2">
        <f>IFERROR(__xludf.DUMMYFUNCTION("""COMPUTED_VALUE"""),45303.66666666667)</f>
        <v>45303.66667</v>
      </c>
      <c r="B3" s="1">
        <f>IFERROR(__xludf.DUMMYFUNCTION("""COMPUTED_VALUE"""),3404.77)</f>
        <v>3404.77</v>
      </c>
      <c r="D3" s="2">
        <f>IFERROR(__xludf.DUMMYFUNCTION("""COMPUTED_VALUE"""),45303.66666666667)</f>
        <v>45303.66667</v>
      </c>
      <c r="E3" s="1">
        <f>IFERROR(__xludf.DUMMYFUNCTION("""COMPUTED_VALUE"""),3480.47)</f>
        <v>3480.47</v>
      </c>
      <c r="G3" s="2">
        <f>IFERROR(__xludf.DUMMYFUNCTION("""COMPUTED_VALUE"""),45303.66666666667)</f>
        <v>45303.66667</v>
      </c>
      <c r="H3" s="1">
        <f>IFERROR(__xludf.DUMMYFUNCTION("""COMPUTED_VALUE"""),3404.77)</f>
        <v>3404.77</v>
      </c>
      <c r="J3" s="2">
        <f>IFERROR(__xludf.DUMMYFUNCTION("""COMPUTED_VALUE"""),45303.66666666667)</f>
        <v>45303.66667</v>
      </c>
      <c r="K3" s="1">
        <f>IFERROR(__xludf.DUMMYFUNCTION("""COMPUTED_VALUE"""),3463.6)</f>
        <v>3463.6</v>
      </c>
      <c r="M3" s="2">
        <f>IFERROR(__xludf.DUMMYFUNCTION("""COMPUTED_VALUE"""),45303.66666666667)</f>
        <v>45303.66667</v>
      </c>
      <c r="N3" s="1">
        <f>IFERROR(__xludf.DUMMYFUNCTION("""COMPUTED_VALUE"""),0.0)</f>
        <v>0</v>
      </c>
    </row>
    <row r="4">
      <c r="A4" s="2">
        <f>IFERROR(__xludf.DUMMYFUNCTION("""COMPUTED_VALUE"""),45310.66666666667)</f>
        <v>45310.66667</v>
      </c>
      <c r="B4" s="1">
        <f>IFERROR(__xludf.DUMMYFUNCTION("""COMPUTED_VALUE"""),3463.6)</f>
        <v>3463.6</v>
      </c>
      <c r="D4" s="2">
        <f>IFERROR(__xludf.DUMMYFUNCTION("""COMPUTED_VALUE"""),45310.66666666667)</f>
        <v>45310.66667</v>
      </c>
      <c r="E4" s="1">
        <f>IFERROR(__xludf.DUMMYFUNCTION("""COMPUTED_VALUE"""),3500.97)</f>
        <v>3500.97</v>
      </c>
      <c r="G4" s="2">
        <f>IFERROR(__xludf.DUMMYFUNCTION("""COMPUTED_VALUE"""),45310.66666666667)</f>
        <v>45310.66667</v>
      </c>
      <c r="H4" s="1">
        <f>IFERROR(__xludf.DUMMYFUNCTION("""COMPUTED_VALUE"""),3410.5)</f>
        <v>3410.5</v>
      </c>
      <c r="J4" s="2">
        <f>IFERROR(__xludf.DUMMYFUNCTION("""COMPUTED_VALUE"""),45310.66666666667)</f>
        <v>45310.66667</v>
      </c>
      <c r="K4" s="1">
        <f>IFERROR(__xludf.DUMMYFUNCTION("""COMPUTED_VALUE"""),3500.0)</f>
        <v>3500</v>
      </c>
      <c r="M4" s="2">
        <f>IFERROR(__xludf.DUMMYFUNCTION("""COMPUTED_VALUE"""),45310.66666666667)</f>
        <v>45310.66667</v>
      </c>
      <c r="N4" s="1">
        <f>IFERROR(__xludf.DUMMYFUNCTION("""COMPUTED_VALUE"""),0.0)</f>
        <v>0</v>
      </c>
    </row>
    <row r="5">
      <c r="A5" s="2">
        <f>IFERROR(__xludf.DUMMYFUNCTION("""COMPUTED_VALUE"""),45317.66666666667)</f>
        <v>45317.66667</v>
      </c>
      <c r="B5" s="1">
        <f>IFERROR(__xludf.DUMMYFUNCTION("""COMPUTED_VALUE"""),3500.0)</f>
        <v>3500</v>
      </c>
      <c r="D5" s="2">
        <f>IFERROR(__xludf.DUMMYFUNCTION("""COMPUTED_VALUE"""),45317.66666666667)</f>
        <v>45317.66667</v>
      </c>
      <c r="E5" s="1">
        <f>IFERROR(__xludf.DUMMYFUNCTION("""COMPUTED_VALUE"""),3548.59)</f>
        <v>3548.59</v>
      </c>
      <c r="G5" s="2">
        <f>IFERROR(__xludf.DUMMYFUNCTION("""COMPUTED_VALUE"""),45317.66666666667)</f>
        <v>45317.66667</v>
      </c>
      <c r="H5" s="1">
        <f>IFERROR(__xludf.DUMMYFUNCTION("""COMPUTED_VALUE"""),3500.0)</f>
        <v>3500</v>
      </c>
      <c r="J5" s="2">
        <f>IFERROR(__xludf.DUMMYFUNCTION("""COMPUTED_VALUE"""),45317.66666666667)</f>
        <v>45317.66667</v>
      </c>
      <c r="K5" s="1">
        <f>IFERROR(__xludf.DUMMYFUNCTION("""COMPUTED_VALUE"""),3536.96)</f>
        <v>3536.96</v>
      </c>
      <c r="M5" s="2">
        <f>IFERROR(__xludf.DUMMYFUNCTION("""COMPUTED_VALUE"""),45317.66666666667)</f>
        <v>45317.66667</v>
      </c>
      <c r="N5" s="1">
        <f>IFERROR(__xludf.DUMMYFUNCTION("""COMPUTED_VALUE"""),0.0)</f>
        <v>0</v>
      </c>
    </row>
    <row r="6">
      <c r="A6" s="2">
        <f>IFERROR(__xludf.DUMMYFUNCTION("""COMPUTED_VALUE"""),45324.66666666667)</f>
        <v>45324.66667</v>
      </c>
      <c r="B6" s="1">
        <f>IFERROR(__xludf.DUMMYFUNCTION("""COMPUTED_VALUE"""),3536.96)</f>
        <v>3536.96</v>
      </c>
      <c r="D6" s="2">
        <f>IFERROR(__xludf.DUMMYFUNCTION("""COMPUTED_VALUE"""),45324.66666666667)</f>
        <v>45324.66667</v>
      </c>
      <c r="E6" s="1">
        <f>IFERROR(__xludf.DUMMYFUNCTION("""COMPUTED_VALUE"""),3592.72)</f>
        <v>3592.72</v>
      </c>
      <c r="G6" s="2">
        <f>IFERROR(__xludf.DUMMYFUNCTION("""COMPUTED_VALUE"""),45324.66666666667)</f>
        <v>45324.66667</v>
      </c>
      <c r="H6" s="1">
        <f>IFERROR(__xludf.DUMMYFUNCTION("""COMPUTED_VALUE"""),3502.53)</f>
        <v>3502.53</v>
      </c>
      <c r="J6" s="2">
        <f>IFERROR(__xludf.DUMMYFUNCTION("""COMPUTED_VALUE"""),45324.66666666667)</f>
        <v>45324.66667</v>
      </c>
      <c r="K6" s="1">
        <f>IFERROR(__xludf.DUMMYFUNCTION("""COMPUTED_VALUE"""),3581.25)</f>
        <v>3581.25</v>
      </c>
      <c r="M6" s="2">
        <f>IFERROR(__xludf.DUMMYFUNCTION("""COMPUTED_VALUE"""),45324.66666666667)</f>
        <v>45324.66667</v>
      </c>
      <c r="N6" s="1">
        <f>IFERROR(__xludf.DUMMYFUNCTION("""COMPUTED_VALUE"""),0.0)</f>
        <v>0</v>
      </c>
    </row>
    <row r="7">
      <c r="A7" s="2">
        <f>IFERROR(__xludf.DUMMYFUNCTION("""COMPUTED_VALUE"""),45331.66666666667)</f>
        <v>45331.66667</v>
      </c>
      <c r="B7" s="1">
        <f>IFERROR(__xludf.DUMMYFUNCTION("""COMPUTED_VALUE"""),3581.25)</f>
        <v>3581.25</v>
      </c>
      <c r="D7" s="2">
        <f>IFERROR(__xludf.DUMMYFUNCTION("""COMPUTED_VALUE"""),45331.66666666667)</f>
        <v>45331.66667</v>
      </c>
      <c r="E7" s="1">
        <f>IFERROR(__xludf.DUMMYFUNCTION("""COMPUTED_VALUE"""),3636.91)</f>
        <v>3636.91</v>
      </c>
      <c r="G7" s="2">
        <f>IFERROR(__xludf.DUMMYFUNCTION("""COMPUTED_VALUE"""),45331.66666666667)</f>
        <v>45331.66667</v>
      </c>
      <c r="H7" s="1">
        <f>IFERROR(__xludf.DUMMYFUNCTION("""COMPUTED_VALUE"""),3546.76)</f>
        <v>3546.76</v>
      </c>
      <c r="J7" s="2">
        <f>IFERROR(__xludf.DUMMYFUNCTION("""COMPUTED_VALUE"""),45331.66666666667)</f>
        <v>45331.66667</v>
      </c>
      <c r="K7" s="1">
        <f>IFERROR(__xludf.DUMMYFUNCTION("""COMPUTED_VALUE"""),3634.15)</f>
        <v>3634.15</v>
      </c>
      <c r="M7" s="2">
        <f>IFERROR(__xludf.DUMMYFUNCTION("""COMPUTED_VALUE"""),45331.66666666667)</f>
        <v>45331.66667</v>
      </c>
      <c r="N7" s="1">
        <f>IFERROR(__xludf.DUMMYFUNCTION("""COMPUTED_VALUE"""),0.0)</f>
        <v>0</v>
      </c>
    </row>
    <row r="8">
      <c r="A8" s="2">
        <f>IFERROR(__xludf.DUMMYFUNCTION("""COMPUTED_VALUE"""),45338.66666666667)</f>
        <v>45338.66667</v>
      </c>
      <c r="B8" s="1">
        <f>IFERROR(__xludf.DUMMYFUNCTION("""COMPUTED_VALUE"""),3634.15)</f>
        <v>3634.15</v>
      </c>
      <c r="D8" s="2">
        <f>IFERROR(__xludf.DUMMYFUNCTION("""COMPUTED_VALUE"""),45338.66666666667)</f>
        <v>45338.66667</v>
      </c>
      <c r="E8" s="1">
        <f>IFERROR(__xludf.DUMMYFUNCTION("""COMPUTED_VALUE"""),3653.1)</f>
        <v>3653.1</v>
      </c>
      <c r="G8" s="2">
        <f>IFERROR(__xludf.DUMMYFUNCTION("""COMPUTED_VALUE"""),45338.66666666667)</f>
        <v>45338.66667</v>
      </c>
      <c r="H8" s="1">
        <f>IFERROR(__xludf.DUMMYFUNCTION("""COMPUTED_VALUE"""),3555.4)</f>
        <v>3555.4</v>
      </c>
      <c r="J8" s="2">
        <f>IFERROR(__xludf.DUMMYFUNCTION("""COMPUTED_VALUE"""),45338.66666666667)</f>
        <v>45338.66667</v>
      </c>
      <c r="K8" s="1">
        <f>IFERROR(__xludf.DUMMYFUNCTION("""COMPUTED_VALUE"""),3623.93)</f>
        <v>3623.93</v>
      </c>
      <c r="M8" s="2">
        <f>IFERROR(__xludf.DUMMYFUNCTION("""COMPUTED_VALUE"""),45338.66666666667)</f>
        <v>45338.66667</v>
      </c>
      <c r="N8" s="1">
        <f>IFERROR(__xludf.DUMMYFUNCTION("""COMPUTED_VALUE"""),0.0)</f>
        <v>0</v>
      </c>
    </row>
    <row r="9">
      <c r="A9" s="2">
        <f>IFERROR(__xludf.DUMMYFUNCTION("""COMPUTED_VALUE"""),45345.66666666667)</f>
        <v>45345.66667</v>
      </c>
      <c r="B9" s="1">
        <f>IFERROR(__xludf.DUMMYFUNCTION("""COMPUTED_VALUE"""),3623.93)</f>
        <v>3623.93</v>
      </c>
      <c r="D9" s="2">
        <f>IFERROR(__xludf.DUMMYFUNCTION("""COMPUTED_VALUE"""),45345.66666666667)</f>
        <v>45345.66667</v>
      </c>
      <c r="E9" s="1">
        <f>IFERROR(__xludf.DUMMYFUNCTION("""COMPUTED_VALUE"""),3689.79)</f>
        <v>3689.79</v>
      </c>
      <c r="G9" s="2">
        <f>IFERROR(__xludf.DUMMYFUNCTION("""COMPUTED_VALUE"""),45345.66666666667)</f>
        <v>45345.66667</v>
      </c>
      <c r="H9" s="1">
        <f>IFERROR(__xludf.DUMMYFUNCTION("""COMPUTED_VALUE"""),3576.41)</f>
        <v>3576.41</v>
      </c>
      <c r="J9" s="2">
        <f>IFERROR(__xludf.DUMMYFUNCTION("""COMPUTED_VALUE"""),45345.66666666667)</f>
        <v>45345.66667</v>
      </c>
      <c r="K9" s="1">
        <f>IFERROR(__xludf.DUMMYFUNCTION("""COMPUTED_VALUE"""),3676.14)</f>
        <v>3676.14</v>
      </c>
      <c r="M9" s="2">
        <f>IFERROR(__xludf.DUMMYFUNCTION("""COMPUTED_VALUE"""),45345.66666666667)</f>
        <v>45345.66667</v>
      </c>
      <c r="N9" s="1">
        <f>IFERROR(__xludf.DUMMYFUNCTION("""COMPUTED_VALUE"""),0.0)</f>
        <v>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IFERROR(__xludf.DUMMYFUNCTION("""COMPUTED_VALUE"""),3676.14)</f>
        <v>3676.14</v>
      </c>
      <c r="D10" s="2">
        <f>IFERROR(__xludf.DUMMYFUNCTION("""COMPUTED_VALUE"""),45352.66666666667)</f>
        <v>45352.66667</v>
      </c>
      <c r="E10" s="1">
        <f>IFERROR(__xludf.DUMMYFUNCTION("""COMPUTED_VALUE"""),3717.44)</f>
        <v>3717.44</v>
      </c>
      <c r="G10" s="2">
        <f>IFERROR(__xludf.DUMMYFUNCTION("""COMPUTED_VALUE"""),45352.66666666667)</f>
        <v>45352.66667</v>
      </c>
      <c r="H10" s="1">
        <f>IFERROR(__xludf.DUMMYFUNCTION("""COMPUTED_VALUE"""),3658.46)</f>
        <v>3658.46</v>
      </c>
      <c r="J10" s="2">
        <f>IFERROR(__xludf.DUMMYFUNCTION("""COMPUTED_VALUE"""),45352.66666666667)</f>
        <v>45352.66667</v>
      </c>
      <c r="K10" s="1">
        <f>IFERROR(__xludf.DUMMYFUNCTION("""COMPUTED_VALUE"""),3715.66)</f>
        <v>3715.66</v>
      </c>
      <c r="M10" s="2">
        <f>IFERROR(__xludf.DUMMYFUNCTION("""COMPUTED_VALUE"""),45352.66666666667)</f>
        <v>45352.66667</v>
      </c>
      <c r="N10" s="1">
        <f>IFERROR(__xludf.DUMMYFUNCTION("""COMPUTED_VALUE"""),0.0)</f>
        <v>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IFERROR(__xludf.DUMMYFUNCTION("""COMPUTED_VALUE"""),3715.66)</f>
        <v>3715.66</v>
      </c>
      <c r="D11" s="2">
        <f>IFERROR(__xludf.DUMMYFUNCTION("""COMPUTED_VALUE"""),45359.66666666667)</f>
        <v>45359.66667</v>
      </c>
      <c r="E11" s="1">
        <f>IFERROR(__xludf.DUMMYFUNCTION("""COMPUTED_VALUE"""),3755.17)</f>
        <v>3755.17</v>
      </c>
      <c r="G11" s="2">
        <f>IFERROR(__xludf.DUMMYFUNCTION("""COMPUTED_VALUE"""),45359.66666666667)</f>
        <v>45359.66667</v>
      </c>
      <c r="H11" s="1">
        <f>IFERROR(__xludf.DUMMYFUNCTION("""COMPUTED_VALUE"""),3657.91)</f>
        <v>3657.91</v>
      </c>
      <c r="J11" s="2">
        <f>IFERROR(__xludf.DUMMYFUNCTION("""COMPUTED_VALUE"""),45359.66666666667)</f>
        <v>45359.66667</v>
      </c>
      <c r="K11" s="1">
        <f>IFERROR(__xludf.DUMMYFUNCTION("""COMPUTED_VALUE"""),3707.61)</f>
        <v>3707.61</v>
      </c>
      <c r="M11" s="2">
        <f>IFERROR(__xludf.DUMMYFUNCTION("""COMPUTED_VALUE"""),45359.66666666667)</f>
        <v>45359.66667</v>
      </c>
      <c r="N11" s="1">
        <f>IFERROR(__xludf.DUMMYFUNCTION("""COMPUTED_VALUE"""),0.0)</f>
        <v>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IFERROR(__xludf.DUMMYFUNCTION("""COMPUTED_VALUE"""),3707.61)</f>
        <v>3707.61</v>
      </c>
      <c r="D12" s="2">
        <f>IFERROR(__xludf.DUMMYFUNCTION("""COMPUTED_VALUE"""),45366.66666666667)</f>
        <v>45366.66667</v>
      </c>
      <c r="E12" s="1">
        <f>IFERROR(__xludf.DUMMYFUNCTION("""COMPUTED_VALUE"""),3744.33)</f>
        <v>3744.33</v>
      </c>
      <c r="G12" s="2">
        <f>IFERROR(__xludf.DUMMYFUNCTION("""COMPUTED_VALUE"""),45366.66666666667)</f>
        <v>45366.66667</v>
      </c>
      <c r="H12" s="1">
        <f>IFERROR(__xludf.DUMMYFUNCTION("""COMPUTED_VALUE"""),3683.17)</f>
        <v>3683.17</v>
      </c>
      <c r="J12" s="2">
        <f>IFERROR(__xludf.DUMMYFUNCTION("""COMPUTED_VALUE"""),45366.66666666667)</f>
        <v>45366.66667</v>
      </c>
      <c r="K12" s="1">
        <f>IFERROR(__xludf.DUMMYFUNCTION("""COMPUTED_VALUE"""),3696.33)</f>
        <v>3696.33</v>
      </c>
      <c r="M12" s="2">
        <f>IFERROR(__xludf.DUMMYFUNCTION("""COMPUTED_VALUE"""),45366.66666666667)</f>
        <v>45366.66667</v>
      </c>
      <c r="N12" s="1">
        <f>IFERROR(__xludf.DUMMYFUNCTION("""COMPUTED_VALUE"""),0.0)</f>
        <v>0</v>
      </c>
    </row>
    <row r="13">
      <c r="A13" s="2">
        <f>IFERROR(__xludf.DUMMYFUNCTION("""COMPUTED_VALUE"""),45373.66666666667)</f>
        <v>45373.66667</v>
      </c>
      <c r="B13" s="1">
        <f>IFERROR(__xludf.DUMMYFUNCTION("""COMPUTED_VALUE"""),3696.33)</f>
        <v>3696.33</v>
      </c>
      <c r="D13" s="2">
        <f>IFERROR(__xludf.DUMMYFUNCTION("""COMPUTED_VALUE"""),45373.66666666667)</f>
        <v>45373.66667</v>
      </c>
      <c r="E13" s="1">
        <f>IFERROR(__xludf.DUMMYFUNCTION("""COMPUTED_VALUE"""),3802.69)</f>
        <v>3802.69</v>
      </c>
      <c r="G13" s="2">
        <f>IFERROR(__xludf.DUMMYFUNCTION("""COMPUTED_VALUE"""),45373.66666666667)</f>
        <v>45373.66667</v>
      </c>
      <c r="H13" s="1">
        <f>IFERROR(__xludf.DUMMYFUNCTION("""COMPUTED_VALUE"""),3696.33)</f>
        <v>3696.33</v>
      </c>
      <c r="J13" s="2">
        <f>IFERROR(__xludf.DUMMYFUNCTION("""COMPUTED_VALUE"""),45373.66666666667)</f>
        <v>45373.66667</v>
      </c>
      <c r="K13" s="1">
        <f>IFERROR(__xludf.DUMMYFUNCTION("""COMPUTED_VALUE"""),3780.21)</f>
        <v>3780.21</v>
      </c>
      <c r="M13" s="2">
        <f>IFERROR(__xludf.DUMMYFUNCTION("""COMPUTED_VALUE"""),45373.66666666667)</f>
        <v>45373.66667</v>
      </c>
      <c r="N13" s="1">
        <f>IFERROR(__xludf.DUMMYFUNCTION("""COMPUTED_VALUE"""),0.0)</f>
        <v>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IFERROR(__xludf.DUMMYFUNCTION("""COMPUTED_VALUE"""),3780.21)</f>
        <v>3780.21</v>
      </c>
      <c r="D14" s="2">
        <f>IFERROR(__xludf.DUMMYFUNCTION("""COMPUTED_VALUE"""),45379.66666666667)</f>
        <v>45379.66667</v>
      </c>
      <c r="E14" s="1">
        <f>IFERROR(__xludf.DUMMYFUNCTION("""COMPUTED_VALUE"""),3807.7)</f>
        <v>3807.7</v>
      </c>
      <c r="G14" s="2">
        <f>IFERROR(__xludf.DUMMYFUNCTION("""COMPUTED_VALUE"""),45379.66666666667)</f>
        <v>45379.66667</v>
      </c>
      <c r="H14" s="1">
        <f>IFERROR(__xludf.DUMMYFUNCTION("""COMPUTED_VALUE"""),3761.19)</f>
        <v>3761.19</v>
      </c>
      <c r="J14" s="2">
        <f>IFERROR(__xludf.DUMMYFUNCTION("""COMPUTED_VALUE"""),45379.66666666667)</f>
        <v>45379.66667</v>
      </c>
      <c r="K14" s="1">
        <f>IFERROR(__xludf.DUMMYFUNCTION("""COMPUTED_VALUE"""),3800.96)</f>
        <v>3800.96</v>
      </c>
      <c r="M14" s="2">
        <f>IFERROR(__xludf.DUMMYFUNCTION("""COMPUTED_VALUE"""),45379.66666666667)</f>
        <v>45379.66667</v>
      </c>
      <c r="N14" s="1">
        <f>IFERROR(__xludf.DUMMYFUNCTION("""COMPUTED_VALUE"""),0.0)</f>
        <v>0</v>
      </c>
    </row>
    <row r="15">
      <c r="A15" s="2">
        <f>IFERROR(__xludf.DUMMYFUNCTION("""COMPUTED_VALUE"""),45387.66666666667)</f>
        <v>45387.66667</v>
      </c>
      <c r="B15" s="1">
        <f>IFERROR(__xludf.DUMMYFUNCTION("""COMPUTED_VALUE"""),3800.96)</f>
        <v>3800.96</v>
      </c>
      <c r="D15" s="2">
        <f>IFERROR(__xludf.DUMMYFUNCTION("""COMPUTED_VALUE"""),45387.66666666667)</f>
        <v>45387.66667</v>
      </c>
      <c r="E15" s="1">
        <f>IFERROR(__xludf.DUMMYFUNCTION("""COMPUTED_VALUE"""),3805.92)</f>
        <v>3805.92</v>
      </c>
      <c r="G15" s="2">
        <f>IFERROR(__xludf.DUMMYFUNCTION("""COMPUTED_VALUE"""),45387.66666666667)</f>
        <v>45387.66667</v>
      </c>
      <c r="H15" s="1">
        <f>IFERROR(__xludf.DUMMYFUNCTION("""COMPUTED_VALUE"""),3719.12)</f>
        <v>3719.12</v>
      </c>
      <c r="J15" s="2">
        <f>IFERROR(__xludf.DUMMYFUNCTION("""COMPUTED_VALUE"""),45387.66666666667)</f>
        <v>45387.66667</v>
      </c>
      <c r="K15" s="1">
        <f>IFERROR(__xludf.DUMMYFUNCTION("""COMPUTED_VALUE"""),3760.28)</f>
        <v>3760.28</v>
      </c>
      <c r="M15" s="2">
        <f>IFERROR(__xludf.DUMMYFUNCTION("""COMPUTED_VALUE"""),45387.66666666667)</f>
        <v>45387.66667</v>
      </c>
      <c r="N15" s="1">
        <f>IFERROR(__xludf.DUMMYFUNCTION("""COMPUTED_VALUE"""),0.0)</f>
        <v>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IFERROR(__xludf.DUMMYFUNCTION("""COMPUTED_VALUE"""),3761.18)</f>
        <v>3761.18</v>
      </c>
      <c r="D16" s="2">
        <f>IFERROR(__xludf.DUMMYFUNCTION("""COMPUTED_VALUE"""),45394.66666666667)</f>
        <v>45394.66667</v>
      </c>
      <c r="E16" s="1">
        <f>IFERROR(__xludf.DUMMYFUNCTION("""COMPUTED_VALUE"""),3772.12)</f>
        <v>3772.12</v>
      </c>
      <c r="G16" s="2">
        <f>IFERROR(__xludf.DUMMYFUNCTION("""COMPUTED_VALUE"""),45394.66666666667)</f>
        <v>45394.66667</v>
      </c>
      <c r="H16" s="1">
        <f>IFERROR(__xludf.DUMMYFUNCTION("""COMPUTED_VALUE"""),3685.96)</f>
        <v>3685.96</v>
      </c>
      <c r="J16" s="2">
        <f>IFERROR(__xludf.DUMMYFUNCTION("""COMPUTED_VALUE"""),45394.66666666667)</f>
        <v>45394.66667</v>
      </c>
      <c r="K16" s="1">
        <f>IFERROR(__xludf.DUMMYFUNCTION("""COMPUTED_VALUE"""),3696.91)</f>
        <v>3696.91</v>
      </c>
      <c r="M16" s="2">
        <f>IFERROR(__xludf.DUMMYFUNCTION("""COMPUTED_VALUE"""),45394.66666666667)</f>
        <v>45394.66667</v>
      </c>
      <c r="N16" s="1">
        <f>IFERROR(__xludf.DUMMYFUNCTION("""COMPUTED_VALUE"""),0.0)</f>
        <v>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IFERROR(__xludf.DUMMYFUNCTION("""COMPUTED_VALUE"""),3696.91)</f>
        <v>3696.91</v>
      </c>
      <c r="D17" s="2">
        <f>IFERROR(__xludf.DUMMYFUNCTION("""COMPUTED_VALUE"""),45401.66666666667)</f>
        <v>45401.66667</v>
      </c>
      <c r="E17" s="1">
        <f>IFERROR(__xludf.DUMMYFUNCTION("""COMPUTED_VALUE"""),3728.85)</f>
        <v>3728.85</v>
      </c>
      <c r="G17" s="2">
        <f>IFERROR(__xludf.DUMMYFUNCTION("""COMPUTED_VALUE"""),45401.66666666667)</f>
        <v>45401.66667</v>
      </c>
      <c r="H17" s="1">
        <f>IFERROR(__xludf.DUMMYFUNCTION("""COMPUTED_VALUE"""),3573.96)</f>
        <v>3573.96</v>
      </c>
      <c r="J17" s="2">
        <f>IFERROR(__xludf.DUMMYFUNCTION("""COMPUTED_VALUE"""),45401.66666666667)</f>
        <v>45401.66667</v>
      </c>
      <c r="K17" s="1">
        <f>IFERROR(__xludf.DUMMYFUNCTION("""COMPUTED_VALUE"""),3583.99)</f>
        <v>3583.99</v>
      </c>
      <c r="M17" s="2">
        <f>IFERROR(__xludf.DUMMYFUNCTION("""COMPUTED_VALUE"""),45401.66666666667)</f>
        <v>45401.66667</v>
      </c>
      <c r="N17" s="1">
        <f>IFERROR(__xludf.DUMMYFUNCTION("""COMPUTED_VALUE"""),0.0)</f>
        <v>0</v>
      </c>
    </row>
    <row r="18">
      <c r="A18" s="2">
        <f>IFERROR(__xludf.DUMMYFUNCTION("""COMPUTED_VALUE"""),45408.66666666667)</f>
        <v>45408.66667</v>
      </c>
      <c r="B18" s="1">
        <f>IFERROR(__xludf.DUMMYFUNCTION("""COMPUTED_VALUE"""),3583.99)</f>
        <v>3583.99</v>
      </c>
      <c r="D18" s="2">
        <f>IFERROR(__xludf.DUMMYFUNCTION("""COMPUTED_VALUE"""),45408.66666666667)</f>
        <v>45408.66667</v>
      </c>
      <c r="E18" s="1">
        <f>IFERROR(__xludf.DUMMYFUNCTION("""COMPUTED_VALUE"""),3690.26)</f>
        <v>3690.26</v>
      </c>
      <c r="G18" s="2">
        <f>IFERROR(__xludf.DUMMYFUNCTION("""COMPUTED_VALUE"""),45408.66666666667)</f>
        <v>45408.66667</v>
      </c>
      <c r="H18" s="1">
        <f>IFERROR(__xludf.DUMMYFUNCTION("""COMPUTED_VALUE"""),3583.99)</f>
        <v>3583.99</v>
      </c>
      <c r="J18" s="2">
        <f>IFERROR(__xludf.DUMMYFUNCTION("""COMPUTED_VALUE"""),45408.66666666667)</f>
        <v>45408.66667</v>
      </c>
      <c r="K18" s="1">
        <f>IFERROR(__xludf.DUMMYFUNCTION("""COMPUTED_VALUE"""),3680.02)</f>
        <v>3680.02</v>
      </c>
      <c r="M18" s="2">
        <f>IFERROR(__xludf.DUMMYFUNCTION("""COMPUTED_VALUE"""),45408.66666666667)</f>
        <v>45408.66667</v>
      </c>
      <c r="N18" s="1">
        <f>IFERROR(__xludf.DUMMYFUNCTION("""COMPUTED_VALUE"""),0.0)</f>
        <v>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IFERROR(__xludf.DUMMYFUNCTION("""COMPUTED_VALUE"""),3680.02)</f>
        <v>3680.02</v>
      </c>
      <c r="D19" s="2">
        <f>IFERROR(__xludf.DUMMYFUNCTION("""COMPUTED_VALUE"""),45415.66666666667)</f>
        <v>45415.66667</v>
      </c>
      <c r="E19" s="1">
        <f>IFERROR(__xludf.DUMMYFUNCTION("""COMPUTED_VALUE"""),3713.15)</f>
        <v>3713.15</v>
      </c>
      <c r="G19" s="2">
        <f>IFERROR(__xludf.DUMMYFUNCTION("""COMPUTED_VALUE"""),45415.66666666667)</f>
        <v>45415.66667</v>
      </c>
      <c r="H19" s="1">
        <f>IFERROR(__xludf.DUMMYFUNCTION("""COMPUTED_VALUE"""),3617.24)</f>
        <v>3617.24</v>
      </c>
      <c r="J19" s="2">
        <f>IFERROR(__xludf.DUMMYFUNCTION("""COMPUTED_VALUE"""),45415.66666666667)</f>
        <v>45415.66667</v>
      </c>
      <c r="K19" s="1">
        <f>IFERROR(__xludf.DUMMYFUNCTION("""COMPUTED_VALUE"""),3701.78)</f>
        <v>3701.78</v>
      </c>
      <c r="M19" s="2">
        <f>IFERROR(__xludf.DUMMYFUNCTION("""COMPUTED_VALUE"""),45415.66666666667)</f>
        <v>45415.66667</v>
      </c>
      <c r="N19" s="1">
        <f>IFERROR(__xludf.DUMMYFUNCTION("""COMPUTED_VALUE"""),0.0)</f>
        <v>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IFERROR(__xludf.DUMMYFUNCTION("""COMPUTED_VALUE"""),3701.78)</f>
        <v>3701.78</v>
      </c>
      <c r="D20" s="2">
        <f>IFERROR(__xludf.DUMMYFUNCTION("""COMPUTED_VALUE"""),45422.66666666667)</f>
        <v>45422.66667</v>
      </c>
      <c r="E20" s="1">
        <f>IFERROR(__xludf.DUMMYFUNCTION("""COMPUTED_VALUE"""),3781.74)</f>
        <v>3781.74</v>
      </c>
      <c r="G20" s="2">
        <f>IFERROR(__xludf.DUMMYFUNCTION("""COMPUTED_VALUE"""),45422.66666666667)</f>
        <v>45422.66667</v>
      </c>
      <c r="H20" s="1">
        <f>IFERROR(__xludf.DUMMYFUNCTION("""COMPUTED_VALUE"""),3701.78)</f>
        <v>3701.78</v>
      </c>
      <c r="J20" s="2">
        <f>IFERROR(__xludf.DUMMYFUNCTION("""COMPUTED_VALUE"""),45422.66666666667)</f>
        <v>45422.66667</v>
      </c>
      <c r="K20" s="1">
        <f>IFERROR(__xludf.DUMMYFUNCTION("""COMPUTED_VALUE"""),3768.35)</f>
        <v>3768.35</v>
      </c>
      <c r="M20" s="2">
        <f>IFERROR(__xludf.DUMMYFUNCTION("""COMPUTED_VALUE"""),45422.66666666667)</f>
        <v>45422.66667</v>
      </c>
      <c r="N20" s="1">
        <f>IFERROR(__xludf.DUMMYFUNCTION("""COMPUTED_VALUE"""),0.0)</f>
        <v>0</v>
      </c>
    </row>
    <row r="21">
      <c r="A21" s="2">
        <f>IFERROR(__xludf.DUMMYFUNCTION("""COMPUTED_VALUE"""),45429.66666666667)</f>
        <v>45429.66667</v>
      </c>
      <c r="B21" s="1">
        <f>IFERROR(__xludf.DUMMYFUNCTION("""COMPUTED_VALUE"""),3768.35)</f>
        <v>3768.35</v>
      </c>
      <c r="D21" s="2">
        <f>IFERROR(__xludf.DUMMYFUNCTION("""COMPUTED_VALUE"""),45429.66666666667)</f>
        <v>45429.66667</v>
      </c>
      <c r="E21" s="1">
        <f>IFERROR(__xludf.DUMMYFUNCTION("""COMPUTED_VALUE"""),3841.83)</f>
        <v>3841.83</v>
      </c>
      <c r="G21" s="2">
        <f>IFERROR(__xludf.DUMMYFUNCTION("""COMPUTED_VALUE"""),45429.66666666667)</f>
        <v>45429.66667</v>
      </c>
      <c r="H21" s="1">
        <f>IFERROR(__xludf.DUMMYFUNCTION("""COMPUTED_VALUE"""),3761.98)</f>
        <v>3761.98</v>
      </c>
      <c r="J21" s="2">
        <f>IFERROR(__xludf.DUMMYFUNCTION("""COMPUTED_VALUE"""),45429.66666666667)</f>
        <v>45429.66667</v>
      </c>
      <c r="K21" s="1">
        <f>IFERROR(__xludf.DUMMYFUNCTION("""COMPUTED_VALUE"""),3826.6)</f>
        <v>3826.6</v>
      </c>
      <c r="M21" s="2">
        <f>IFERROR(__xludf.DUMMYFUNCTION("""COMPUTED_VALUE"""),45429.66666666667)</f>
        <v>45429.66667</v>
      </c>
      <c r="N21" s="1">
        <f>IFERROR(__xludf.DUMMYFUNCTION("""COMPUTED_VALUE"""),0.0)</f>
        <v>0</v>
      </c>
    </row>
    <row r="22">
      <c r="A22" s="2">
        <f>IFERROR(__xludf.DUMMYFUNCTION("""COMPUTED_VALUE"""),45436.66666666667)</f>
        <v>45436.66667</v>
      </c>
      <c r="B22" s="1">
        <f>IFERROR(__xludf.DUMMYFUNCTION("""COMPUTED_VALUE"""),3826.6)</f>
        <v>3826.6</v>
      </c>
      <c r="D22" s="2">
        <f>IFERROR(__xludf.DUMMYFUNCTION("""COMPUTED_VALUE"""),45436.66666666667)</f>
        <v>45436.66667</v>
      </c>
      <c r="E22" s="1">
        <f>IFERROR(__xludf.DUMMYFUNCTION("""COMPUTED_VALUE"""),3849.41)</f>
        <v>3849.41</v>
      </c>
      <c r="G22" s="2">
        <f>IFERROR(__xludf.DUMMYFUNCTION("""COMPUTED_VALUE"""),45436.66666666667)</f>
        <v>45436.66667</v>
      </c>
      <c r="H22" s="1">
        <f>IFERROR(__xludf.DUMMYFUNCTION("""COMPUTED_VALUE"""),3786.35)</f>
        <v>3786.35</v>
      </c>
      <c r="J22" s="2">
        <f>IFERROR(__xludf.DUMMYFUNCTION("""COMPUTED_VALUE"""),45436.66666666667)</f>
        <v>45436.66667</v>
      </c>
      <c r="K22" s="1">
        <f>IFERROR(__xludf.DUMMYFUNCTION("""COMPUTED_VALUE"""),3821.08)</f>
        <v>3821.08</v>
      </c>
      <c r="M22" s="2">
        <f>IFERROR(__xludf.DUMMYFUNCTION("""COMPUTED_VALUE"""),45436.66666666667)</f>
        <v>45436.66667</v>
      </c>
      <c r="N22" s="1">
        <f>IFERROR(__xludf.DUMMYFUNCTION("""COMPUTED_VALUE"""),0.0)</f>
        <v>0</v>
      </c>
    </row>
    <row r="23">
      <c r="A23" s="2">
        <f>IFERROR(__xludf.DUMMYFUNCTION("""COMPUTED_VALUE"""),45443.66666666667)</f>
        <v>45443.66667</v>
      </c>
      <c r="B23" s="1">
        <f>IFERROR(__xludf.DUMMYFUNCTION("""COMPUTED_VALUE"""),3821.08)</f>
        <v>3821.08</v>
      </c>
      <c r="D23" s="2">
        <f>IFERROR(__xludf.DUMMYFUNCTION("""COMPUTED_VALUE"""),45443.66666666667)</f>
        <v>45443.66667</v>
      </c>
      <c r="E23" s="1">
        <f>IFERROR(__xludf.DUMMYFUNCTION("""COMPUTED_VALUE"""),3829.94)</f>
        <v>3829.94</v>
      </c>
      <c r="G23" s="2">
        <f>IFERROR(__xludf.DUMMYFUNCTION("""COMPUTED_VALUE"""),45443.66666666667)</f>
        <v>45443.66667</v>
      </c>
      <c r="H23" s="1">
        <f>IFERROR(__xludf.DUMMYFUNCTION("""COMPUTED_VALUE"""),3738.43)</f>
        <v>3738.43</v>
      </c>
      <c r="J23" s="2">
        <f>IFERROR(__xludf.DUMMYFUNCTION("""COMPUTED_VALUE"""),45443.66666666667)</f>
        <v>45443.66667</v>
      </c>
      <c r="K23" s="1">
        <f>IFERROR(__xludf.DUMMYFUNCTION("""COMPUTED_VALUE"""),3798.6)</f>
        <v>3798.6</v>
      </c>
      <c r="M23" s="2">
        <f>IFERROR(__xludf.DUMMYFUNCTION("""COMPUTED_VALUE"""),45443.66666666667)</f>
        <v>45443.66667</v>
      </c>
      <c r="N23" s="1">
        <f>IFERROR(__xludf.DUMMYFUNCTION("""COMPUTED_VALUE"""),0.0)</f>
        <v>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IFERROR(__xludf.DUMMYFUNCTION("""COMPUTED_VALUE"""),3798.6)</f>
        <v>3798.6</v>
      </c>
      <c r="D24" s="2">
        <f>IFERROR(__xludf.DUMMYFUNCTION("""COMPUTED_VALUE"""),45450.66666666667)</f>
        <v>45450.66667</v>
      </c>
      <c r="E24" s="1">
        <f>IFERROR(__xludf.DUMMYFUNCTION("""COMPUTED_VALUE"""),3855.13)</f>
        <v>3855.13</v>
      </c>
      <c r="G24" s="2">
        <f>IFERROR(__xludf.DUMMYFUNCTION("""COMPUTED_VALUE"""),45450.66666666667)</f>
        <v>45450.66667</v>
      </c>
      <c r="H24" s="1">
        <f>IFERROR(__xludf.DUMMYFUNCTION("""COMPUTED_VALUE"""),3766.01)</f>
        <v>3766.01</v>
      </c>
      <c r="J24" s="2">
        <f>IFERROR(__xludf.DUMMYFUNCTION("""COMPUTED_VALUE"""),45450.66666666667)</f>
        <v>45450.66667</v>
      </c>
      <c r="K24" s="1">
        <f>IFERROR(__xludf.DUMMYFUNCTION("""COMPUTED_VALUE"""),3836.21)</f>
        <v>3836.21</v>
      </c>
      <c r="M24" s="2">
        <f>IFERROR(__xludf.DUMMYFUNCTION("""COMPUTED_VALUE"""),45450.66666666667)</f>
        <v>45450.66667</v>
      </c>
      <c r="N24" s="1">
        <f>IFERROR(__xludf.DUMMYFUNCTION("""COMPUTED_VALUE"""),0.0)</f>
        <v>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IFERROR(__xludf.DUMMYFUNCTION("""COMPUTED_VALUE"""),3836.21)</f>
        <v>3836.21</v>
      </c>
      <c r="D25" s="2">
        <f>IFERROR(__xludf.DUMMYFUNCTION("""COMPUTED_VALUE"""),45457.66666666667)</f>
        <v>45457.66667</v>
      </c>
      <c r="E25" s="1">
        <f>IFERROR(__xludf.DUMMYFUNCTION("""COMPUTED_VALUE"""),3911.81)</f>
        <v>3911.81</v>
      </c>
      <c r="G25" s="2">
        <f>IFERROR(__xludf.DUMMYFUNCTION("""COMPUTED_VALUE"""),45457.66666666667)</f>
        <v>45457.66667</v>
      </c>
      <c r="H25" s="1">
        <f>IFERROR(__xludf.DUMMYFUNCTION("""COMPUTED_VALUE"""),3821.54)</f>
        <v>3821.54</v>
      </c>
      <c r="J25" s="2">
        <f>IFERROR(__xludf.DUMMYFUNCTION("""COMPUTED_VALUE"""),45457.66666666667)</f>
        <v>45457.66667</v>
      </c>
      <c r="K25" s="1">
        <f>IFERROR(__xludf.DUMMYFUNCTION("""COMPUTED_VALUE"""),3889.03)</f>
        <v>3889.03</v>
      </c>
      <c r="M25" s="2">
        <f>IFERROR(__xludf.DUMMYFUNCTION("""COMPUTED_VALUE"""),45457.66666666667)</f>
        <v>45457.66667</v>
      </c>
      <c r="N25" s="1">
        <f>IFERROR(__xludf.DUMMYFUNCTION("""COMPUTED_VALUE"""),0.0)</f>
        <v>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IFERROR(__xludf.DUMMYFUNCTION("""COMPUTED_VALUE"""),3889.03)</f>
        <v>3889.03</v>
      </c>
      <c r="D26" s="2">
        <f>IFERROR(__xludf.DUMMYFUNCTION("""COMPUTED_VALUE"""),45464.66666666667)</f>
        <v>45464.66667</v>
      </c>
      <c r="E26" s="1">
        <f>IFERROR(__xludf.DUMMYFUNCTION("""COMPUTED_VALUE"""),3940.44)</f>
        <v>3940.44</v>
      </c>
      <c r="G26" s="2">
        <f>IFERROR(__xludf.DUMMYFUNCTION("""COMPUTED_VALUE"""),45464.66666666667)</f>
        <v>45464.66667</v>
      </c>
      <c r="H26" s="1">
        <f>IFERROR(__xludf.DUMMYFUNCTION("""COMPUTED_VALUE"""),3880.77)</f>
        <v>3880.77</v>
      </c>
      <c r="J26" s="2">
        <f>IFERROR(__xludf.DUMMYFUNCTION("""COMPUTED_VALUE"""),45464.66666666667)</f>
        <v>45464.66667</v>
      </c>
      <c r="K26" s="1">
        <f>IFERROR(__xludf.DUMMYFUNCTION("""COMPUTED_VALUE"""),3914.07)</f>
        <v>3914.07</v>
      </c>
      <c r="M26" s="2">
        <f>IFERROR(__xludf.DUMMYFUNCTION("""COMPUTED_VALUE"""),45464.66666666667)</f>
        <v>45464.66667</v>
      </c>
      <c r="N26" s="1">
        <f>IFERROR(__xludf.DUMMYFUNCTION("""COMPUTED_VALUE"""),0.0)</f>
        <v>0</v>
      </c>
    </row>
    <row r="27">
      <c r="A27" s="2">
        <f>IFERROR(__xludf.DUMMYFUNCTION("""COMPUTED_VALUE"""),45471.66666666667)</f>
        <v>45471.66667</v>
      </c>
      <c r="B27" s="1">
        <f>IFERROR(__xludf.DUMMYFUNCTION("""COMPUTED_VALUE"""),3914.07)</f>
        <v>3914.07</v>
      </c>
      <c r="D27" s="2">
        <f>IFERROR(__xludf.DUMMYFUNCTION("""COMPUTED_VALUE"""),45471.66666666667)</f>
        <v>45471.66667</v>
      </c>
      <c r="E27" s="1">
        <f>IFERROR(__xludf.DUMMYFUNCTION("""COMPUTED_VALUE"""),3956.74)</f>
        <v>3956.74</v>
      </c>
      <c r="G27" s="2">
        <f>IFERROR(__xludf.DUMMYFUNCTION("""COMPUTED_VALUE"""),45471.66666666667)</f>
        <v>45471.66667</v>
      </c>
      <c r="H27" s="1">
        <f>IFERROR(__xludf.DUMMYFUNCTION("""COMPUTED_VALUE"""),3901.25)</f>
        <v>3901.25</v>
      </c>
      <c r="J27" s="2">
        <f>IFERROR(__xludf.DUMMYFUNCTION("""COMPUTED_VALUE"""),45471.66666666667)</f>
        <v>45471.66667</v>
      </c>
      <c r="K27" s="1">
        <f>IFERROR(__xludf.DUMMYFUNCTION("""COMPUTED_VALUE"""),3915.08)</f>
        <v>3915.08</v>
      </c>
      <c r="M27" s="2">
        <f>IFERROR(__xludf.DUMMYFUNCTION("""COMPUTED_VALUE"""),45471.66666666667)</f>
        <v>45471.66667</v>
      </c>
      <c r="N27" s="1">
        <f>IFERROR(__xludf.DUMMYFUNCTION("""COMPUTED_VALUE"""),0.0)</f>
        <v>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IFERROR(__xludf.DUMMYFUNCTION("""COMPUTED_VALUE"""),3915.08)</f>
        <v>3915.08</v>
      </c>
      <c r="D28" s="2">
        <f>IFERROR(__xludf.DUMMYFUNCTION("""COMPUTED_VALUE"""),45478.66666666667)</f>
        <v>45478.66667</v>
      </c>
      <c r="E28" s="1">
        <f>IFERROR(__xludf.DUMMYFUNCTION("""COMPUTED_VALUE"""),3984.0)</f>
        <v>3984</v>
      </c>
      <c r="G28" s="2">
        <f>IFERROR(__xludf.DUMMYFUNCTION("""COMPUTED_VALUE"""),45478.66666666667)</f>
        <v>45478.66667</v>
      </c>
      <c r="H28" s="1">
        <f>IFERROR(__xludf.DUMMYFUNCTION("""COMPUTED_VALUE"""),3903.59)</f>
        <v>3903.59</v>
      </c>
      <c r="J28" s="2">
        <f>IFERROR(__xludf.DUMMYFUNCTION("""COMPUTED_VALUE"""),45478.66666666667)</f>
        <v>45478.66667</v>
      </c>
      <c r="K28" s="1">
        <f>IFERROR(__xludf.DUMMYFUNCTION("""COMPUTED_VALUE"""),3981.59)</f>
        <v>3981.59</v>
      </c>
      <c r="M28" s="2">
        <f>IFERROR(__xludf.DUMMYFUNCTION("""COMPUTED_VALUE"""),45478.66666666667)</f>
        <v>45478.66667</v>
      </c>
      <c r="N28" s="1">
        <f>IFERROR(__xludf.DUMMYFUNCTION("""COMPUTED_VALUE"""),0.0)</f>
        <v>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IFERROR(__xludf.DUMMYFUNCTION("""COMPUTED_VALUE"""),3981.59)</f>
        <v>3981.59</v>
      </c>
      <c r="D29" s="2">
        <f>IFERROR(__xludf.DUMMYFUNCTION("""COMPUTED_VALUE"""),45485.66666666667)</f>
        <v>45485.66667</v>
      </c>
      <c r="E29" s="1">
        <f>IFERROR(__xludf.DUMMYFUNCTION("""COMPUTED_VALUE"""),4054.97)</f>
        <v>4054.97</v>
      </c>
      <c r="G29" s="2">
        <f>IFERROR(__xludf.DUMMYFUNCTION("""COMPUTED_VALUE"""),45485.66666666667)</f>
        <v>45485.66667</v>
      </c>
      <c r="H29" s="1">
        <f>IFERROR(__xludf.DUMMYFUNCTION("""COMPUTED_VALUE"""),3979.07)</f>
        <v>3979.07</v>
      </c>
      <c r="J29" s="2">
        <f>IFERROR(__xludf.DUMMYFUNCTION("""COMPUTED_VALUE"""),45485.66666666667)</f>
        <v>45485.66667</v>
      </c>
      <c r="K29" s="1">
        <f>IFERROR(__xludf.DUMMYFUNCTION("""COMPUTED_VALUE"""),4027.91)</f>
        <v>4027.91</v>
      </c>
      <c r="M29" s="2">
        <f>IFERROR(__xludf.DUMMYFUNCTION("""COMPUTED_VALUE"""),45485.66666666667)</f>
        <v>45485.66667</v>
      </c>
      <c r="N29" s="1">
        <f>IFERROR(__xludf.DUMMYFUNCTION("""COMPUTED_VALUE"""),0.0)</f>
        <v>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IFERROR(__xludf.DUMMYFUNCTION("""COMPUTED_VALUE"""),4027.91)</f>
        <v>4027.91</v>
      </c>
      <c r="D30" s="2">
        <f>IFERROR(__xludf.DUMMYFUNCTION("""COMPUTED_VALUE"""),45492.66666666667)</f>
        <v>45492.66667</v>
      </c>
      <c r="E30" s="1">
        <f>IFERROR(__xludf.DUMMYFUNCTION("""COMPUTED_VALUE"""),4078.92)</f>
        <v>4078.92</v>
      </c>
      <c r="G30" s="2">
        <f>IFERROR(__xludf.DUMMYFUNCTION("""COMPUTED_VALUE"""),45492.66666666667)</f>
        <v>45492.66667</v>
      </c>
      <c r="H30" s="1">
        <f>IFERROR(__xludf.DUMMYFUNCTION("""COMPUTED_VALUE"""),3953.49)</f>
        <v>3953.49</v>
      </c>
      <c r="J30" s="2">
        <f>IFERROR(__xludf.DUMMYFUNCTION("""COMPUTED_VALUE"""),45492.66666666667)</f>
        <v>45492.66667</v>
      </c>
      <c r="K30" s="1">
        <f>IFERROR(__xludf.DUMMYFUNCTION("""COMPUTED_VALUE"""),3958.79)</f>
        <v>3958.79</v>
      </c>
      <c r="M30" s="2">
        <f>IFERROR(__xludf.DUMMYFUNCTION("""COMPUTED_VALUE"""),45492.66666666667)</f>
        <v>45492.66667</v>
      </c>
      <c r="N30" s="1">
        <f>IFERROR(__xludf.DUMMYFUNCTION("""COMPUTED_VALUE"""),0.0)</f>
        <v>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IFERROR(__xludf.DUMMYFUNCTION("""COMPUTED_VALUE"""),3958.79)</f>
        <v>3958.79</v>
      </c>
      <c r="D31" s="2">
        <f>IFERROR(__xludf.DUMMYFUNCTION("""COMPUTED_VALUE"""),45499.66666666667)</f>
        <v>45499.66667</v>
      </c>
      <c r="E31" s="1">
        <f>IFERROR(__xludf.DUMMYFUNCTION("""COMPUTED_VALUE"""),4018.46)</f>
        <v>4018.46</v>
      </c>
      <c r="G31" s="2">
        <f>IFERROR(__xludf.DUMMYFUNCTION("""COMPUTED_VALUE"""),45499.66666666667)</f>
        <v>45499.66667</v>
      </c>
      <c r="H31" s="1">
        <f>IFERROR(__xludf.DUMMYFUNCTION("""COMPUTED_VALUE"""),3883.67)</f>
        <v>3883.67</v>
      </c>
      <c r="J31" s="2">
        <f>IFERROR(__xludf.DUMMYFUNCTION("""COMPUTED_VALUE"""),45499.66666666667)</f>
        <v>45499.66667</v>
      </c>
      <c r="K31" s="1">
        <f>IFERROR(__xludf.DUMMYFUNCTION("""COMPUTED_VALUE"""),3937.53)</f>
        <v>3937.53</v>
      </c>
      <c r="M31" s="2">
        <f>IFERROR(__xludf.DUMMYFUNCTION("""COMPUTED_VALUE"""),45499.66666666667)</f>
        <v>45499.66667</v>
      </c>
      <c r="N31" s="1">
        <f>IFERROR(__xludf.DUMMYFUNCTION("""COMPUTED_VALUE"""),0.0)</f>
        <v>0</v>
      </c>
    </row>
    <row r="32">
      <c r="A32" s="2">
        <f>IFERROR(__xludf.DUMMYFUNCTION("""COMPUTED_VALUE"""),45506.66666666667)</f>
        <v>45506.66667</v>
      </c>
      <c r="B32" s="1">
        <f>IFERROR(__xludf.DUMMYFUNCTION("""COMPUTED_VALUE"""),3937.53)</f>
        <v>3937.53</v>
      </c>
      <c r="D32" s="2">
        <f>IFERROR(__xludf.DUMMYFUNCTION("""COMPUTED_VALUE"""),45506.66666666667)</f>
        <v>45506.66667</v>
      </c>
      <c r="E32" s="1">
        <f>IFERROR(__xludf.DUMMYFUNCTION("""COMPUTED_VALUE"""),4008.89)</f>
        <v>4008.89</v>
      </c>
      <c r="G32" s="2">
        <f>IFERROR(__xludf.DUMMYFUNCTION("""COMPUTED_VALUE"""),45506.66666666667)</f>
        <v>45506.66667</v>
      </c>
      <c r="H32" s="1">
        <f>IFERROR(__xludf.DUMMYFUNCTION("""COMPUTED_VALUE"""),3809.89)</f>
        <v>3809.89</v>
      </c>
      <c r="J32" s="2">
        <f>IFERROR(__xludf.DUMMYFUNCTION("""COMPUTED_VALUE"""),45506.66666666667)</f>
        <v>45506.66667</v>
      </c>
      <c r="K32" s="1">
        <f>IFERROR(__xludf.DUMMYFUNCTION("""COMPUTED_VALUE"""),3842.24)</f>
        <v>3842.24</v>
      </c>
      <c r="M32" s="2">
        <f>IFERROR(__xludf.DUMMYFUNCTION("""COMPUTED_VALUE"""),45506.66666666667)</f>
        <v>45506.66667</v>
      </c>
      <c r="N32" s="1">
        <f>IFERROR(__xludf.DUMMYFUNCTION("""COMPUTED_VALUE"""),0.0)</f>
        <v>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IFERROR(__xludf.DUMMYFUNCTION("""COMPUTED_VALUE"""),3842.24)</f>
        <v>3842.24</v>
      </c>
      <c r="D33" s="2">
        <f>IFERROR(__xludf.DUMMYFUNCTION("""COMPUTED_VALUE"""),45513.66666666667)</f>
        <v>45513.66667</v>
      </c>
      <c r="E33" s="1">
        <f>IFERROR(__xludf.DUMMYFUNCTION("""COMPUTED_VALUE"""),3850.2)</f>
        <v>3850.2</v>
      </c>
      <c r="G33" s="2">
        <f>IFERROR(__xludf.DUMMYFUNCTION("""COMPUTED_VALUE"""),45513.66666666667)</f>
        <v>45513.66667</v>
      </c>
      <c r="H33" s="1">
        <f>IFERROR(__xludf.DUMMYFUNCTION("""COMPUTED_VALUE"""),3689.55)</f>
        <v>3689.55</v>
      </c>
      <c r="J33" s="2">
        <f>IFERROR(__xludf.DUMMYFUNCTION("""COMPUTED_VALUE"""),45513.66666666667)</f>
        <v>45513.66667</v>
      </c>
      <c r="K33" s="1">
        <f>IFERROR(__xludf.DUMMYFUNCTION("""COMPUTED_VALUE"""),3841.03)</f>
        <v>3841.03</v>
      </c>
      <c r="M33" s="2">
        <f>IFERROR(__xludf.DUMMYFUNCTION("""COMPUTED_VALUE"""),45513.66666666667)</f>
        <v>45513.66667</v>
      </c>
      <c r="N33" s="1">
        <f>IFERROR(__xludf.DUMMYFUNCTION("""COMPUTED_VALUE"""),0.0)</f>
        <v>0</v>
      </c>
    </row>
    <row r="34">
      <c r="A34" s="2">
        <f>IFERROR(__xludf.DUMMYFUNCTION("""COMPUTED_VALUE"""),45520.66666666667)</f>
        <v>45520.66667</v>
      </c>
      <c r="B34" s="1">
        <f>IFERROR(__xludf.DUMMYFUNCTION("""COMPUTED_VALUE"""),3841.03)</f>
        <v>3841.03</v>
      </c>
      <c r="D34" s="2">
        <f>IFERROR(__xludf.DUMMYFUNCTION("""COMPUTED_VALUE"""),45520.66666666667)</f>
        <v>45520.66667</v>
      </c>
      <c r="E34" s="1">
        <f>IFERROR(__xludf.DUMMYFUNCTION("""COMPUTED_VALUE"""),3993.07)</f>
        <v>3993.07</v>
      </c>
      <c r="G34" s="2">
        <f>IFERROR(__xludf.DUMMYFUNCTION("""COMPUTED_VALUE"""),45520.66666666667)</f>
        <v>45520.66667</v>
      </c>
      <c r="H34" s="1">
        <f>IFERROR(__xludf.DUMMYFUNCTION("""COMPUTED_VALUE"""),3825.93)</f>
        <v>3825.93</v>
      </c>
      <c r="J34" s="2">
        <f>IFERROR(__xludf.DUMMYFUNCTION("""COMPUTED_VALUE"""),45520.66666666667)</f>
        <v>45520.66667</v>
      </c>
      <c r="K34" s="1">
        <f>IFERROR(__xludf.DUMMYFUNCTION("""COMPUTED_VALUE"""),3987.98)</f>
        <v>3987.98</v>
      </c>
      <c r="M34" s="2">
        <f>IFERROR(__xludf.DUMMYFUNCTION("""COMPUTED_VALUE"""),45520.66666666667)</f>
        <v>45520.66667</v>
      </c>
      <c r="N34" s="1">
        <f>IFERROR(__xludf.DUMMYFUNCTION("""COMPUTED_VALUE"""),0.0)</f>
        <v>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IFERROR(__xludf.DUMMYFUNCTION("""COMPUTED_VALUE"""),3987.98)</f>
        <v>3987.98</v>
      </c>
      <c r="D35" s="2">
        <f>IFERROR(__xludf.DUMMYFUNCTION("""COMPUTED_VALUE"""),45527.66666666667)</f>
        <v>45527.66667</v>
      </c>
      <c r="E35" s="1">
        <f>IFERROR(__xludf.DUMMYFUNCTION("""COMPUTED_VALUE"""),4054.13)</f>
        <v>4054.13</v>
      </c>
      <c r="G35" s="2">
        <f>IFERROR(__xludf.DUMMYFUNCTION("""COMPUTED_VALUE"""),45527.66666666667)</f>
        <v>45527.66667</v>
      </c>
      <c r="H35" s="1">
        <f>IFERROR(__xludf.DUMMYFUNCTION("""COMPUTED_VALUE"""),3986.65)</f>
        <v>3986.65</v>
      </c>
      <c r="J35" s="2">
        <f>IFERROR(__xludf.DUMMYFUNCTION("""COMPUTED_VALUE"""),45527.66666666667)</f>
        <v>45527.66667</v>
      </c>
      <c r="K35" s="1">
        <f>IFERROR(__xludf.DUMMYFUNCTION("""COMPUTED_VALUE"""),4052.26)</f>
        <v>4052.26</v>
      </c>
      <c r="M35" s="2">
        <f>IFERROR(__xludf.DUMMYFUNCTION("""COMPUTED_VALUE"""),45527.66666666667)</f>
        <v>45527.66667</v>
      </c>
      <c r="N35" s="1">
        <f>IFERROR(__xludf.DUMMYFUNCTION("""COMPUTED_VALUE"""),0.0)</f>
        <v>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IFERROR(__xludf.DUMMYFUNCTION("""COMPUTED_VALUE"""),4052.26)</f>
        <v>4052.26</v>
      </c>
      <c r="D36" s="2">
        <f>IFERROR(__xludf.DUMMYFUNCTION("""COMPUTED_VALUE"""),45534.66666666667)</f>
        <v>45534.66667</v>
      </c>
      <c r="E36" s="1">
        <f>IFERROR(__xludf.DUMMYFUNCTION("""COMPUTED_VALUE"""),4065.34)</f>
        <v>4065.34</v>
      </c>
      <c r="G36" s="2">
        <f>IFERROR(__xludf.DUMMYFUNCTION("""COMPUTED_VALUE"""),45534.66666666667)</f>
        <v>45534.66667</v>
      </c>
      <c r="H36" s="1">
        <f>IFERROR(__xludf.DUMMYFUNCTION("""COMPUTED_VALUE"""),3998.17)</f>
        <v>3998.17</v>
      </c>
      <c r="J36" s="2">
        <f>IFERROR(__xludf.DUMMYFUNCTION("""COMPUTED_VALUE"""),45534.66666666667)</f>
        <v>45534.66667</v>
      </c>
      <c r="K36" s="1">
        <f>IFERROR(__xludf.DUMMYFUNCTION("""COMPUTED_VALUE"""),4061.76)</f>
        <v>4061.76</v>
      </c>
      <c r="M36" s="2">
        <f>IFERROR(__xludf.DUMMYFUNCTION("""COMPUTED_VALUE"""),45534.66666666667)</f>
        <v>45534.66667</v>
      </c>
      <c r="N36" s="1">
        <f>IFERROR(__xludf.DUMMYFUNCTION("""COMPUTED_VALUE"""),0.0)</f>
        <v>0</v>
      </c>
    </row>
    <row r="37">
      <c r="A37" s="2">
        <f>IFERROR(__xludf.DUMMYFUNCTION("""COMPUTED_VALUE"""),45541.66666666667)</f>
        <v>45541.66667</v>
      </c>
      <c r="B37" s="1">
        <f>IFERROR(__xludf.DUMMYFUNCTION("""COMPUTED_VALUE"""),4061.76)</f>
        <v>4061.76</v>
      </c>
      <c r="D37" s="2">
        <f>IFERROR(__xludf.DUMMYFUNCTION("""COMPUTED_VALUE"""),45541.66666666667)</f>
        <v>45541.66667</v>
      </c>
      <c r="E37" s="1">
        <f>IFERROR(__xludf.DUMMYFUNCTION("""COMPUTED_VALUE"""),4061.76)</f>
        <v>4061.76</v>
      </c>
      <c r="G37" s="2">
        <f>IFERROR(__xludf.DUMMYFUNCTION("""COMPUTED_VALUE"""),45541.66666666667)</f>
        <v>45541.66667</v>
      </c>
      <c r="H37" s="1">
        <f>IFERROR(__xludf.DUMMYFUNCTION("""COMPUTED_VALUE"""),3882.04)</f>
        <v>3882.04</v>
      </c>
      <c r="J37" s="2">
        <f>IFERROR(__xludf.DUMMYFUNCTION("""COMPUTED_VALUE"""),45541.66666666667)</f>
        <v>45541.66667</v>
      </c>
      <c r="K37" s="1">
        <f>IFERROR(__xludf.DUMMYFUNCTION("""COMPUTED_VALUE"""),3885.7)</f>
        <v>3885.7</v>
      </c>
      <c r="M37" s="2">
        <f>IFERROR(__xludf.DUMMYFUNCTION("""COMPUTED_VALUE"""),45541.66666666667)</f>
        <v>45541.66667</v>
      </c>
      <c r="N37" s="1">
        <f>IFERROR(__xludf.DUMMYFUNCTION("""COMPUTED_VALUE"""),0.0)</f>
        <v>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IFERROR(__xludf.DUMMYFUNCTION("""COMPUTED_VALUE"""),3885.7)</f>
        <v>3885.7</v>
      </c>
      <c r="D38" s="2">
        <f>IFERROR(__xludf.DUMMYFUNCTION("""COMPUTED_VALUE"""),45548.66666666667)</f>
        <v>45548.66667</v>
      </c>
      <c r="E38" s="1">
        <f>IFERROR(__xludf.DUMMYFUNCTION("""COMPUTED_VALUE"""),4048.6)</f>
        <v>4048.6</v>
      </c>
      <c r="G38" s="2">
        <f>IFERROR(__xludf.DUMMYFUNCTION("""COMPUTED_VALUE"""),45548.66666666667)</f>
        <v>45548.66667</v>
      </c>
      <c r="H38" s="1">
        <f>IFERROR(__xludf.DUMMYFUNCTION("""COMPUTED_VALUE"""),3880.27)</f>
        <v>3880.27</v>
      </c>
      <c r="J38" s="2">
        <f>IFERROR(__xludf.DUMMYFUNCTION("""COMPUTED_VALUE"""),45548.66666666667)</f>
        <v>45548.66667</v>
      </c>
      <c r="K38" s="1">
        <f>IFERROR(__xludf.DUMMYFUNCTION("""COMPUTED_VALUE"""),4041.88)</f>
        <v>4041.88</v>
      </c>
      <c r="M38" s="2">
        <f>IFERROR(__xludf.DUMMYFUNCTION("""COMPUTED_VALUE"""),45548.66666666667)</f>
        <v>45548.66667</v>
      </c>
      <c r="N38" s="1">
        <f>IFERROR(__xludf.DUMMYFUNCTION("""COMPUTED_VALUE"""),0.0)</f>
        <v>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IFERROR(__xludf.DUMMYFUNCTION("""COMPUTED_VALUE"""),4041.88)</f>
        <v>4041.88</v>
      </c>
      <c r="D39" s="2">
        <f>IFERROR(__xludf.DUMMYFUNCTION("""COMPUTED_VALUE"""),45555.66666666667)</f>
        <v>45555.66667</v>
      </c>
      <c r="E39" s="1">
        <f>IFERROR(__xludf.DUMMYFUNCTION("""COMPUTED_VALUE"""),4124.64)</f>
        <v>4124.64</v>
      </c>
      <c r="G39" s="2">
        <f>IFERROR(__xludf.DUMMYFUNCTION("""COMPUTED_VALUE"""),45555.66666666667)</f>
        <v>45555.66667</v>
      </c>
      <c r="H39" s="1">
        <f>IFERROR(__xludf.DUMMYFUNCTION("""COMPUTED_VALUE"""),4028.8)</f>
        <v>4028.8</v>
      </c>
      <c r="J39" s="2">
        <f>IFERROR(__xludf.DUMMYFUNCTION("""COMPUTED_VALUE"""),45555.66666666667)</f>
        <v>45555.66667</v>
      </c>
      <c r="K39" s="1">
        <f>IFERROR(__xludf.DUMMYFUNCTION("""COMPUTED_VALUE"""),4101.88)</f>
        <v>4101.88</v>
      </c>
      <c r="M39" s="2">
        <f>IFERROR(__xludf.DUMMYFUNCTION("""COMPUTED_VALUE"""),45555.66666666667)</f>
        <v>45555.66667</v>
      </c>
      <c r="N39" s="1">
        <f>IFERROR(__xludf.DUMMYFUNCTION("""COMPUTED_VALUE"""),0.0)</f>
        <v>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IFERROR(__xludf.DUMMYFUNCTION("""COMPUTED_VALUE"""),4101.88)</f>
        <v>4101.88</v>
      </c>
      <c r="D40" s="2">
        <f>IFERROR(__xludf.DUMMYFUNCTION("""COMPUTED_VALUE"""),45562.66666666667)</f>
        <v>45562.66667</v>
      </c>
      <c r="E40" s="1">
        <f>IFERROR(__xludf.DUMMYFUNCTION("""COMPUTED_VALUE"""),4144.61)</f>
        <v>4144.61</v>
      </c>
      <c r="G40" s="2">
        <f>IFERROR(__xludf.DUMMYFUNCTION("""COMPUTED_VALUE"""),45562.66666666667)</f>
        <v>45562.66667</v>
      </c>
      <c r="H40" s="1">
        <f>IFERROR(__xludf.DUMMYFUNCTION("""COMPUTED_VALUE"""),4099.77)</f>
        <v>4099.77</v>
      </c>
      <c r="J40" s="2">
        <f>IFERROR(__xludf.DUMMYFUNCTION("""COMPUTED_VALUE"""),45562.66666666667)</f>
        <v>45562.66667</v>
      </c>
      <c r="K40" s="1">
        <f>IFERROR(__xludf.DUMMYFUNCTION("""COMPUTED_VALUE"""),4125.55)</f>
        <v>4125.55</v>
      </c>
      <c r="M40" s="2">
        <f>IFERROR(__xludf.DUMMYFUNCTION("""COMPUTED_VALUE"""),45562.66666666667)</f>
        <v>45562.66667</v>
      </c>
      <c r="N40" s="1">
        <f>IFERROR(__xludf.DUMMYFUNCTION("""COMPUTED_VALUE"""),0.0)</f>
        <v>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IFERROR(__xludf.DUMMYFUNCTION("""COMPUTED_VALUE"""),4125.55)</f>
        <v>4125.55</v>
      </c>
      <c r="D41" s="2">
        <f>IFERROR(__xludf.DUMMYFUNCTION("""COMPUTED_VALUE"""),45569.66666666667)</f>
        <v>45569.66667</v>
      </c>
      <c r="E41" s="1">
        <f>IFERROR(__xludf.DUMMYFUNCTION("""COMPUTED_VALUE"""),4143.16)</f>
        <v>4143.16</v>
      </c>
      <c r="G41" s="2">
        <f>IFERROR(__xludf.DUMMYFUNCTION("""COMPUTED_VALUE"""),45569.66666666667)</f>
        <v>45569.66667</v>
      </c>
      <c r="H41" s="1">
        <f>IFERROR(__xludf.DUMMYFUNCTION("""COMPUTED_VALUE"""),4078.11)</f>
        <v>4078.11</v>
      </c>
      <c r="J41" s="2">
        <f>IFERROR(__xludf.DUMMYFUNCTION("""COMPUTED_VALUE"""),45569.66666666667)</f>
        <v>45569.66667</v>
      </c>
      <c r="K41" s="1">
        <f>IFERROR(__xludf.DUMMYFUNCTION("""COMPUTED_VALUE"""),4134.33)</f>
        <v>4134.33</v>
      </c>
      <c r="M41" s="2">
        <f>IFERROR(__xludf.DUMMYFUNCTION("""COMPUTED_VALUE"""),45569.66666666667)</f>
        <v>45569.66667</v>
      </c>
      <c r="N41" s="1">
        <f>IFERROR(__xludf.DUMMYFUNCTION("""COMPUTED_VALUE"""),0.0)</f>
        <v>0</v>
      </c>
    </row>
    <row r="42">
      <c r="A42" s="2">
        <f>IFERROR(__xludf.DUMMYFUNCTION("""COMPUTED_VALUE"""),45576.66666666667)</f>
        <v>45576.66667</v>
      </c>
      <c r="B42" s="1">
        <f>IFERROR(__xludf.DUMMYFUNCTION("""COMPUTED_VALUE"""),4134.33)</f>
        <v>4134.33</v>
      </c>
      <c r="D42" s="2">
        <f>IFERROR(__xludf.DUMMYFUNCTION("""COMPUTED_VALUE"""),45576.66666666667)</f>
        <v>45576.66667</v>
      </c>
      <c r="E42" s="1">
        <f>IFERROR(__xludf.DUMMYFUNCTION("""COMPUTED_VALUE"""),4186.19)</f>
        <v>4186.19</v>
      </c>
      <c r="G42" s="2">
        <f>IFERROR(__xludf.DUMMYFUNCTION("""COMPUTED_VALUE"""),45576.66666666667)</f>
        <v>45576.66667</v>
      </c>
      <c r="H42" s="1">
        <f>IFERROR(__xludf.DUMMYFUNCTION("""COMPUTED_VALUE"""),4087.59)</f>
        <v>4087.59</v>
      </c>
      <c r="J42" s="2">
        <f>IFERROR(__xludf.DUMMYFUNCTION("""COMPUTED_VALUE"""),45576.66666666667)</f>
        <v>45576.66667</v>
      </c>
      <c r="K42" s="1">
        <f>IFERROR(__xludf.DUMMYFUNCTION("""COMPUTED_VALUE"""),4182.23)</f>
        <v>4182.23</v>
      </c>
      <c r="M42" s="2">
        <f>IFERROR(__xludf.DUMMYFUNCTION("""COMPUTED_VALUE"""),45576.66666666667)</f>
        <v>45576.66667</v>
      </c>
      <c r="N42" s="1">
        <f>IFERROR(__xludf.DUMMYFUNCTION("""COMPUTED_VALUE"""),0.0)</f>
        <v>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IFERROR(__xludf.DUMMYFUNCTION("""COMPUTED_VALUE"""),4182.23)</f>
        <v>4182.23</v>
      </c>
      <c r="D43" s="2">
        <f>IFERROR(__xludf.DUMMYFUNCTION("""COMPUTED_VALUE"""),45583.66666666667)</f>
        <v>45583.66667</v>
      </c>
      <c r="E43" s="1">
        <f>IFERROR(__xludf.DUMMYFUNCTION("""COMPUTED_VALUE"""),4232.07)</f>
        <v>4232.07</v>
      </c>
      <c r="G43" s="2">
        <f>IFERROR(__xludf.DUMMYFUNCTION("""COMPUTED_VALUE"""),45583.66666666667)</f>
        <v>45583.66667</v>
      </c>
      <c r="H43" s="1">
        <f>IFERROR(__xludf.DUMMYFUNCTION("""COMPUTED_VALUE"""),4178.27)</f>
        <v>4178.27</v>
      </c>
      <c r="J43" s="2">
        <f>IFERROR(__xludf.DUMMYFUNCTION("""COMPUTED_VALUE"""),45583.66666666667)</f>
        <v>45583.66667</v>
      </c>
      <c r="K43" s="1">
        <f>IFERROR(__xludf.DUMMYFUNCTION("""COMPUTED_VALUE"""),4220.7)</f>
        <v>4220.7</v>
      </c>
      <c r="M43" s="2">
        <f>IFERROR(__xludf.DUMMYFUNCTION("""COMPUTED_VALUE"""),45583.66666666667)</f>
        <v>45583.66667</v>
      </c>
      <c r="N43" s="1">
        <f>IFERROR(__xludf.DUMMYFUNCTION("""COMPUTED_VALUE"""),0.0)</f>
        <v>0</v>
      </c>
    </row>
    <row r="44">
      <c r="A44" s="2">
        <f>IFERROR(__xludf.DUMMYFUNCTION("""COMPUTED_VALUE"""),45590.66666666667)</f>
        <v>45590.66667</v>
      </c>
      <c r="B44" s="1">
        <f>IFERROR(__xludf.DUMMYFUNCTION("""COMPUTED_VALUE"""),4220.7)</f>
        <v>4220.7</v>
      </c>
      <c r="D44" s="2">
        <f>IFERROR(__xludf.DUMMYFUNCTION("""COMPUTED_VALUE"""),45590.66666666667)</f>
        <v>45590.66667</v>
      </c>
      <c r="E44" s="1">
        <f>IFERROR(__xludf.DUMMYFUNCTION("""COMPUTED_VALUE"""),4220.7)</f>
        <v>4220.7</v>
      </c>
      <c r="G44" s="2">
        <f>IFERROR(__xludf.DUMMYFUNCTION("""COMPUTED_VALUE"""),45590.66666666667)</f>
        <v>45590.66667</v>
      </c>
      <c r="H44" s="1">
        <f>IFERROR(__xludf.DUMMYFUNCTION("""COMPUTED_VALUE"""),4141.32)</f>
        <v>4141.32</v>
      </c>
      <c r="J44" s="2">
        <f>IFERROR(__xludf.DUMMYFUNCTION("""COMPUTED_VALUE"""),45590.66666666667)</f>
        <v>45590.66667</v>
      </c>
      <c r="K44" s="1">
        <f>IFERROR(__xludf.DUMMYFUNCTION("""COMPUTED_VALUE"""),4172.59)</f>
        <v>4172.59</v>
      </c>
      <c r="M44" s="2">
        <f>IFERROR(__xludf.DUMMYFUNCTION("""COMPUTED_VALUE"""),45590.66666666667)</f>
        <v>45590.66667</v>
      </c>
      <c r="N44" s="1">
        <f>IFERROR(__xludf.DUMMYFUNCTION("""COMPUTED_VALUE"""),0.0)</f>
        <v>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IFERROR(__xludf.DUMMYFUNCTION("""COMPUTED_VALUE"""),4172.59)</f>
        <v>4172.59</v>
      </c>
      <c r="D45" s="2">
        <f>IFERROR(__xludf.DUMMYFUNCTION("""COMPUTED_VALUE"""),45597.66666666667)</f>
        <v>45597.66667</v>
      </c>
      <c r="E45" s="1">
        <f>IFERROR(__xludf.DUMMYFUNCTION("""COMPUTED_VALUE"""),4209.22)</f>
        <v>4209.22</v>
      </c>
      <c r="G45" s="2">
        <f>IFERROR(__xludf.DUMMYFUNCTION("""COMPUTED_VALUE"""),45597.66666666667)</f>
        <v>45597.66667</v>
      </c>
      <c r="H45" s="1">
        <f>IFERROR(__xludf.DUMMYFUNCTION("""COMPUTED_VALUE"""),4105.25)</f>
        <v>4105.25</v>
      </c>
      <c r="J45" s="2">
        <f>IFERROR(__xludf.DUMMYFUNCTION("""COMPUTED_VALUE"""),45597.66666666667)</f>
        <v>45597.66667</v>
      </c>
      <c r="K45" s="1">
        <f>IFERROR(__xludf.DUMMYFUNCTION("""COMPUTED_VALUE"""),4123.54)</f>
        <v>4123.54</v>
      </c>
      <c r="M45" s="2">
        <f>IFERROR(__xludf.DUMMYFUNCTION("""COMPUTED_VALUE"""),45597.66666666667)</f>
        <v>45597.66667</v>
      </c>
      <c r="N45" s="1">
        <f>IFERROR(__xludf.DUMMYFUNCTION("""COMPUTED_VALUE"""),0.0)</f>
        <v>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IFERROR(__xludf.DUMMYFUNCTION("""COMPUTED_VALUE"""),4123.54)</f>
        <v>4123.54</v>
      </c>
      <c r="D46" s="2">
        <f>IFERROR(__xludf.DUMMYFUNCTION("""COMPUTED_VALUE"""),45604.66666666667)</f>
        <v>45604.66667</v>
      </c>
      <c r="E46" s="1">
        <f>IFERROR(__xludf.DUMMYFUNCTION("""COMPUTED_VALUE"""),4340.67)</f>
        <v>4340.67</v>
      </c>
      <c r="G46" s="2">
        <f>IFERROR(__xludf.DUMMYFUNCTION("""COMPUTED_VALUE"""),45604.66666666667)</f>
        <v>45604.66667</v>
      </c>
      <c r="H46" s="1">
        <f>IFERROR(__xludf.DUMMYFUNCTION("""COMPUTED_VALUE"""),4103.74)</f>
        <v>4103.74</v>
      </c>
      <c r="J46" s="2">
        <f>IFERROR(__xludf.DUMMYFUNCTION("""COMPUTED_VALUE"""),45604.66666666667)</f>
        <v>45604.66667</v>
      </c>
      <c r="K46" s="1">
        <f>IFERROR(__xludf.DUMMYFUNCTION("""COMPUTED_VALUE"""),4329.77)</f>
        <v>4329.77</v>
      </c>
      <c r="M46" s="2">
        <f>IFERROR(__xludf.DUMMYFUNCTION("""COMPUTED_VALUE"""),45604.66666666667)</f>
        <v>45604.66667</v>
      </c>
      <c r="N46" s="1">
        <f>IFERROR(__xludf.DUMMYFUNCTION("""COMPUTED_VALUE"""),0.0)</f>
        <v>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IFERROR(__xludf.DUMMYFUNCTION("""COMPUTED_VALUE"""),4329.77)</f>
        <v>4329.77</v>
      </c>
      <c r="D47" s="2">
        <f>IFERROR(__xludf.DUMMYFUNCTION("""COMPUTED_VALUE"""),45611.66666666667)</f>
        <v>45611.66667</v>
      </c>
      <c r="E47" s="1">
        <f>IFERROR(__xludf.DUMMYFUNCTION("""COMPUTED_VALUE"""),4351.3)</f>
        <v>4351.3</v>
      </c>
      <c r="G47" s="2">
        <f>IFERROR(__xludf.DUMMYFUNCTION("""COMPUTED_VALUE"""),45611.66666666667)</f>
        <v>45611.66667</v>
      </c>
      <c r="H47" s="1">
        <f>IFERROR(__xludf.DUMMYFUNCTION("""COMPUTED_VALUE"""),4225.69)</f>
        <v>4225.69</v>
      </c>
      <c r="J47" s="2">
        <f>IFERROR(__xludf.DUMMYFUNCTION("""COMPUTED_VALUE"""),45611.66666666667)</f>
        <v>45611.66667</v>
      </c>
      <c r="K47" s="1">
        <f>IFERROR(__xludf.DUMMYFUNCTION("""COMPUTED_VALUE"""),4237.92)</f>
        <v>4237.92</v>
      </c>
      <c r="M47" s="2">
        <f>IFERROR(__xludf.DUMMYFUNCTION("""COMPUTED_VALUE"""),45611.66666666667)</f>
        <v>45611.66667</v>
      </c>
      <c r="N47" s="1">
        <f>IFERROR(__xludf.DUMMYFUNCTION("""COMPUTED_VALUE"""),0.0)</f>
        <v>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IFERROR(__xludf.DUMMYFUNCTION("""COMPUTED_VALUE"""),4237.94)</f>
        <v>4237.94</v>
      </c>
      <c r="D48" s="2">
        <f>IFERROR(__xludf.DUMMYFUNCTION("""COMPUTED_VALUE"""),45618.66666666667)</f>
        <v>45618.66667</v>
      </c>
      <c r="E48" s="1">
        <f>IFERROR(__xludf.DUMMYFUNCTION("""COMPUTED_VALUE"""),4329.94)</f>
        <v>4329.94</v>
      </c>
      <c r="G48" s="2">
        <f>IFERROR(__xludf.DUMMYFUNCTION("""COMPUTED_VALUE"""),45618.66666666667)</f>
        <v>45618.66667</v>
      </c>
      <c r="H48" s="1">
        <f>IFERROR(__xludf.DUMMYFUNCTION("""COMPUTED_VALUE"""),4228.02)</f>
        <v>4228.02</v>
      </c>
      <c r="J48" s="2">
        <f>IFERROR(__xludf.DUMMYFUNCTION("""COMPUTED_VALUE"""),45618.66666666667)</f>
        <v>45618.66667</v>
      </c>
      <c r="K48" s="1">
        <f>IFERROR(__xludf.DUMMYFUNCTION("""COMPUTED_VALUE"""),4327.61)</f>
        <v>4327.61</v>
      </c>
      <c r="M48" s="2">
        <f>IFERROR(__xludf.DUMMYFUNCTION("""COMPUTED_VALUE"""),45618.66666666667)</f>
        <v>45618.66667</v>
      </c>
      <c r="N48" s="1">
        <f>IFERROR(__xludf.DUMMYFUNCTION("""COMPUTED_VALUE"""),0.0)</f>
        <v>0</v>
      </c>
    </row>
    <row r="49">
      <c r="A49" s="2">
        <f>IFERROR(__xludf.DUMMYFUNCTION("""COMPUTED_VALUE"""),45625.54513888889)</f>
        <v>45625.54514</v>
      </c>
      <c r="B49" s="1">
        <f>IFERROR(__xludf.DUMMYFUNCTION("""COMPUTED_VALUE"""),4327.61)</f>
        <v>4327.61</v>
      </c>
      <c r="D49" s="2">
        <f>IFERROR(__xludf.DUMMYFUNCTION("""COMPUTED_VALUE"""),45625.54513888889)</f>
        <v>45625.54514</v>
      </c>
      <c r="E49" s="1">
        <f>IFERROR(__xludf.DUMMYFUNCTION("""COMPUTED_VALUE"""),4381.26)</f>
        <v>4381.26</v>
      </c>
      <c r="G49" s="2">
        <f>IFERROR(__xludf.DUMMYFUNCTION("""COMPUTED_VALUE"""),45625.54513888889)</f>
        <v>45625.54514</v>
      </c>
      <c r="H49" s="1">
        <f>IFERROR(__xludf.DUMMYFUNCTION("""COMPUTED_VALUE"""),4327.61)</f>
        <v>4327.61</v>
      </c>
      <c r="J49" s="2">
        <f>IFERROR(__xludf.DUMMYFUNCTION("""COMPUTED_VALUE"""),45625.54513888889)</f>
        <v>45625.54514</v>
      </c>
      <c r="K49" s="1">
        <f>IFERROR(__xludf.DUMMYFUNCTION("""COMPUTED_VALUE"""),4371.85)</f>
        <v>4371.85</v>
      </c>
      <c r="M49" s="2">
        <f>IFERROR(__xludf.DUMMYFUNCTION("""COMPUTED_VALUE"""),45625.54513888889)</f>
        <v>45625.54514</v>
      </c>
      <c r="N49" s="1">
        <f>IFERROR(__xludf.DUMMYFUNCTION("""COMPUTED_VALUE"""),0.0)</f>
        <v>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IFERROR(__xludf.DUMMYFUNCTION("""COMPUTED_VALUE"""),4371.85)</f>
        <v>4371.85</v>
      </c>
      <c r="D50" s="2">
        <f>IFERROR(__xludf.DUMMYFUNCTION("""COMPUTED_VALUE"""),45632.66666666667)</f>
        <v>45632.66667</v>
      </c>
      <c r="E50" s="1">
        <f>IFERROR(__xludf.DUMMYFUNCTION("""COMPUTED_VALUE"""),4418.08)</f>
        <v>4418.08</v>
      </c>
      <c r="G50" s="2">
        <f>IFERROR(__xludf.DUMMYFUNCTION("""COMPUTED_VALUE"""),45632.66666666667)</f>
        <v>45632.66667</v>
      </c>
      <c r="H50" s="1">
        <f>IFERROR(__xludf.DUMMYFUNCTION("""COMPUTED_VALUE"""),4370.94)</f>
        <v>4370.94</v>
      </c>
      <c r="J50" s="2">
        <f>IFERROR(__xludf.DUMMYFUNCTION("""COMPUTED_VALUE"""),45632.66666666667)</f>
        <v>45632.66667</v>
      </c>
      <c r="K50" s="1">
        <f>IFERROR(__xludf.DUMMYFUNCTION("""COMPUTED_VALUE"""),4412.27)</f>
        <v>4412.27</v>
      </c>
      <c r="M50" s="2">
        <f>IFERROR(__xludf.DUMMYFUNCTION("""COMPUTED_VALUE"""),45632.66666666667)</f>
        <v>45632.66667</v>
      </c>
      <c r="N50" s="1">
        <f>IFERROR(__xludf.DUMMYFUNCTION("""COMPUTED_VALUE"""),0.0)</f>
        <v>0</v>
      </c>
    </row>
    <row r="51">
      <c r="A51" s="2">
        <f>IFERROR(__xludf.DUMMYFUNCTION("""COMPUTED_VALUE"""),45639.66666666667)</f>
        <v>45639.66667</v>
      </c>
      <c r="B51" s="1">
        <f>IFERROR(__xludf.DUMMYFUNCTION("""COMPUTED_VALUE"""),4412.27)</f>
        <v>4412.27</v>
      </c>
      <c r="D51" s="2">
        <f>IFERROR(__xludf.DUMMYFUNCTION("""COMPUTED_VALUE"""),45639.66666666667)</f>
        <v>45639.66667</v>
      </c>
      <c r="E51" s="1">
        <f>IFERROR(__xludf.DUMMYFUNCTION("""COMPUTED_VALUE"""),4412.82)</f>
        <v>4412.82</v>
      </c>
      <c r="G51" s="2">
        <f>IFERROR(__xludf.DUMMYFUNCTION("""COMPUTED_VALUE"""),45639.66666666667)</f>
        <v>45639.66667</v>
      </c>
      <c r="H51" s="1">
        <f>IFERROR(__xludf.DUMMYFUNCTION("""COMPUTED_VALUE"""),4361.42)</f>
        <v>4361.42</v>
      </c>
      <c r="J51" s="2">
        <f>IFERROR(__xludf.DUMMYFUNCTION("""COMPUTED_VALUE"""),45639.66666666667)</f>
        <v>45639.66667</v>
      </c>
      <c r="K51" s="1">
        <f>IFERROR(__xludf.DUMMYFUNCTION("""COMPUTED_VALUE"""),4373.58)</f>
        <v>4373.58</v>
      </c>
      <c r="M51" s="2">
        <f>IFERROR(__xludf.DUMMYFUNCTION("""COMPUTED_VALUE"""),45639.66666666667)</f>
        <v>45639.66667</v>
      </c>
      <c r="N51" s="1">
        <f>IFERROR(__xludf.DUMMYFUNCTION("""COMPUTED_VALUE"""),0.0)</f>
        <v>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IFERROR(__xludf.DUMMYFUNCTION("""COMPUTED_VALUE"""),4373.58)</f>
        <v>4373.58</v>
      </c>
      <c r="D52" s="2">
        <f>IFERROR(__xludf.DUMMYFUNCTION("""COMPUTED_VALUE"""),45646.66666666667)</f>
        <v>45646.66667</v>
      </c>
      <c r="E52" s="1">
        <f>IFERROR(__xludf.DUMMYFUNCTION("""COMPUTED_VALUE"""),4399.44)</f>
        <v>4399.44</v>
      </c>
      <c r="G52" s="2">
        <f>IFERROR(__xludf.DUMMYFUNCTION("""COMPUTED_VALUE"""),45646.66666666667)</f>
        <v>45646.66667</v>
      </c>
      <c r="H52" s="1">
        <f>IFERROR(__xludf.DUMMYFUNCTION("""COMPUTED_VALUE"""),4201.65)</f>
        <v>4201.65</v>
      </c>
      <c r="J52" s="2">
        <f>IFERROR(__xludf.DUMMYFUNCTION("""COMPUTED_VALUE"""),45646.66666666667)</f>
        <v>45646.66667</v>
      </c>
      <c r="K52" s="1">
        <f>IFERROR(__xludf.DUMMYFUNCTION("""COMPUTED_VALUE"""),4275.13)</f>
        <v>4275.13</v>
      </c>
      <c r="M52" s="2">
        <f>IFERROR(__xludf.DUMMYFUNCTION("""COMPUTED_VALUE"""),45646.66666666667)</f>
        <v>45646.66667</v>
      </c>
      <c r="N52" s="1">
        <f>IFERROR(__xludf.DUMMYFUNCTION("""COMPUTED_VALUE"""),0.0)</f>
        <v>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IFERROR(__xludf.DUMMYFUNCTION("""COMPUTED_VALUE"""),4275.13)</f>
        <v>4275.13</v>
      </c>
      <c r="D53" s="2">
        <f>IFERROR(__xludf.DUMMYFUNCTION("""COMPUTED_VALUE"""),45653.66666666667)</f>
        <v>45653.66667</v>
      </c>
      <c r="E53" s="1">
        <f>IFERROR(__xludf.DUMMYFUNCTION("""COMPUTED_VALUE"""),4355.73)</f>
        <v>4355.73</v>
      </c>
      <c r="G53" s="2">
        <f>IFERROR(__xludf.DUMMYFUNCTION("""COMPUTED_VALUE"""),45653.66666666667)</f>
        <v>45653.66667</v>
      </c>
      <c r="H53" s="1">
        <f>IFERROR(__xludf.DUMMYFUNCTION("""COMPUTED_VALUE"""),4252.41)</f>
        <v>4252.41</v>
      </c>
      <c r="J53" s="2">
        <f>IFERROR(__xludf.DUMMYFUNCTION("""COMPUTED_VALUE"""),45653.66666666667)</f>
        <v>45653.66667</v>
      </c>
      <c r="K53" s="1">
        <f>IFERROR(__xludf.DUMMYFUNCTION("""COMPUTED_VALUE"""),4299.33)</f>
        <v>4299.33</v>
      </c>
      <c r="M53" s="2">
        <f>IFERROR(__xludf.DUMMYFUNCTION("""COMPUTED_VALUE"""),45653.66666666667)</f>
        <v>45653.66667</v>
      </c>
      <c r="N53" s="1">
        <f>IFERROR(__xludf.DUMMYFUNCTION("""COMPUTED_VALUE"""),0.0)</f>
        <v>0</v>
      </c>
    </row>
    <row r="54">
      <c r="A54" s="2">
        <f>IFERROR(__xludf.DUMMYFUNCTION("""COMPUTED_VALUE"""),45660.66666666667)</f>
        <v>45660.66667</v>
      </c>
      <c r="B54" s="1">
        <f>IFERROR(__xludf.DUMMYFUNCTION("""COMPUTED_VALUE"""),4299.33)</f>
        <v>4299.33</v>
      </c>
      <c r="D54" s="2">
        <f>IFERROR(__xludf.DUMMYFUNCTION("""COMPUTED_VALUE"""),45660.66666666667)</f>
        <v>45660.66667</v>
      </c>
      <c r="E54" s="1">
        <f>IFERROR(__xludf.DUMMYFUNCTION("""COMPUTED_VALUE"""),4299.33)</f>
        <v>4299.33</v>
      </c>
      <c r="G54" s="2">
        <f>IFERROR(__xludf.DUMMYFUNCTION("""COMPUTED_VALUE"""),45660.66666666667)</f>
        <v>45660.66667</v>
      </c>
      <c r="H54" s="1">
        <f>IFERROR(__xludf.DUMMYFUNCTION("""COMPUTED_VALUE"""),4202.8)</f>
        <v>4202.8</v>
      </c>
      <c r="J54" s="2">
        <f>IFERROR(__xludf.DUMMYFUNCTION("""COMPUTED_VALUE"""),45660.66666666667)</f>
        <v>45660.66667</v>
      </c>
      <c r="K54" s="1">
        <f>IFERROR(__xludf.DUMMYFUNCTION("""COMPUTED_VALUE"""),4284.95)</f>
        <v>4284.95</v>
      </c>
      <c r="M54" s="2">
        <f>IFERROR(__xludf.DUMMYFUNCTION("""COMPUTED_VALUE"""),45660.66666666667)</f>
        <v>45660.66667</v>
      </c>
      <c r="N54" s="1">
        <f>IFERROR(__xludf.DUMMYFUNCTION("""COMPUTED_VALUE"""),0.0)</f>
        <v>0</v>
      </c>
    </row>
    <row r="55">
      <c r="A55" s="2">
        <f>IFERROR(__xludf.DUMMYFUNCTION("""COMPUTED_VALUE"""),45667.66666666667)</f>
        <v>45667.66667</v>
      </c>
      <c r="B55" s="1">
        <f>IFERROR(__xludf.DUMMYFUNCTION("""COMPUTED_VALUE"""),4284.95)</f>
        <v>4284.95</v>
      </c>
      <c r="D55" s="2">
        <f>IFERROR(__xludf.DUMMYFUNCTION("""COMPUTED_VALUE"""),45667.66666666667)</f>
        <v>45667.66667</v>
      </c>
      <c r="E55" s="1">
        <f>IFERROR(__xludf.DUMMYFUNCTION("""COMPUTED_VALUE"""),4340.55)</f>
        <v>4340.55</v>
      </c>
      <c r="G55" s="2">
        <f>IFERROR(__xludf.DUMMYFUNCTION("""COMPUTED_VALUE"""),45667.66666666667)</f>
        <v>45667.66667</v>
      </c>
      <c r="H55" s="1">
        <f>IFERROR(__xludf.DUMMYFUNCTION("""COMPUTED_VALUE"""),4186.93)</f>
        <v>4186.93</v>
      </c>
      <c r="J55" s="2">
        <f>IFERROR(__xludf.DUMMYFUNCTION("""COMPUTED_VALUE"""),45667.66666666667)</f>
        <v>45667.66667</v>
      </c>
      <c r="K55" s="1">
        <f>IFERROR(__xludf.DUMMYFUNCTION("""COMPUTED_VALUE"""),4201.15)</f>
        <v>4201.15</v>
      </c>
      <c r="M55" s="2">
        <f>IFERROR(__xludf.DUMMYFUNCTION("""COMPUTED_VALUE"""),45667.66666666667)</f>
        <v>45667.66667</v>
      </c>
      <c r="N55" s="1">
        <f>IFERROR(__xludf.DUMMYFUNCTION("""COMPUTED_VALUE"""),0.0)</f>
        <v>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IFERROR(__xludf.DUMMYFUNCTION("""COMPUTED_VALUE"""),4201.15)</f>
        <v>4201.15</v>
      </c>
      <c r="D56" s="2">
        <f>IFERROR(__xludf.DUMMYFUNCTION("""COMPUTED_VALUE"""),45674.66666666667)</f>
        <v>45674.66667</v>
      </c>
      <c r="E56" s="1">
        <f>IFERROR(__xludf.DUMMYFUNCTION("""COMPUTED_VALUE"""),4344.37)</f>
        <v>4344.37</v>
      </c>
      <c r="G56" s="2">
        <f>IFERROR(__xludf.DUMMYFUNCTION("""COMPUTED_VALUE"""),45674.66666666667)</f>
        <v>45674.66667</v>
      </c>
      <c r="H56" s="1">
        <f>IFERROR(__xludf.DUMMYFUNCTION("""COMPUTED_VALUE"""),4161.89)</f>
        <v>4161.89</v>
      </c>
      <c r="J56" s="2">
        <f>IFERROR(__xludf.DUMMYFUNCTION("""COMPUTED_VALUE"""),45674.66666666667)</f>
        <v>45674.66667</v>
      </c>
      <c r="K56" s="1">
        <f>IFERROR(__xludf.DUMMYFUNCTION("""COMPUTED_VALUE"""),4331.26)</f>
        <v>4331.26</v>
      </c>
      <c r="M56" s="2">
        <f>IFERROR(__xludf.DUMMYFUNCTION("""COMPUTED_VALUE"""),45674.66666666667)</f>
        <v>45674.66667</v>
      </c>
      <c r="N56" s="1">
        <f>IFERROR(__xludf.DUMMYFUNCTION("""COMPUTED_VALUE"""),0.0)</f>
        <v>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IFERROR(__xludf.DUMMYFUNCTION("""COMPUTED_VALUE"""),4331.26)</f>
        <v>4331.26</v>
      </c>
      <c r="D57" s="2">
        <f>IFERROR(__xludf.DUMMYFUNCTION("""COMPUTED_VALUE"""),45681.66666666667)</f>
        <v>45681.66667</v>
      </c>
      <c r="E57" s="1">
        <f>IFERROR(__xludf.DUMMYFUNCTION("""COMPUTED_VALUE"""),4424.52)</f>
        <v>4424.52</v>
      </c>
      <c r="G57" s="2">
        <f>IFERROR(__xludf.DUMMYFUNCTION("""COMPUTED_VALUE"""),45681.66666666667)</f>
        <v>45681.66667</v>
      </c>
      <c r="H57" s="1">
        <f>IFERROR(__xludf.DUMMYFUNCTION("""COMPUTED_VALUE"""),4331.26)</f>
        <v>4331.26</v>
      </c>
      <c r="J57" s="2">
        <f>IFERROR(__xludf.DUMMYFUNCTION("""COMPUTED_VALUE"""),45681.66666666667)</f>
        <v>45681.66667</v>
      </c>
      <c r="K57" s="1">
        <f>IFERROR(__xludf.DUMMYFUNCTION("""COMPUTED_VALUE"""),4405.8)</f>
        <v>4405.8</v>
      </c>
      <c r="M57" s="2">
        <f>IFERROR(__xludf.DUMMYFUNCTION("""COMPUTED_VALUE"""),45681.66666666667)</f>
        <v>45681.66667</v>
      </c>
      <c r="N57" s="1">
        <f>IFERROR(__xludf.DUMMYFUNCTION("""COMPUTED_VALUE"""),0.0)</f>
        <v>0</v>
      </c>
    </row>
    <row r="58">
      <c r="A58" s="2">
        <f>IFERROR(__xludf.DUMMYFUNCTION("""COMPUTED_VALUE"""),45688.66666666667)</f>
        <v>45688.66667</v>
      </c>
      <c r="B58" s="1">
        <f>IFERROR(__xludf.DUMMYFUNCTION("""COMPUTED_VALUE"""),4405.8)</f>
        <v>4405.8</v>
      </c>
      <c r="D58" s="2">
        <f>IFERROR(__xludf.DUMMYFUNCTION("""COMPUTED_VALUE"""),45688.66666666667)</f>
        <v>45688.66667</v>
      </c>
      <c r="E58" s="1">
        <f>IFERROR(__xludf.DUMMYFUNCTION("""COMPUTED_VALUE"""),4423.41)</f>
        <v>4423.41</v>
      </c>
      <c r="G58" s="2">
        <f>IFERROR(__xludf.DUMMYFUNCTION("""COMPUTED_VALUE"""),45688.66666666667)</f>
        <v>45688.66667</v>
      </c>
      <c r="H58" s="1">
        <f>IFERROR(__xludf.DUMMYFUNCTION("""COMPUTED_VALUE"""),4318.75)</f>
        <v>4318.75</v>
      </c>
      <c r="J58" s="2">
        <f>IFERROR(__xludf.DUMMYFUNCTION("""COMPUTED_VALUE"""),45688.66666666667)</f>
        <v>45688.66667</v>
      </c>
      <c r="K58" s="1">
        <f>IFERROR(__xludf.DUMMYFUNCTION("""COMPUTED_VALUE"""),4366.22)</f>
        <v>4366.22</v>
      </c>
      <c r="M58" s="2">
        <f>IFERROR(__xludf.DUMMYFUNCTION("""COMPUTED_VALUE"""),45688.66666666667)</f>
        <v>45688.66667</v>
      </c>
      <c r="N58" s="1">
        <f>IFERROR(__xludf.DUMMYFUNCTION("""COMPUTED_VALUE"""),0.0)</f>
        <v>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IFERROR(__xludf.DUMMYFUNCTION("""COMPUTED_VALUE"""),4366.21)</f>
        <v>4366.21</v>
      </c>
      <c r="D59" s="2">
        <f>IFERROR(__xludf.DUMMYFUNCTION("""COMPUTED_VALUE"""),45695.66666666667)</f>
        <v>45695.66667</v>
      </c>
      <c r="E59" s="1">
        <f>IFERROR(__xludf.DUMMYFUNCTION("""COMPUTED_VALUE"""),4408.54)</f>
        <v>4408.54</v>
      </c>
      <c r="G59" s="2">
        <f>IFERROR(__xludf.DUMMYFUNCTION("""COMPUTED_VALUE"""),45695.66666666667)</f>
        <v>45695.66667</v>
      </c>
      <c r="H59" s="1">
        <f>IFERROR(__xludf.DUMMYFUNCTION("""COMPUTED_VALUE"""),4279.91)</f>
        <v>4279.91</v>
      </c>
      <c r="J59" s="2">
        <f>IFERROR(__xludf.DUMMYFUNCTION("""COMPUTED_VALUE"""),45695.66666666667)</f>
        <v>45695.66667</v>
      </c>
      <c r="K59" s="1">
        <f>IFERROR(__xludf.DUMMYFUNCTION("""COMPUTED_VALUE"""),4354.51)</f>
        <v>4354.51</v>
      </c>
      <c r="M59" s="2">
        <f>IFERROR(__xludf.DUMMYFUNCTION("""COMPUTED_VALUE"""),45695.66666666667)</f>
        <v>45695.66667</v>
      </c>
      <c r="N59" s="1">
        <f>IFERROR(__xludf.DUMMYFUNCTION("""COMPUTED_VALUE"""),0.0)</f>
        <v>0</v>
      </c>
    </row>
    <row r="60">
      <c r="A60" s="2">
        <f>IFERROR(__xludf.DUMMYFUNCTION("""COMPUTED_VALUE"""),45702.66666666667)</f>
        <v>45702.66667</v>
      </c>
      <c r="B60" s="1">
        <f>IFERROR(__xludf.DUMMYFUNCTION("""COMPUTED_VALUE"""),4354.51)</f>
        <v>4354.51</v>
      </c>
      <c r="D60" s="2">
        <f>IFERROR(__xludf.DUMMYFUNCTION("""COMPUTED_VALUE"""),45702.66666666667)</f>
        <v>45702.66667</v>
      </c>
      <c r="E60" s="1">
        <f>IFERROR(__xludf.DUMMYFUNCTION("""COMPUTED_VALUE"""),4420.71)</f>
        <v>4420.71</v>
      </c>
      <c r="G60" s="2">
        <f>IFERROR(__xludf.DUMMYFUNCTION("""COMPUTED_VALUE"""),45702.66666666667)</f>
        <v>45702.66667</v>
      </c>
      <c r="H60" s="1">
        <f>IFERROR(__xludf.DUMMYFUNCTION("""COMPUTED_VALUE"""),4333.1)</f>
        <v>4333.1</v>
      </c>
      <c r="J60" s="2">
        <f>IFERROR(__xludf.DUMMYFUNCTION("""COMPUTED_VALUE"""),45702.66666666667)</f>
        <v>45702.66667</v>
      </c>
      <c r="K60" s="1">
        <f>IFERROR(__xludf.DUMMYFUNCTION("""COMPUTED_VALUE"""),4410.69)</f>
        <v>4410.69</v>
      </c>
      <c r="M60" s="2">
        <f>IFERROR(__xludf.DUMMYFUNCTION("""COMPUTED_VALUE"""),45702.66666666667)</f>
        <v>45702.66667</v>
      </c>
      <c r="N60" s="1">
        <f>IFERROR(__xludf.DUMMYFUNCTION("""COMPUTED_VALUE"""),0.0)</f>
        <v>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IFERROR(__xludf.DUMMYFUNCTION("""COMPUTED_VALUE"""),4410.69)</f>
        <v>4410.69</v>
      </c>
      <c r="D61" s="2">
        <f>IFERROR(__xludf.DUMMYFUNCTION("""COMPUTED_VALUE"""),45709.66666666667)</f>
        <v>45709.66667</v>
      </c>
      <c r="E61" s="1">
        <f>IFERROR(__xludf.DUMMYFUNCTION("""COMPUTED_VALUE"""),4431.36)</f>
        <v>4431.36</v>
      </c>
      <c r="G61" s="2">
        <f>IFERROR(__xludf.DUMMYFUNCTION("""COMPUTED_VALUE"""),45709.66666666667)</f>
        <v>45709.66667</v>
      </c>
      <c r="H61" s="1">
        <f>IFERROR(__xludf.DUMMYFUNCTION("""COMPUTED_VALUE"""),4319.12)</f>
        <v>4319.12</v>
      </c>
      <c r="J61" s="2">
        <f>IFERROR(__xludf.DUMMYFUNCTION("""COMPUTED_VALUE"""),45709.66666666667)</f>
        <v>45709.66667</v>
      </c>
      <c r="K61" s="1">
        <f>IFERROR(__xludf.DUMMYFUNCTION("""COMPUTED_VALUE"""),4322.92)</f>
        <v>4322.92</v>
      </c>
      <c r="M61" s="2">
        <f>IFERROR(__xludf.DUMMYFUNCTION("""COMPUTED_VALUE"""),45709.66666666667)</f>
        <v>45709.66667</v>
      </c>
      <c r="N61" s="1">
        <f>IFERROR(__xludf.DUMMYFUNCTION("""COMPUTED_VALUE"""),0.0)</f>
        <v>0</v>
      </c>
    </row>
    <row r="62">
      <c r="A62" s="2">
        <f>IFERROR(__xludf.DUMMYFUNCTION("""COMPUTED_VALUE"""),45716.66666666667)</f>
        <v>45716.66667</v>
      </c>
      <c r="B62" s="1">
        <f>IFERROR(__xludf.DUMMYFUNCTION("""COMPUTED_VALUE"""),4322.92)</f>
        <v>4322.92</v>
      </c>
      <c r="D62" s="2">
        <f>IFERROR(__xludf.DUMMYFUNCTION("""COMPUTED_VALUE"""),45716.66666666667)</f>
        <v>45716.66667</v>
      </c>
      <c r="E62" s="1">
        <f>IFERROR(__xludf.DUMMYFUNCTION("""COMPUTED_VALUE"""),4341.91)</f>
        <v>4341.91</v>
      </c>
      <c r="G62" s="2">
        <f>IFERROR(__xludf.DUMMYFUNCTION("""COMPUTED_VALUE"""),45716.66666666667)</f>
        <v>45716.66667</v>
      </c>
      <c r="H62" s="1">
        <f>IFERROR(__xludf.DUMMYFUNCTION("""COMPUTED_VALUE"""),4198.66)</f>
        <v>4198.66</v>
      </c>
      <c r="J62" s="2">
        <f>IFERROR(__xludf.DUMMYFUNCTION("""COMPUTED_VALUE"""),45716.66666666667)</f>
        <v>45716.66667</v>
      </c>
      <c r="K62" s="1">
        <f>IFERROR(__xludf.DUMMYFUNCTION("""COMPUTED_VALUE"""),4280.11)</f>
        <v>4280.11</v>
      </c>
      <c r="M62" s="2">
        <f>IFERROR(__xludf.DUMMYFUNCTION("""COMPUTED_VALUE"""),45716.66666666667)</f>
        <v>45716.66667</v>
      </c>
      <c r="N62" s="1">
        <f>IFERROR(__xludf.DUMMYFUNCTION("""COMPUTED_VALUE"""),0.0)</f>
        <v>0</v>
      </c>
    </row>
    <row r="63">
      <c r="A63" s="2">
        <f>IFERROR(__xludf.DUMMYFUNCTION("""COMPUTED_VALUE"""),45723.66666666667)</f>
        <v>45723.66667</v>
      </c>
      <c r="B63" s="1">
        <f>IFERROR(__xludf.DUMMYFUNCTION("""COMPUTED_VALUE"""),4280.12)</f>
        <v>4280.12</v>
      </c>
      <c r="D63" s="2">
        <f>IFERROR(__xludf.DUMMYFUNCTION("""COMPUTED_VALUE"""),45723.66666666667)</f>
        <v>45723.66667</v>
      </c>
      <c r="E63" s="1">
        <f>IFERROR(__xludf.DUMMYFUNCTION("""COMPUTED_VALUE"""),4304.13)</f>
        <v>4304.13</v>
      </c>
      <c r="G63" s="2">
        <f>IFERROR(__xludf.DUMMYFUNCTION("""COMPUTED_VALUE"""),45723.66666666667)</f>
        <v>45723.66667</v>
      </c>
      <c r="H63" s="1">
        <f>IFERROR(__xludf.DUMMYFUNCTION("""COMPUTED_VALUE"""),4062.67)</f>
        <v>4062.67</v>
      </c>
      <c r="J63" s="2">
        <f>IFERROR(__xludf.DUMMYFUNCTION("""COMPUTED_VALUE"""),45723.66666666667)</f>
        <v>45723.66667</v>
      </c>
      <c r="K63" s="1">
        <f>IFERROR(__xludf.DUMMYFUNCTION("""COMPUTED_VALUE"""),4139.86)</f>
        <v>4139.86</v>
      </c>
      <c r="M63" s="2">
        <f>IFERROR(__xludf.DUMMYFUNCTION("""COMPUTED_VALUE"""),45723.66666666667)</f>
        <v>45723.66667</v>
      </c>
      <c r="N63" s="1">
        <f>IFERROR(__xludf.DUMMYFUNCTION("""COMPUTED_VALUE"""),0.0)</f>
        <v>0</v>
      </c>
    </row>
    <row r="64">
      <c r="A64" s="2">
        <f>IFERROR(__xludf.DUMMYFUNCTION("""COMPUTED_VALUE"""),45730.66666666667)</f>
        <v>45730.66667</v>
      </c>
      <c r="B64" s="1">
        <f>IFERROR(__xludf.DUMMYFUNCTION("""COMPUTED_VALUE"""),4139.86)</f>
        <v>4139.86</v>
      </c>
      <c r="D64" s="2">
        <f>IFERROR(__xludf.DUMMYFUNCTION("""COMPUTED_VALUE"""),45730.66666666667)</f>
        <v>45730.66667</v>
      </c>
      <c r="E64" s="1">
        <f>IFERROR(__xludf.DUMMYFUNCTION("""COMPUTED_VALUE"""),4139.86)</f>
        <v>4139.86</v>
      </c>
      <c r="G64" s="2">
        <f>IFERROR(__xludf.DUMMYFUNCTION("""COMPUTED_VALUE"""),45730.66666666667)</f>
        <v>45730.66667</v>
      </c>
      <c r="H64" s="1">
        <f>IFERROR(__xludf.DUMMYFUNCTION("""COMPUTED_VALUE"""),3945.07)</f>
        <v>3945.07</v>
      </c>
      <c r="J64" s="2">
        <f>IFERROR(__xludf.DUMMYFUNCTION("""COMPUTED_VALUE"""),45730.66666666667)</f>
        <v>45730.66667</v>
      </c>
      <c r="K64" s="1">
        <f>IFERROR(__xludf.DUMMYFUNCTION("""COMPUTED_VALUE"""),4044.61)</f>
        <v>4044.61</v>
      </c>
      <c r="M64" s="2">
        <f>IFERROR(__xludf.DUMMYFUNCTION("""COMPUTED_VALUE"""),45730.66666666667)</f>
        <v>45730.66667</v>
      </c>
      <c r="N64" s="1">
        <f>IFERROR(__xludf.DUMMYFUNCTION("""COMPUTED_VALUE"""),0.0)</f>
        <v>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IFERROR(__xludf.DUMMYFUNCTION("""COMPUTED_VALUE"""),4044.61)</f>
        <v>4044.61</v>
      </c>
      <c r="D65" s="2">
        <f>IFERROR(__xludf.DUMMYFUNCTION("""COMPUTED_VALUE"""),45737.66666666667)</f>
        <v>45737.66667</v>
      </c>
      <c r="E65" s="1">
        <f>IFERROR(__xludf.DUMMYFUNCTION("""COMPUTED_VALUE"""),4105.09)</f>
        <v>4105.09</v>
      </c>
      <c r="G65" s="2">
        <f>IFERROR(__xludf.DUMMYFUNCTION("""COMPUTED_VALUE"""),45737.66666666667)</f>
        <v>45737.66667</v>
      </c>
      <c r="H65" s="1">
        <f>IFERROR(__xludf.DUMMYFUNCTION("""COMPUTED_VALUE"""),4018.59)</f>
        <v>4018.59</v>
      </c>
      <c r="J65" s="2">
        <f>IFERROR(__xludf.DUMMYFUNCTION("""COMPUTED_VALUE"""),45737.66666666667)</f>
        <v>45737.66667</v>
      </c>
      <c r="K65" s="1">
        <f>IFERROR(__xludf.DUMMYFUNCTION("""COMPUTED_VALUE"""),4069.53)</f>
        <v>4069.53</v>
      </c>
      <c r="M65" s="2">
        <f>IFERROR(__xludf.DUMMYFUNCTION("""COMPUTED_VALUE"""),45737.66666666667)</f>
        <v>45737.66667</v>
      </c>
      <c r="N65" s="1">
        <f>IFERROR(__xludf.DUMMYFUNCTION("""COMPUTED_VALUE"""),0.0)</f>
        <v>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IFERROR(__xludf.DUMMYFUNCTION("""COMPUTED_VALUE"""),4069.53)</f>
        <v>4069.53</v>
      </c>
      <c r="D66" s="2">
        <f>IFERROR(__xludf.DUMMYFUNCTION("""COMPUTED_VALUE"""),45744.66666666667)</f>
        <v>45744.66667</v>
      </c>
      <c r="E66" s="1">
        <f>IFERROR(__xludf.DUMMYFUNCTION("""COMPUTED_VALUE"""),4159.35)</f>
        <v>4159.35</v>
      </c>
      <c r="G66" s="2">
        <f>IFERROR(__xludf.DUMMYFUNCTION("""COMPUTED_VALUE"""),45744.66666666667)</f>
        <v>45744.66667</v>
      </c>
      <c r="H66" s="1">
        <f>IFERROR(__xludf.DUMMYFUNCTION("""COMPUTED_VALUE"""),3998.6)</f>
        <v>3998.6</v>
      </c>
      <c r="J66" s="2">
        <f>IFERROR(__xludf.DUMMYFUNCTION("""COMPUTED_VALUE"""),45744.66666666667)</f>
        <v>45744.66667</v>
      </c>
      <c r="K66" s="1">
        <f>IFERROR(__xludf.DUMMYFUNCTION("""COMPUTED_VALUE"""),4005.57)</f>
        <v>4005.57</v>
      </c>
      <c r="M66" s="2">
        <f>IFERROR(__xludf.DUMMYFUNCTION("""COMPUTED_VALUE"""),45744.66666666667)</f>
        <v>45744.66667</v>
      </c>
      <c r="N66" s="1">
        <f>IFERROR(__xludf.DUMMYFUNCTION("""COMPUTED_VALUE"""),0.0)</f>
        <v>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IFERROR(__xludf.DUMMYFUNCTION("""COMPUTED_VALUE"""),4005.57)</f>
        <v>4005.57</v>
      </c>
      <c r="D67" s="2">
        <f>IFERROR(__xludf.DUMMYFUNCTION("""COMPUTED_VALUE"""),45751.66666666667)</f>
        <v>45751.66667</v>
      </c>
      <c r="E67" s="1">
        <f>IFERROR(__xludf.DUMMYFUNCTION("""COMPUTED_VALUE"""),4088.34)</f>
        <v>4088.34</v>
      </c>
      <c r="G67" s="2">
        <f>IFERROR(__xludf.DUMMYFUNCTION("""COMPUTED_VALUE"""),45751.66666666667)</f>
        <v>45751.66667</v>
      </c>
      <c r="H67" s="1">
        <f>IFERROR(__xludf.DUMMYFUNCTION("""COMPUTED_VALUE"""),3634.51)</f>
        <v>3634.51</v>
      </c>
      <c r="J67" s="2">
        <f>IFERROR(__xludf.DUMMYFUNCTION("""COMPUTED_VALUE"""),45751.66666666667)</f>
        <v>45751.66667</v>
      </c>
      <c r="K67" s="1">
        <f>IFERROR(__xludf.DUMMYFUNCTION("""COMPUTED_VALUE"""),3637.74)</f>
        <v>3637.74</v>
      </c>
      <c r="M67" s="2">
        <f>IFERROR(__xludf.DUMMYFUNCTION("""COMPUTED_VALUE"""),45751.66666666667)</f>
        <v>45751.66667</v>
      </c>
      <c r="N67" s="1">
        <f>IFERROR(__xludf.DUMMYFUNCTION("""COMPUTED_VALUE"""),0.0)</f>
        <v>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IFERROR(__xludf.DUMMYFUNCTION("""COMPUTED_VALUE"""),3637.74)</f>
        <v>3637.74</v>
      </c>
      <c r="D68" s="2">
        <f>IFERROR(__xludf.DUMMYFUNCTION("""COMPUTED_VALUE"""),45758.66666666667)</f>
        <v>45758.66667</v>
      </c>
      <c r="E68" s="1">
        <f>IFERROR(__xludf.DUMMYFUNCTION("""COMPUTED_VALUE"""),3924.79)</f>
        <v>3924.79</v>
      </c>
      <c r="G68" s="2">
        <f>IFERROR(__xludf.DUMMYFUNCTION("""COMPUTED_VALUE"""),45758.66666666667)</f>
        <v>45758.66667</v>
      </c>
      <c r="H68" s="1">
        <f>IFERROR(__xludf.DUMMYFUNCTION("""COMPUTED_VALUE"""),3464.26)</f>
        <v>3464.26</v>
      </c>
      <c r="J68" s="2">
        <f>IFERROR(__xludf.DUMMYFUNCTION("""COMPUTED_VALUE"""),45758.66666666667)</f>
        <v>45758.66667</v>
      </c>
      <c r="K68" s="1">
        <f>IFERROR(__xludf.DUMMYFUNCTION("""COMPUTED_VALUE"""),3835.23)</f>
        <v>3835.23</v>
      </c>
      <c r="M68" s="2">
        <f>IFERROR(__xludf.DUMMYFUNCTION("""COMPUTED_VALUE"""),45758.66666666667)</f>
        <v>45758.66667</v>
      </c>
      <c r="N68" s="1">
        <f>IFERROR(__xludf.DUMMYFUNCTION("""COMPUTED_VALUE"""),0.0)</f>
        <v>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IFERROR(__xludf.DUMMYFUNCTION("""COMPUTED_VALUE"""),3835.23)</f>
        <v>3835.23</v>
      </c>
      <c r="D69" s="2">
        <f>IFERROR(__xludf.DUMMYFUNCTION("""COMPUTED_VALUE"""),45764.66666666667)</f>
        <v>45764.66667</v>
      </c>
      <c r="E69" s="1">
        <f>IFERROR(__xludf.DUMMYFUNCTION("""COMPUTED_VALUE"""),3902.03)</f>
        <v>3902.03</v>
      </c>
      <c r="G69" s="2">
        <f>IFERROR(__xludf.DUMMYFUNCTION("""COMPUTED_VALUE"""),45764.66666666667)</f>
        <v>45764.66667</v>
      </c>
      <c r="H69" s="1">
        <f>IFERROR(__xludf.DUMMYFUNCTION("""COMPUTED_VALUE"""),3740.2)</f>
        <v>3740.2</v>
      </c>
      <c r="J69" s="2">
        <f>IFERROR(__xludf.DUMMYFUNCTION("""COMPUTED_VALUE"""),45764.66666666667)</f>
        <v>45764.66667</v>
      </c>
      <c r="K69" s="1">
        <f>IFERROR(__xludf.DUMMYFUNCTION("""COMPUTED_VALUE"""),3787.86)</f>
        <v>3787.86</v>
      </c>
      <c r="M69" s="2">
        <f>IFERROR(__xludf.DUMMYFUNCTION("""COMPUTED_VALUE"""),45764.66666666667)</f>
        <v>45764.66667</v>
      </c>
      <c r="N69" s="1">
        <f>IFERROR(__xludf.DUMMYFUNCTION("""COMPUTED_VALUE"""),0.0)</f>
        <v>0</v>
      </c>
    </row>
    <row r="70">
      <c r="A70" s="2">
        <f>IFERROR(__xludf.DUMMYFUNCTION("""COMPUTED_VALUE"""),45772.66666666667)</f>
        <v>45772.66667</v>
      </c>
      <c r="B70" s="1">
        <f>IFERROR(__xludf.DUMMYFUNCTION("""COMPUTED_VALUE"""),3787.86)</f>
        <v>3787.86</v>
      </c>
      <c r="D70" s="2">
        <f>IFERROR(__xludf.DUMMYFUNCTION("""COMPUTED_VALUE"""),45772.66666666667)</f>
        <v>45772.66667</v>
      </c>
      <c r="E70" s="1">
        <f>IFERROR(__xludf.DUMMYFUNCTION("""COMPUTED_VALUE"""),3964.35)</f>
        <v>3964.35</v>
      </c>
      <c r="G70" s="2">
        <f>IFERROR(__xludf.DUMMYFUNCTION("""COMPUTED_VALUE"""),45772.66666666667)</f>
        <v>45772.66667</v>
      </c>
      <c r="H70" s="1">
        <f>IFERROR(__xludf.DUMMYFUNCTION("""COMPUTED_VALUE"""),3658.5)</f>
        <v>3658.5</v>
      </c>
      <c r="J70" s="2">
        <f>IFERROR(__xludf.DUMMYFUNCTION("""COMPUTED_VALUE"""),45772.66666666667)</f>
        <v>45772.66667</v>
      </c>
      <c r="K70" s="1">
        <f>IFERROR(__xludf.DUMMYFUNCTION("""COMPUTED_VALUE"""),3962.7)</f>
        <v>3962.7</v>
      </c>
      <c r="M70" s="2">
        <f>IFERROR(__xludf.DUMMYFUNCTION("""COMPUTED_VALUE"""),45772.66666666667)</f>
        <v>45772.66667</v>
      </c>
      <c r="N70" s="1">
        <f>IFERROR(__xludf.DUMMYFUNCTION("""COMPUTED_VALUE"""),0.0)</f>
        <v>0</v>
      </c>
    </row>
    <row r="71">
      <c r="A71" s="2">
        <f>IFERROR(__xludf.DUMMYFUNCTION("""COMPUTED_VALUE"""),45779.66666666667)</f>
        <v>45779.66667</v>
      </c>
      <c r="B71" s="1">
        <f>IFERROR(__xludf.DUMMYFUNCTION("""COMPUTED_VALUE"""),3962.7)</f>
        <v>3962.7</v>
      </c>
      <c r="D71" s="2">
        <f>IFERROR(__xludf.DUMMYFUNCTION("""COMPUTED_VALUE"""),45779.66666666667)</f>
        <v>45779.66667</v>
      </c>
      <c r="E71" s="1">
        <f>IFERROR(__xludf.DUMMYFUNCTION("""COMPUTED_VALUE"""),4090.59)</f>
        <v>4090.59</v>
      </c>
      <c r="G71" s="2">
        <f>IFERROR(__xludf.DUMMYFUNCTION("""COMPUTED_VALUE"""),45779.66666666667)</f>
        <v>45779.66667</v>
      </c>
      <c r="H71" s="1">
        <f>IFERROR(__xludf.DUMMYFUNCTION("""COMPUTED_VALUE"""),3897.39)</f>
        <v>3897.39</v>
      </c>
      <c r="J71" s="2">
        <f>IFERROR(__xludf.DUMMYFUNCTION("""COMPUTED_VALUE"""),45779.66666666667)</f>
        <v>45779.66667</v>
      </c>
      <c r="K71" s="1">
        <f>IFERROR(__xludf.DUMMYFUNCTION("""COMPUTED_VALUE"""),4080.52)</f>
        <v>4080.52</v>
      </c>
      <c r="M71" s="2">
        <f>IFERROR(__xludf.DUMMYFUNCTION("""COMPUTED_VALUE"""),45779.66666666667)</f>
        <v>45779.66667</v>
      </c>
      <c r="N71" s="1">
        <f>IFERROR(__xludf.DUMMYFUNCTION("""COMPUTED_VALUE"""),0.0)</f>
        <v>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IFERROR(__xludf.DUMMYFUNCTION("""COMPUTED_VALUE"""),4080.52)</f>
        <v>4080.52</v>
      </c>
      <c r="D72" s="2">
        <f>IFERROR(__xludf.DUMMYFUNCTION("""COMPUTED_VALUE"""),45786.66666666667)</f>
        <v>45786.66667</v>
      </c>
      <c r="E72" s="1">
        <f>IFERROR(__xludf.DUMMYFUNCTION("""COMPUTED_VALUE"""),4108.84)</f>
        <v>4108.84</v>
      </c>
      <c r="G72" s="2">
        <f>IFERROR(__xludf.DUMMYFUNCTION("""COMPUTED_VALUE"""),45786.66666666667)</f>
        <v>45786.66667</v>
      </c>
      <c r="H72" s="1">
        <f>IFERROR(__xludf.DUMMYFUNCTION("""COMPUTED_VALUE"""),4004.78)</f>
        <v>4004.78</v>
      </c>
      <c r="J72" s="2">
        <f>IFERROR(__xludf.DUMMYFUNCTION("""COMPUTED_VALUE"""),45786.66666666667)</f>
        <v>45786.66667</v>
      </c>
      <c r="K72" s="1">
        <f>IFERROR(__xludf.DUMMYFUNCTION("""COMPUTED_VALUE"""),4066.56)</f>
        <v>4066.56</v>
      </c>
      <c r="M72" s="2">
        <f>IFERROR(__xludf.DUMMYFUNCTION("""COMPUTED_VALUE"""),45786.66666666667)</f>
        <v>45786.66667</v>
      </c>
      <c r="N72" s="1">
        <f>IFERROR(__xludf.DUMMYFUNCTION("""COMPUTED_VALUE"""),0.0)</f>
        <v>0</v>
      </c>
    </row>
    <row r="73">
      <c r="A73" s="2">
        <f>IFERROR(__xludf.DUMMYFUNCTION("""COMPUTED_VALUE"""),45793.66666666667)</f>
        <v>45793.66667</v>
      </c>
      <c r="B73" s="1">
        <f>IFERROR(__xludf.DUMMYFUNCTION("""COMPUTED_VALUE"""),4066.56)</f>
        <v>4066.56</v>
      </c>
      <c r="D73" s="2">
        <f>IFERROR(__xludf.DUMMYFUNCTION("""COMPUTED_VALUE"""),45793.66666666667)</f>
        <v>45793.66667</v>
      </c>
      <c r="E73" s="1">
        <f>IFERROR(__xludf.DUMMYFUNCTION("""COMPUTED_VALUE"""),4280.23)</f>
        <v>4280.23</v>
      </c>
      <c r="G73" s="2">
        <f>IFERROR(__xludf.DUMMYFUNCTION("""COMPUTED_VALUE"""),45793.66666666667)</f>
        <v>45793.66667</v>
      </c>
      <c r="H73" s="1">
        <f>IFERROR(__xludf.DUMMYFUNCTION("""COMPUTED_VALUE"""),4066.56)</f>
        <v>4066.56</v>
      </c>
      <c r="J73" s="2">
        <f>IFERROR(__xludf.DUMMYFUNCTION("""COMPUTED_VALUE"""),45793.66666666667)</f>
        <v>45793.66667</v>
      </c>
      <c r="K73" s="1">
        <f>IFERROR(__xludf.DUMMYFUNCTION("""COMPUTED_VALUE"""),4279.99)</f>
        <v>4279.99</v>
      </c>
      <c r="M73" s="2">
        <f>IFERROR(__xludf.DUMMYFUNCTION("""COMPUTED_VALUE"""),45793.66666666667)</f>
        <v>45793.66667</v>
      </c>
      <c r="N73" s="1">
        <f>IFERROR(__xludf.DUMMYFUNCTION("""COMPUTED_VALUE"""),0.0)</f>
        <v>0</v>
      </c>
    </row>
    <row r="74">
      <c r="A74" s="2">
        <f>IFERROR(__xludf.DUMMYFUNCTION("""COMPUTED_VALUE"""),45800.66666666667)</f>
        <v>45800.66667</v>
      </c>
      <c r="B74" s="1">
        <f>IFERROR(__xludf.DUMMYFUNCTION("""COMPUTED_VALUE"""),4279.99)</f>
        <v>4279.99</v>
      </c>
      <c r="D74" s="2">
        <f>IFERROR(__xludf.DUMMYFUNCTION("""COMPUTED_VALUE"""),45800.66666666667)</f>
        <v>45800.66667</v>
      </c>
      <c r="E74" s="1">
        <f>IFERROR(__xludf.DUMMYFUNCTION("""COMPUTED_VALUE"""),4285.03)</f>
        <v>4285.03</v>
      </c>
      <c r="G74" s="2">
        <f>IFERROR(__xludf.DUMMYFUNCTION("""COMPUTED_VALUE"""),45800.66666666667)</f>
        <v>45800.66667</v>
      </c>
      <c r="H74" s="1">
        <f>IFERROR(__xludf.DUMMYFUNCTION("""COMPUTED_VALUE"""),4139.3)</f>
        <v>4139.3</v>
      </c>
      <c r="J74" s="2">
        <f>IFERROR(__xludf.DUMMYFUNCTION("""COMPUTED_VALUE"""),45800.66666666667)</f>
        <v>45800.66667</v>
      </c>
      <c r="K74" s="1">
        <f>IFERROR(__xludf.DUMMYFUNCTION("""COMPUTED_VALUE"""),4164.85)</f>
        <v>4164.85</v>
      </c>
      <c r="M74" s="2">
        <f>IFERROR(__xludf.DUMMYFUNCTION("""COMPUTED_VALUE"""),45800.66666666667)</f>
        <v>45800.66667</v>
      </c>
      <c r="N74" s="1">
        <f>IFERROR(__xludf.DUMMYFUNCTION("""COMPUTED_VALUE"""),0.0)</f>
        <v>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IFERROR(__xludf.DUMMYFUNCTION("""COMPUTED_VALUE"""),4164.85)</f>
        <v>4164.85</v>
      </c>
      <c r="D75" s="2">
        <f>IFERROR(__xludf.DUMMYFUNCTION("""COMPUTED_VALUE"""),45807.66666666667)</f>
        <v>45807.66667</v>
      </c>
      <c r="E75" s="1">
        <f>IFERROR(__xludf.DUMMYFUNCTION("""COMPUTED_VALUE"""),4263.2)</f>
        <v>4263.2</v>
      </c>
      <c r="G75" s="2">
        <f>IFERROR(__xludf.DUMMYFUNCTION("""COMPUTED_VALUE"""),45807.66666666667)</f>
        <v>45807.66667</v>
      </c>
      <c r="H75" s="1">
        <f>IFERROR(__xludf.DUMMYFUNCTION("""COMPUTED_VALUE"""),4164.85)</f>
        <v>4164.85</v>
      </c>
      <c r="J75" s="2">
        <f>IFERROR(__xludf.DUMMYFUNCTION("""COMPUTED_VALUE"""),45807.66666666667)</f>
        <v>45807.66667</v>
      </c>
      <c r="K75" s="1">
        <f>IFERROR(__xludf.DUMMYFUNCTION("""COMPUTED_VALUE"""),4241.48)</f>
        <v>4241.48</v>
      </c>
      <c r="M75" s="2">
        <f>IFERROR(__xludf.DUMMYFUNCTION("""COMPUTED_VALUE"""),45807.66666666667)</f>
        <v>45807.66667</v>
      </c>
      <c r="N75" s="1">
        <f>IFERROR(__xludf.DUMMYFUNCTION("""COMPUTED_VALUE"""),0.0)</f>
        <v>0</v>
      </c>
    </row>
    <row r="76">
      <c r="A76" s="2">
        <f>IFERROR(__xludf.DUMMYFUNCTION("""COMPUTED_VALUE"""),45814.66666666667)</f>
        <v>45814.66667</v>
      </c>
      <c r="B76" s="1">
        <f>IFERROR(__xludf.DUMMYFUNCTION("""COMPUTED_VALUE"""),4241.48)</f>
        <v>4241.48</v>
      </c>
      <c r="D76" s="2">
        <f>IFERROR(__xludf.DUMMYFUNCTION("""COMPUTED_VALUE"""),45814.66666666667)</f>
        <v>45814.66667</v>
      </c>
      <c r="E76" s="1">
        <f>IFERROR(__xludf.DUMMYFUNCTION("""COMPUTED_VALUE"""),4320.93)</f>
        <v>4320.93</v>
      </c>
      <c r="G76" s="2">
        <f>IFERROR(__xludf.DUMMYFUNCTION("""COMPUTED_VALUE"""),45814.66666666667)</f>
        <v>45814.66667</v>
      </c>
      <c r="H76" s="1">
        <f>IFERROR(__xludf.DUMMYFUNCTION("""COMPUTED_VALUE"""),4203.45)</f>
        <v>4203.45</v>
      </c>
      <c r="J76" s="2">
        <f>IFERROR(__xludf.DUMMYFUNCTION("""COMPUTED_VALUE"""),45814.66666666667)</f>
        <v>45814.66667</v>
      </c>
      <c r="K76" s="1">
        <f>IFERROR(__xludf.DUMMYFUNCTION("""COMPUTED_VALUE"""),4310.37)</f>
        <v>4310.37</v>
      </c>
      <c r="M76" s="2">
        <f>IFERROR(__xludf.DUMMYFUNCTION("""COMPUTED_VALUE"""),45814.66666666667)</f>
        <v>45814.66667</v>
      </c>
      <c r="N76" s="1">
        <f>IFERROR(__xludf.DUMMYFUNCTION("""COMPUTED_VALUE"""),0.0)</f>
        <v>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IFERROR(__xludf.DUMMYFUNCTION("""COMPUTED_VALUE"""),4310.37)</f>
        <v>4310.37</v>
      </c>
      <c r="D77" s="2">
        <f>IFERROR(__xludf.DUMMYFUNCTION("""COMPUTED_VALUE"""),45821.66666666667)</f>
        <v>45821.66667</v>
      </c>
      <c r="E77" s="1">
        <f>IFERROR(__xludf.DUMMYFUNCTION("""COMPUTED_VALUE"""),4351.35)</f>
        <v>4351.35</v>
      </c>
      <c r="G77" s="2">
        <f>IFERROR(__xludf.DUMMYFUNCTION("""COMPUTED_VALUE"""),45821.66666666667)</f>
        <v>45821.66667</v>
      </c>
      <c r="H77" s="1">
        <f>IFERROR(__xludf.DUMMYFUNCTION("""COMPUTED_VALUE"""),4277.07)</f>
        <v>4277.07</v>
      </c>
      <c r="J77" s="2">
        <f>IFERROR(__xludf.DUMMYFUNCTION("""COMPUTED_VALUE"""),45821.66666666667)</f>
        <v>45821.66667</v>
      </c>
      <c r="K77" s="1">
        <f>IFERROR(__xludf.DUMMYFUNCTION("""COMPUTED_VALUE"""),4286.84)</f>
        <v>4286.84</v>
      </c>
      <c r="M77" s="2">
        <f>IFERROR(__xludf.DUMMYFUNCTION("""COMPUTED_VALUE"""),45821.66666666667)</f>
        <v>45821.66667</v>
      </c>
      <c r="N77" s="1">
        <f>IFERROR(__xludf.DUMMYFUNCTION("""COMPUTED_VALUE"""),0.0)</f>
        <v>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IFERROR(__xludf.DUMMYFUNCTION("""COMPUTED_VALUE"""),4286.84)</f>
        <v>4286.84</v>
      </c>
      <c r="D78" s="2">
        <f>IFERROR(__xludf.DUMMYFUNCTION("""COMPUTED_VALUE"""),45828.66666666667)</f>
        <v>45828.66667</v>
      </c>
      <c r="E78" s="1">
        <f>IFERROR(__xludf.DUMMYFUNCTION("""COMPUTED_VALUE"""),4340.49)</f>
        <v>4340.49</v>
      </c>
      <c r="G78" s="2">
        <f>IFERROR(__xludf.DUMMYFUNCTION("""COMPUTED_VALUE"""),45828.66666666667)</f>
        <v>45828.66667</v>
      </c>
      <c r="H78" s="1">
        <f>IFERROR(__xludf.DUMMYFUNCTION("""COMPUTED_VALUE"""),4273.42)</f>
        <v>4273.42</v>
      </c>
      <c r="J78" s="2">
        <f>IFERROR(__xludf.DUMMYFUNCTION("""COMPUTED_VALUE"""),45828.66666666667)</f>
        <v>45828.66667</v>
      </c>
      <c r="K78" s="1">
        <f>IFERROR(__xludf.DUMMYFUNCTION("""COMPUTED_VALUE"""),4284.45)</f>
        <v>4284.45</v>
      </c>
      <c r="M78" s="2">
        <f>IFERROR(__xludf.DUMMYFUNCTION("""COMPUTED_VALUE"""),45828.66666666667)</f>
        <v>45828.66667</v>
      </c>
      <c r="N78" s="1">
        <f>IFERROR(__xludf.DUMMYFUNCTION("""COMPUTED_VALUE"""),0.0)</f>
        <v>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IFERROR(__xludf.DUMMYFUNCTION("""COMPUTED_VALUE"""),4284.45)</f>
        <v>4284.45</v>
      </c>
      <c r="D79" s="2">
        <f>IFERROR(__xludf.DUMMYFUNCTION("""COMPUTED_VALUE"""),45835.66666666667)</f>
        <v>45835.66667</v>
      </c>
      <c r="E79" s="1">
        <f>IFERROR(__xludf.DUMMYFUNCTION("""COMPUTED_VALUE"""),4440.26)</f>
        <v>4440.26</v>
      </c>
      <c r="G79" s="2">
        <f>IFERROR(__xludf.DUMMYFUNCTION("""COMPUTED_VALUE"""),45835.66666666667)</f>
        <v>45835.66667</v>
      </c>
      <c r="H79" s="1">
        <f>IFERROR(__xludf.DUMMYFUNCTION("""COMPUTED_VALUE"""),4264.59)</f>
        <v>4264.59</v>
      </c>
      <c r="J79" s="2">
        <f>IFERROR(__xludf.DUMMYFUNCTION("""COMPUTED_VALUE"""),45835.66666666667)</f>
        <v>45835.66667</v>
      </c>
      <c r="K79" s="1">
        <f>IFERROR(__xludf.DUMMYFUNCTION("""COMPUTED_VALUE"""),4427.87)</f>
        <v>4427.87</v>
      </c>
      <c r="M79" s="2">
        <f>IFERROR(__xludf.DUMMYFUNCTION("""COMPUTED_VALUE"""),45835.66666666667)</f>
        <v>45835.66667</v>
      </c>
      <c r="N79" s="1">
        <f>IFERROR(__xludf.DUMMYFUNCTION("""COMPUTED_VALUE"""),0.0)</f>
        <v>0</v>
      </c>
    </row>
    <row r="80">
      <c r="A80" s="2">
        <f>IFERROR(__xludf.DUMMYFUNCTION("""COMPUTED_VALUE"""),45841.54513888889)</f>
        <v>45841.54514</v>
      </c>
      <c r="B80" s="1">
        <f>IFERROR(__xludf.DUMMYFUNCTION("""COMPUTED_VALUE"""),4427.87)</f>
        <v>4427.87</v>
      </c>
      <c r="D80" s="2">
        <f>IFERROR(__xludf.DUMMYFUNCTION("""COMPUTED_VALUE"""),45841.54513888889)</f>
        <v>45841.54514</v>
      </c>
      <c r="E80" s="1">
        <f>IFERROR(__xludf.DUMMYFUNCTION("""COMPUTED_VALUE"""),4512.34)</f>
        <v>4512.34</v>
      </c>
      <c r="G80" s="2">
        <f>IFERROR(__xludf.DUMMYFUNCTION("""COMPUTED_VALUE"""),45841.54513888889)</f>
        <v>45841.54514</v>
      </c>
      <c r="H80" s="1">
        <f>IFERROR(__xludf.DUMMYFUNCTION("""COMPUTED_VALUE"""),4427.87)</f>
        <v>4427.87</v>
      </c>
      <c r="J80" s="2">
        <f>IFERROR(__xludf.DUMMYFUNCTION("""COMPUTED_VALUE"""),45841.54513888889)</f>
        <v>45841.54514</v>
      </c>
      <c r="K80" s="1">
        <f>IFERROR(__xludf.DUMMYFUNCTION("""COMPUTED_VALUE"""),4508.93)</f>
        <v>4508.93</v>
      </c>
      <c r="M80" s="2">
        <f>IFERROR(__xludf.DUMMYFUNCTION("""COMPUTED_VALUE"""),45841.54513888889)</f>
        <v>45841.54514</v>
      </c>
      <c r="N80" s="1">
        <f>IFERROR(__xludf.DUMMYFUNCTION("""COMPUTED_VALUE"""),0.0)</f>
        <v>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IFERROR(__xludf.DUMMYFUNCTION("""COMPUTED_VALUE"""),4508.93)</f>
        <v>4508.93</v>
      </c>
      <c r="D81" s="2">
        <f>IFERROR(__xludf.DUMMYFUNCTION("""COMPUTED_VALUE"""),45849.66666666667)</f>
        <v>45849.66667</v>
      </c>
      <c r="E81" s="1">
        <f>IFERROR(__xludf.DUMMYFUNCTION("""COMPUTED_VALUE"""),4518.48)</f>
        <v>4518.48</v>
      </c>
      <c r="G81" s="2">
        <f>IFERROR(__xludf.DUMMYFUNCTION("""COMPUTED_VALUE"""),45849.66666666667)</f>
        <v>45849.66667</v>
      </c>
      <c r="H81" s="1">
        <f>IFERROR(__xludf.DUMMYFUNCTION("""COMPUTED_VALUE"""),4451.96)</f>
        <v>4451.96</v>
      </c>
      <c r="J81" s="2">
        <f>IFERROR(__xludf.DUMMYFUNCTION("""COMPUTED_VALUE"""),45849.66666666667)</f>
        <v>45849.66667</v>
      </c>
      <c r="K81" s="1">
        <f>IFERROR(__xludf.DUMMYFUNCTION("""COMPUTED_VALUE"""),4492.33)</f>
        <v>4492.33</v>
      </c>
      <c r="M81" s="2">
        <f>IFERROR(__xludf.DUMMYFUNCTION("""COMPUTED_VALUE"""),45849.66666666667)</f>
        <v>45849.66667</v>
      </c>
      <c r="N81" s="1">
        <f>IFERROR(__xludf.DUMMYFUNCTION("""COMPUTED_VALUE"""),0.0)</f>
        <v>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IFERROR(__xludf.DUMMYFUNCTION("""COMPUTED_VALUE"""),4492.33)</f>
        <v>4492.33</v>
      </c>
      <c r="D82" s="2">
        <f>IFERROR(__xludf.DUMMYFUNCTION("""COMPUTED_VALUE"""),45856.66666666667)</f>
        <v>45856.66667</v>
      </c>
      <c r="E82" s="1">
        <f>IFERROR(__xludf.DUMMYFUNCTION("""COMPUTED_VALUE"""),4535.99)</f>
        <v>4535.99</v>
      </c>
      <c r="G82" s="2">
        <f>IFERROR(__xludf.DUMMYFUNCTION("""COMPUTED_VALUE"""),45856.66666666667)</f>
        <v>45856.66667</v>
      </c>
      <c r="H82" s="1">
        <f>IFERROR(__xludf.DUMMYFUNCTION("""COMPUTED_VALUE"""),4448.36)</f>
        <v>4448.36</v>
      </c>
      <c r="J82" s="2">
        <f>IFERROR(__xludf.DUMMYFUNCTION("""COMPUTED_VALUE"""),45856.66666666667)</f>
        <v>45856.66667</v>
      </c>
      <c r="K82" s="1">
        <f>IFERROR(__xludf.DUMMYFUNCTION("""COMPUTED_VALUE"""),4521.97)</f>
        <v>4521.97</v>
      </c>
      <c r="M82" s="2">
        <f>IFERROR(__xludf.DUMMYFUNCTION("""COMPUTED_VALUE"""),45856.66666666667)</f>
        <v>45856.66667</v>
      </c>
      <c r="N82" s="1">
        <f>IFERROR(__xludf.DUMMYFUNCTION("""COMPUTED_VALUE"""),0.0)</f>
        <v>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IFERROR(__xludf.DUMMYFUNCTION("""COMPUTED_VALUE"""),4522.07)</f>
        <v>4522.07</v>
      </c>
      <c r="D83" s="2">
        <f>IFERROR(__xludf.DUMMYFUNCTION("""COMPUTED_VALUE"""),45863.66666666667)</f>
        <v>45863.66667</v>
      </c>
      <c r="E83" s="1">
        <f>IFERROR(__xludf.DUMMYFUNCTION("""COMPUTED_VALUE"""),4590.85)</f>
        <v>4590.85</v>
      </c>
      <c r="G83" s="2">
        <f>IFERROR(__xludf.DUMMYFUNCTION("""COMPUTED_VALUE"""),45863.66666666667)</f>
        <v>45863.66667</v>
      </c>
      <c r="H83" s="1">
        <f>IFERROR(__xludf.DUMMYFUNCTION("""COMPUTED_VALUE"""),4507.89)</f>
        <v>4507.89</v>
      </c>
      <c r="J83" s="2">
        <f>IFERROR(__xludf.DUMMYFUNCTION("""COMPUTED_VALUE"""),45863.66666666667)</f>
        <v>45863.66667</v>
      </c>
      <c r="K83" s="1">
        <f>IFERROR(__xludf.DUMMYFUNCTION("""COMPUTED_VALUE"""),4586.24)</f>
        <v>4586.24</v>
      </c>
      <c r="M83" s="2">
        <f>IFERROR(__xludf.DUMMYFUNCTION("""COMPUTED_VALUE"""),45863.66666666667)</f>
        <v>45863.66667</v>
      </c>
      <c r="N83" s="1">
        <f>IFERROR(__xludf.DUMMYFUNCTION("""COMPUTED_VALUE"""),0.0)</f>
        <v>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IFERROR(__xludf.DUMMYFUNCTION("""COMPUTED_VALUE"""),4586.24)</f>
        <v>4586.24</v>
      </c>
      <c r="D84" s="2">
        <f>IFERROR(__xludf.DUMMYFUNCTION("""COMPUTED_VALUE"""),45870.66666666667)</f>
        <v>45870.66667</v>
      </c>
      <c r="E84" s="1">
        <f>IFERROR(__xludf.DUMMYFUNCTION("""COMPUTED_VALUE"""),4605.82)</f>
        <v>4605.82</v>
      </c>
      <c r="G84" s="2">
        <f>IFERROR(__xludf.DUMMYFUNCTION("""COMPUTED_VALUE"""),45870.66666666667)</f>
        <v>45870.66667</v>
      </c>
      <c r="H84" s="1">
        <f>IFERROR(__xludf.DUMMYFUNCTION("""COMPUTED_VALUE"""),4453.64)</f>
        <v>4453.64</v>
      </c>
      <c r="J84" s="2">
        <f>IFERROR(__xludf.DUMMYFUNCTION("""COMPUTED_VALUE"""),45870.66666666667)</f>
        <v>45870.66667</v>
      </c>
      <c r="K84" s="1">
        <f>IFERROR(__xludf.DUMMYFUNCTION("""COMPUTED_VALUE"""),4474.02)</f>
        <v>4474.02</v>
      </c>
      <c r="M84" s="2">
        <f>IFERROR(__xludf.DUMMYFUNCTION("""COMPUTED_VALUE"""),45870.66666666667)</f>
        <v>45870.66667</v>
      </c>
      <c r="N84" s="1">
        <f>IFERROR(__xludf.DUMMYFUNCTION("""COMPUTED_VALUE"""),0.0)</f>
        <v>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IFERROR(__xludf.DUMMYFUNCTION("""COMPUTED_VALUE"""),4474.02)</f>
        <v>4474.02</v>
      </c>
      <c r="D85" s="2">
        <f>IFERROR(__xludf.DUMMYFUNCTION("""COMPUTED_VALUE"""),45877.66666666667)</f>
        <v>45877.66667</v>
      </c>
      <c r="E85" s="1">
        <f>IFERROR(__xludf.DUMMYFUNCTION("""COMPUTED_VALUE"""),4583.51)</f>
        <v>4583.51</v>
      </c>
      <c r="G85" s="2">
        <f>IFERROR(__xludf.DUMMYFUNCTION("""COMPUTED_VALUE"""),45877.66666666667)</f>
        <v>45877.66667</v>
      </c>
      <c r="H85" s="1">
        <f>IFERROR(__xludf.DUMMYFUNCTION("""COMPUTED_VALUE"""),4474.02)</f>
        <v>4474.02</v>
      </c>
      <c r="J85" s="2">
        <f>IFERROR(__xludf.DUMMYFUNCTION("""COMPUTED_VALUE"""),45877.66666666667)</f>
        <v>45877.66667</v>
      </c>
      <c r="K85" s="1">
        <f>IFERROR(__xludf.DUMMYFUNCTION("""COMPUTED_VALUE"""),4577.25)</f>
        <v>4577.25</v>
      </c>
      <c r="M85" s="2">
        <f>IFERROR(__xludf.DUMMYFUNCTION("""COMPUTED_VALUE"""),45877.66666666667)</f>
        <v>45877.66667</v>
      </c>
      <c r="N85" s="1">
        <f>IFERROR(__xludf.DUMMYFUNCTION("""COMPUTED_VALUE"""),0.0)</f>
        <v>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IFERROR(__xludf.DUMMYFUNCTION("""COMPUTED_VALUE"""),4577.25)</f>
        <v>4577.25</v>
      </c>
      <c r="D86" s="2">
        <f>IFERROR(__xludf.DUMMYFUNCTION("""COMPUTED_VALUE"""),45884.66666666667)</f>
        <v>45884.66667</v>
      </c>
      <c r="E86" s="1">
        <f>IFERROR(__xludf.DUMMYFUNCTION("""COMPUTED_VALUE"""),4646.81)</f>
        <v>4646.81</v>
      </c>
      <c r="G86" s="2">
        <f>IFERROR(__xludf.DUMMYFUNCTION("""COMPUTED_VALUE"""),45884.66666666667)</f>
        <v>45884.66667</v>
      </c>
      <c r="H86" s="1">
        <f>IFERROR(__xludf.DUMMYFUNCTION("""COMPUTED_VALUE"""),4559.3)</f>
        <v>4559.3</v>
      </c>
      <c r="J86" s="2">
        <f>IFERROR(__xludf.DUMMYFUNCTION("""COMPUTED_VALUE"""),45884.66666666667)</f>
        <v>45884.66667</v>
      </c>
      <c r="K86" s="1">
        <f>IFERROR(__xludf.DUMMYFUNCTION("""COMPUTED_VALUE"""),4624.55)</f>
        <v>4624.55</v>
      </c>
      <c r="M86" s="2">
        <f>IFERROR(__xludf.DUMMYFUNCTION("""COMPUTED_VALUE"""),45884.66666666667)</f>
        <v>45884.66667</v>
      </c>
      <c r="N86" s="1">
        <f>IFERROR(__xludf.DUMMYFUNCTION("""COMPUTED_VALUE"""),0.0)</f>
        <v>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IFERROR(__xludf.DUMMYFUNCTION("""COMPUTED_VALUE"""),4624.55)</f>
        <v>4624.55</v>
      </c>
      <c r="D87" s="2">
        <f>IFERROR(__xludf.DUMMYFUNCTION("""COMPUTED_VALUE"""),45891.66666666667)</f>
        <v>45891.66667</v>
      </c>
      <c r="E87" s="1">
        <f>IFERROR(__xludf.DUMMYFUNCTION("""COMPUTED_VALUE"""),4655.33)</f>
        <v>4655.33</v>
      </c>
      <c r="G87" s="2">
        <f>IFERROR(__xludf.DUMMYFUNCTION("""COMPUTED_VALUE"""),45891.66666666667)</f>
        <v>45891.66667</v>
      </c>
      <c r="H87" s="1">
        <f>IFERROR(__xludf.DUMMYFUNCTION("""COMPUTED_VALUE"""),4548.42)</f>
        <v>4548.42</v>
      </c>
      <c r="J87" s="2">
        <f>IFERROR(__xludf.DUMMYFUNCTION("""COMPUTED_VALUE"""),45891.66666666667)</f>
        <v>45891.66667</v>
      </c>
      <c r="K87" s="1">
        <f>IFERROR(__xludf.DUMMYFUNCTION("""COMPUTED_VALUE"""),4645.99)</f>
        <v>4645.99</v>
      </c>
      <c r="M87" s="2">
        <f>IFERROR(__xludf.DUMMYFUNCTION("""COMPUTED_VALUE"""),45891.66666666667)</f>
        <v>45891.66667</v>
      </c>
      <c r="N87" s="1">
        <f>IFERROR(__xludf.DUMMYFUNCTION("""COMPUTED_VALUE"""),0.0)</f>
        <v>0</v>
      </c>
    </row>
    <row r="88">
      <c r="A88" s="2">
        <f>IFERROR(__xludf.DUMMYFUNCTION("""COMPUTED_VALUE"""),45898.66666666667)</f>
        <v>45898.66667</v>
      </c>
      <c r="B88" s="1">
        <f>IFERROR(__xludf.DUMMYFUNCTION("""COMPUTED_VALUE"""),4645.99)</f>
        <v>4645.99</v>
      </c>
      <c r="D88" s="2">
        <f>IFERROR(__xludf.DUMMYFUNCTION("""COMPUTED_VALUE"""),45898.66666666667)</f>
        <v>45898.66667</v>
      </c>
      <c r="E88" s="1">
        <f>IFERROR(__xludf.DUMMYFUNCTION("""COMPUTED_VALUE"""),4677.91)</f>
        <v>4677.91</v>
      </c>
      <c r="G88" s="2">
        <f>IFERROR(__xludf.DUMMYFUNCTION("""COMPUTED_VALUE"""),45898.66666666667)</f>
        <v>45898.66667</v>
      </c>
      <c r="H88" s="1">
        <f>IFERROR(__xludf.DUMMYFUNCTION("""COMPUTED_VALUE"""),4619.65)</f>
        <v>4619.65</v>
      </c>
      <c r="J88" s="2">
        <f>IFERROR(__xludf.DUMMYFUNCTION("""COMPUTED_VALUE"""),45898.66666666667)</f>
        <v>45898.66667</v>
      </c>
      <c r="K88" s="1">
        <f>IFERROR(__xludf.DUMMYFUNCTION("""COMPUTED_VALUE"""),4644.11)</f>
        <v>4644.11</v>
      </c>
      <c r="M88" s="2">
        <f>IFERROR(__xludf.DUMMYFUNCTION("""COMPUTED_VALUE"""),45898.66666666667)</f>
        <v>45898.66667</v>
      </c>
      <c r="N88" s="1">
        <f>IFERROR(__xludf.DUMMYFUNCTION("""COMPUTED_VALUE"""),0.0)</f>
        <v>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IFERROR(__xludf.DUMMYFUNCTION("""COMPUTED_VALUE"""),4644.11)</f>
        <v>4644.11</v>
      </c>
      <c r="D89" s="2">
        <f>IFERROR(__xludf.DUMMYFUNCTION("""COMPUTED_VALUE"""),45905.66666666667)</f>
        <v>45905.66667</v>
      </c>
      <c r="E89" s="1">
        <f>IFERROR(__xludf.DUMMYFUNCTION("""COMPUTED_VALUE"""),4699.48)</f>
        <v>4699.48</v>
      </c>
      <c r="G89" s="2">
        <f>IFERROR(__xludf.DUMMYFUNCTION("""COMPUTED_VALUE"""),45905.66666666667)</f>
        <v>45905.66667</v>
      </c>
      <c r="H89" s="1">
        <f>IFERROR(__xludf.DUMMYFUNCTION("""COMPUTED_VALUE"""),4574.3)</f>
        <v>4574.3</v>
      </c>
      <c r="J89" s="2">
        <f>IFERROR(__xludf.DUMMYFUNCTION("""COMPUTED_VALUE"""),45905.66666666667)</f>
        <v>45905.66667</v>
      </c>
      <c r="K89" s="1">
        <f>IFERROR(__xludf.DUMMYFUNCTION("""COMPUTED_VALUE"""),4663.84)</f>
        <v>4663.84</v>
      </c>
      <c r="M89" s="2">
        <f>IFERROR(__xludf.DUMMYFUNCTION("""COMPUTED_VALUE"""),45905.66666666667)</f>
        <v>45905.66667</v>
      </c>
      <c r="N89" s="1">
        <f>IFERROR(__xludf.DUMMYFUNCTION("""COMPUTED_VALUE"""),0.0)</f>
        <v>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IFERROR(__xludf.DUMMYFUNCTION("""COMPUTED_VALUE"""),4663.84)</f>
        <v>4663.84</v>
      </c>
      <c r="D90" s="2">
        <f>IFERROR(__xludf.DUMMYFUNCTION("""COMPUTED_VALUE"""),45912.66666666667)</f>
        <v>45912.66667</v>
      </c>
      <c r="E90" s="1">
        <f>IFERROR(__xludf.DUMMYFUNCTION("""COMPUTED_VALUE"""),4745.15)</f>
        <v>4745.15</v>
      </c>
      <c r="G90" s="2">
        <f>IFERROR(__xludf.DUMMYFUNCTION("""COMPUTED_VALUE"""),45912.66666666667)</f>
        <v>45912.66667</v>
      </c>
      <c r="H90" s="1">
        <f>IFERROR(__xludf.DUMMYFUNCTION("""COMPUTED_VALUE"""),4663.54)</f>
        <v>4663.54</v>
      </c>
      <c r="J90" s="2">
        <f>IFERROR(__xludf.DUMMYFUNCTION("""COMPUTED_VALUE"""),45912.66666666667)</f>
        <v>45912.66667</v>
      </c>
      <c r="K90" s="1">
        <f>IFERROR(__xludf.DUMMYFUNCTION("""COMPUTED_VALUE"""),4732.7)</f>
        <v>4732.7</v>
      </c>
      <c r="M90" s="2">
        <f>IFERROR(__xludf.DUMMYFUNCTION("""COMPUTED_VALUE"""),45912.66666666667)</f>
        <v>45912.66667</v>
      </c>
      <c r="N90" s="1">
        <f>IFERROR(__xludf.DUMMYFUNCTION("""COMPUTED_VALUE"""),0.0)</f>
        <v>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IFERROR(__xludf.DUMMYFUNCTION("""COMPUTED_VALUE"""),4732.7)</f>
        <v>4732.7</v>
      </c>
      <c r="D91" s="2">
        <f>IFERROR(__xludf.DUMMYFUNCTION("""COMPUTED_VALUE"""),45919.66666666667)</f>
        <v>45919.66667</v>
      </c>
      <c r="E91" s="1">
        <f>IFERROR(__xludf.DUMMYFUNCTION("""COMPUTED_VALUE"""),4796.54)</f>
        <v>4796.54</v>
      </c>
      <c r="G91" s="2">
        <f>IFERROR(__xludf.DUMMYFUNCTION("""COMPUTED_VALUE"""),45919.66666666667)</f>
        <v>45919.66667</v>
      </c>
      <c r="H91" s="1">
        <f>IFERROR(__xludf.DUMMYFUNCTION("""COMPUTED_VALUE"""),4710.32)</f>
        <v>4710.32</v>
      </c>
      <c r="J91" s="2">
        <f>IFERROR(__xludf.DUMMYFUNCTION("""COMPUTED_VALUE"""),45919.66666666667)</f>
        <v>45919.66667</v>
      </c>
      <c r="K91" s="1">
        <f>IFERROR(__xludf.DUMMYFUNCTION("""COMPUTED_VALUE"""),4791.24)</f>
        <v>4791.24</v>
      </c>
      <c r="M91" s="2">
        <f>IFERROR(__xludf.DUMMYFUNCTION("""COMPUTED_VALUE"""),45919.66666666667)</f>
        <v>45919.66667</v>
      </c>
      <c r="N91" s="1">
        <f>IFERROR(__xludf.DUMMYFUNCTION("""COMPUTED_VALUE"""),0.0)</f>
        <v>0</v>
      </c>
    </row>
  </sheetData>
  <drawing r:id="rId1"/>
</worksheet>
</file>