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BVT to 1-26-24" sheetId="1" r:id="rId4"/>
    <sheet state="hidden" name="BBVT  127-211" sheetId="2" r:id="rId5"/>
    <sheet state="hidden" name="to 3-8" sheetId="3" r:id="rId6"/>
    <sheet state="hidden" name="to 53" sheetId="4" r:id="rId7"/>
    <sheet state="hidden" name="current" sheetId="5" r:id="rId8"/>
    <sheet state="hidden" name="BBVT Shipping GUI Hours" sheetId="6" r:id="rId9"/>
    <sheet state="hidden" name="BBVT to 1-12-24" sheetId="7" r:id="rId10"/>
    <sheet state="visible" name="VHCA2023"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
      <text>
        <t xml:space="preserve"> This has two things in it -
    This is a plan of corrective action . . .but it's both health and investigation, so I don't know how that shows up - was the original investigation listed as both or broken out into two separate statements? If it was listed as both, how did the current algorithm read that?
    (I realize this is something I could check on my own, but you might have already reviewed that)
    This is also in response to a "self report". That's an investigation survey where the "complaint" was the facilities themselves saying they were out of compliance with a regulation. I hadn't realized that these were listed as "investigations" in the same general category as actual complaints. Is there a way to flag which version of investigation a survey is, like a self report yes / no column? (That might be easier than putting them as two different category types, since you just need to check that 'self report' was an included complaint type, not that it was the only complaint type)</t>
      </text>
    </comment>
  </commentList>
</comments>
</file>

<file path=xl/sharedStrings.xml><?xml version="1.0" encoding="utf-8"?>
<sst xmlns="http://schemas.openxmlformats.org/spreadsheetml/2006/main" count="239" uniqueCount="196">
  <si>
    <t>Date</t>
  </si>
  <si>
    <t>Hours</t>
  </si>
  <si>
    <t>Description</t>
  </si>
  <si>
    <t>Correcting Qty for Non BBVT Warehouses</t>
  </si>
  <si>
    <t>troubleshoot</t>
  </si>
  <si>
    <t>AM 1/16/24</t>
  </si>
  <si>
    <t>item accounts</t>
  </si>
  <si>
    <t>PM 1/16/24</t>
  </si>
  <si>
    <t>/</t>
  </si>
  <si>
    <t>Automate for SS Items</t>
  </si>
  <si>
    <t xml:space="preserve"> PM</t>
  </si>
  <si>
    <t>Automate for Copack, Different finished product cogs, change category for related to copack subcategories</t>
  </si>
  <si>
    <t>item classification</t>
  </si>
  <si>
    <t>at BBVT - item classification project</t>
  </si>
  <si>
    <t>finished first run through of inventory items</t>
  </si>
  <si>
    <t>1/12/24 - 1/26/24</t>
  </si>
  <si>
    <t>$</t>
  </si>
  <si>
    <t>Total</t>
  </si>
  <si>
    <t>Location</t>
  </si>
  <si>
    <t>Notes</t>
  </si>
  <si>
    <t>BBVT</t>
  </si>
  <si>
    <t>when adjusting a lot qty, it will adjust the item qty the same amount. (i.e. if lot and item have same qty, then to true zero, we only need to zero the lot - the goal), therefore, to fix mismatched Lot and Item QTY's, It can be done with 2 adjustments, one bringing lot down to qty, and one bringing qty back up to what it was before the lot adjustment (with lot tracking off). As for consolidating two items into one, it involves a receipt into a new lot, then the two adjustments still need to take place if that item had a qty, in order to match lot with item qtys</t>
  </si>
  <si>
    <t>bbvt</t>
  </si>
  <si>
    <t>purchase costs, lot qty sums vs item qty</t>
  </si>
  <si>
    <t>turn lot #'s off, get UOM data.</t>
  </si>
  <si>
    <t>UOMS, misc jobs</t>
  </si>
  <si>
    <t>home</t>
  </si>
  <si>
    <t>received one item, made table of contents</t>
  </si>
  <si>
    <t>total hours</t>
  </si>
  <si>
    <t>invoice total</t>
  </si>
  <si>
    <t>Invoice 07</t>
  </si>
  <si>
    <t>Documentation</t>
  </si>
  <si>
    <t>item attribute fixes - default bins, kits expense accounts</t>
  </si>
  <si>
    <t>set Finished Product COGS to Item Groups (1)</t>
  </si>
  <si>
    <t>bbvt a.m. 3.5 home p.m. 3</t>
  </si>
  <si>
    <t>UOM check, item classification run through</t>
  </si>
  <si>
    <t>NJ</t>
  </si>
  <si>
    <t>set 18x UOM and 46 x purchase costs (1), started true zero code which separates items into cogs accounts (.5)</t>
  </si>
  <si>
    <t>prepare for full zero, testing program and pulling all uoms for bbvt warehouse items, the zeroing program also functions to do inventory adjustment with some minor changes.</t>
  </si>
  <si>
    <t>combine all adjustment data, with double checking and cross referencing from inventory value report. all adjustment data is ready, with any necessary changes made.</t>
  </si>
  <si>
    <t>quick check and then running all adjustments</t>
  </si>
  <si>
    <t>Total Hours</t>
  </si>
  <si>
    <t>date</t>
  </si>
  <si>
    <t>hours</t>
  </si>
  <si>
    <t>note</t>
  </si>
  <si>
    <t>update adjustments fro 5/1 to 4/30 with secure script</t>
  </si>
  <si>
    <t>API code into file, get all lots, loop through and adjust, pythonify</t>
  </si>
  <si>
    <t xml:space="preserve">Adjustment valueDiff if left defaults to zero. Need to test Bin and other BBVT fields in Trial </t>
  </si>
  <si>
    <t xml:space="preserve"> loop to collect all lots by batch of 200 until none come, loops for 10 lines per adjustment for n adjustments, added time delay into adjustments, user enters when to start, printing out progress</t>
  </si>
  <si>
    <t>@bbvt 1/2/24</t>
  </si>
  <si>
    <t>query for location and account ID before starting adjustments , casing for failures</t>
  </si>
  <si>
    <t>Cleaning Code, Adding Debugging Cases &amp; User interface</t>
  </si>
  <si>
    <t>Inventory Stock Status Data Loading, Emailed Claire about whether each item gets its own adjustment, toggle track lot numbers</t>
  </si>
  <si>
    <t>Tested toggling of lotTracking for item, testing item adjustment, created inventory value report, wrote code to make 10 adjustments to costBasis at a time &amp; tested.</t>
  </si>
  <si>
    <t>implemented xcel reader for part 3, cleaning</t>
  </si>
  <si>
    <t>Fixed - API Generated Inventory Stock Status has 534 items, SOS Inventory Stock Status has 537</t>
  </si>
  <si>
    <t>@bbvt 1/4/2024</t>
  </si>
  <si>
    <t>finish zeroing_main (otherwise it's good to go), debug w claire - query setting of type = "Inventory Item" in get request,applies to pt 2 and 3,made UI consistent - post 1 adjustment, then allow user to request to finish all, posted all zeroing adjustments for as of 12/29/23, and it worked</t>
  </si>
  <si>
    <t>@bbvt 1/5/2024</t>
  </si>
  <si>
    <t>re-receiving</t>
  </si>
  <si>
    <t>re-receiving - adding UOM's to any items that need EA or lbs</t>
  </si>
  <si>
    <t>@bbvt 1/8/24</t>
  </si>
  <si>
    <t>re-receive &amp; add items</t>
  </si>
  <si>
    <t>cost variance report</t>
  </si>
  <si>
    <t>negative values</t>
  </si>
  <si>
    <t>eventually</t>
  </si>
  <si>
    <t>@bbvt 1/12/24</t>
  </si>
  <si>
    <t>Spicy Shark Inventory Stock Correction, Spicy Shark Inv. Stock Status Report as of 12/31</t>
  </si>
  <si>
    <t>assert DT format</t>
  </si>
  <si>
    <t>send the requests through my own request class that does the time checks there - also stores root_uri and request_header</t>
  </si>
  <si>
    <t xml:space="preserve">class client, request </t>
  </si>
  <si>
    <t>12/29/23-1/12/24</t>
  </si>
  <si>
    <t>11/17 = 12/4</t>
  </si>
  <si>
    <t>methods in request</t>
  </si>
  <si>
    <t>how much purchase, how much use ? but end of 22 end of 23 peppers inv.</t>
  </si>
  <si>
    <t>adjs post</t>
  </si>
  <si>
    <t>lines from groups of ten out of entire report list</t>
  </si>
  <si>
    <t>Resource Links So Far</t>
  </si>
  <si>
    <t>all code on laptop</t>
  </si>
  <si>
    <t>link to pandas for laptop if not installed</t>
  </si>
  <si>
    <t>https://datatofish.com/read_excel/</t>
  </si>
  <si>
    <t>`</t>
  </si>
  <si>
    <t>Old Notes</t>
  </si>
  <si>
    <t>what is API equiv of Inventory Stock Status</t>
  </si>
  <si>
    <t>item: available or item: on hand</t>
  </si>
  <si>
    <t>BBVT Warehouse</t>
  </si>
  <si>
    <t>and Inventory Value Report - item onHand?</t>
  </si>
  <si>
    <t>any items with costBasis</t>
  </si>
  <si>
    <t>valueDiff may not need to be computed in Lot Stock Adjustment but if it is, then it may be good.</t>
  </si>
  <si>
    <t>time.sleep()</t>
  </si>
  <si>
    <t xml:space="preserve">how to make request delay, </t>
  </si>
  <si>
    <t>" you must not issue API requests more frequently than every 500ms. More frequent requests will not be executed."</t>
  </si>
  <si>
    <r>
      <rPr>
        <rFont val="Arial"/>
        <color theme="1"/>
      </rPr>
      <t xml:space="preserve"> "They will return a 200 status code with the message, </t>
    </r>
    <r>
      <rPr>
        <rFont val="Arial"/>
        <i/>
        <color theme="1"/>
      </rPr>
      <t>Throttle limit exceeded</t>
    </r>
    <r>
      <rPr>
        <rFont val="Arial"/>
        <color theme="1"/>
      </rPr>
      <t>."</t>
    </r>
  </si>
  <si>
    <t>done</t>
  </si>
  <si>
    <t>10 lines per adjustment, with comment, saying API Adjustment #8/10 because it takes time.</t>
  </si>
  <si>
    <t>Item read only onHand - does that get affected by Lot Adjustment</t>
  </si>
  <si>
    <t>Requests timeout</t>
  </si>
  <si>
    <t>time.sleep(.5)</t>
  </si>
  <si>
    <t>and writing to txt to keep a log</t>
  </si>
  <si>
    <t>extra notes 1/2-1/3</t>
  </si>
  <si>
    <t>caught bug of 1) breaking before adding final page to list - 537</t>
  </si>
  <si>
    <t>I did not query for all items in part 3 but I assume its as fast as part 2...but I will case that on costBasis !=0, instead of qty !=0 (as part 1&amp;2)</t>
  </si>
  <si>
    <t>Time (hrs)</t>
  </si>
  <si>
    <t>Line Total</t>
  </si>
  <si>
    <t>Next</t>
  </si>
  <si>
    <t>met at Helen's to set up initial plan</t>
  </si>
  <si>
    <t>wrote find_PIN, type_of_survey, date_of_survey, date_of_results</t>
  </si>
  <si>
    <t>test on other files</t>
  </si>
  <si>
    <t>file IO to test all SNF Surveys, set of F tags, binary dict of violation types, length of report</t>
  </si>
  <si>
    <t>severity levels, more testing (talk w/ helen)</t>
  </si>
  <si>
    <t>python dictionary to .json file and then using pandas, that file to excel file, seems to work</t>
  </si>
  <si>
    <t xml:space="preserve">search for temp nurse related terms and count occurrences </t>
  </si>
  <si>
    <t>extract rch PIN and rch page numbers, keyword searches for SNF, google sheets link to Helen,severity levels on RCH and SNF, R tags, A tags and roman numberal violations</t>
  </si>
  <si>
    <t xml:space="preserve">helen &amp; katja google meet </t>
  </si>
  <si>
    <t xml:space="preserve">see </t>
  </si>
  <si>
    <t>meet with helen, modify replit for helen use, modify webscraping code, beginning pdf to txt conversion code, backup to katja PC</t>
  </si>
  <si>
    <t>pdf to txt and to do list from helen meeting</t>
  </si>
  <si>
    <t>code for OCR successful, 2 iterations, PyPDF2 - non OCR- did not get images, pyTesseract OCR is extracting entire document.</t>
  </si>
  <si>
    <t>integrate OCR results with old code, catch up on to - do list.</t>
  </si>
  <si>
    <t xml:space="preserve">downloaded all RCH and ALR PDF for 2021 to present, converted all to plain text. </t>
  </si>
  <si>
    <t>data analysis testing and send Helen spreadsheet with updates</t>
  </si>
  <si>
    <t>total first invoice</t>
  </si>
  <si>
    <t xml:space="preserve"> reinstall python,Doubled down on two PDF-TXT results, transpose spreadsheet, test json_to_excel_converter but stuck with pandas</t>
  </si>
  <si>
    <t>make binary grid for violations, time elapsed</t>
  </si>
  <si>
    <t xml:space="preserve">time stamps are number so excel can calculate  elapsed, '?' in severity null, convert severity to number? </t>
  </si>
  <si>
    <t>ocv to get PIN</t>
  </si>
  <si>
    <t>merge code with OCV to get more of the PINS</t>
  </si>
  <si>
    <t>time elapsed, SNF files downloaded and converted, make so PINS code can keep the files and just read the txts unless I change the cropping or the image for better results</t>
  </si>
  <si>
    <t>download all SNF files using requests, put on flashdrive, made minor changes to spreadsheet</t>
  </si>
  <si>
    <t>run code and send to helen</t>
  </si>
  <si>
    <r>
      <rPr>
        <color rgb="FF000000"/>
        <sz val="10.0"/>
        <u/>
      </rPr>
      <t xml:space="preserve">check alr/rch with the survey that Helen emailed here </t>
    </r>
    <r>
      <rPr>
        <color rgb="FF000000"/>
        <sz val="10.0"/>
      </rPr>
      <t xml:space="preserve">
Aug 9, 2023, 9:39 PM</t>
    </r>
  </si>
  <si>
    <t>Met with helen, rewrote script for downloading pdfs, so that it has a UI and tested on MAC, uploaded to shared drive with Helen</t>
  </si>
  <si>
    <t xml:space="preserve">Met with Helen to install modules on mac </t>
  </si>
  <si>
    <t>Combined First two PDF to TXT converters into one program</t>
  </si>
  <si>
    <t>Combine last converter into pdf to txt program</t>
  </si>
  <si>
    <t>total second invoice</t>
  </si>
  <si>
    <t>Unsubmitted Hours</t>
  </si>
  <si>
    <t>Meet with Helen - Go over last steps for data analysis - Goal to have finished by 10/6</t>
  </si>
  <si>
    <t>combine last conversion into that program, make option in UI to do it all in one go, reminder to set screen saver to never</t>
  </si>
  <si>
    <t>make txt analysis code and files available on mac, so that all further testing can be from mac - added folder to google drive for those txts, converting all SNF pdfs to txts on big computer</t>
  </si>
  <si>
    <t>integrate txt analysis code, to create 3 sheets of excel writing.</t>
  </si>
  <si>
    <t>make those final touches - u know the ones i'm talking about</t>
  </si>
  <si>
    <t>text analysis debugging and improvements</t>
  </si>
  <si>
    <t>Unentered Hours</t>
  </si>
  <si>
    <t>Links to Surveys (for checking performance)</t>
  </si>
  <si>
    <t>For checking logic model assigning survey type</t>
  </si>
  <si>
    <t>Two Types in One</t>
  </si>
  <si>
    <t>https://dlp.vermont.gov/brownway-residence-2023-05-16</t>
  </si>
  <si>
    <t>https://dlp.vermont.gov/sites/dlp/files/documents/gazebo-senior-north-2023-07-17.pdf</t>
  </si>
  <si>
    <t>Many Types in One</t>
  </si>
  <si>
    <t>https://dlp.vermont.gov/sites/dlp/files/documents/homestead-2023-05-30.pdf</t>
  </si>
  <si>
    <t>https://dlp.vermont.gov/sites/dlp/files/documents/four-seasons-care-home-2023-04-17.pdf</t>
  </si>
  <si>
    <t>https://dlp.vermont.gov/sites/dlp/files/documents/st-joseph-rch-2023-03-22.pdf</t>
  </si>
  <si>
    <t>Self Report - Category of Complaint Investigation</t>
  </si>
  <si>
    <t>https://dlp.vermont.gov/sites/dlp/files/documents/st-joseph-kervick-iii-2023-06-14_0.pdf</t>
  </si>
  <si>
    <t>https://dlp.vermont.gov/sites/dlp/files/documents/linden-residential-care-2023-02-07.pdf</t>
  </si>
  <si>
    <t>For checking the date stamp and time elapsed</t>
  </si>
  <si>
    <t>Long Delay</t>
  </si>
  <si>
    <t>https://dlp.vermont.gov/sites/dlp/files/documents/craftsbury-ccc-2023-03-21.pdf</t>
  </si>
  <si>
    <t>https://dlp.vermont.gov/sites/dlp/files/documents/lincoln-house-2023-02-28.pdf</t>
  </si>
  <si>
    <t>https://dlp.vermont.gov/sites/dlp/files/documents/maple-lane-retirement-2023-01-10.pdf</t>
  </si>
  <si>
    <t>Plan of Correction as Attachment</t>
  </si>
  <si>
    <t>https://dlp.vermont.gov/sites/dlp/files/documents/the-bradley-house-2023-05-03.pdf</t>
  </si>
  <si>
    <t>https://dlp.vermont.gov/sites/dlp/files/documents/loretto-home-2023-05-01.pdf</t>
  </si>
  <si>
    <t>For checking OCR / text - just seeing how these show up, presumably scans this bad will need to be fixed by hand, but this can help us tally how many are poor quality</t>
  </si>
  <si>
    <t>Poor Quality Scan:</t>
  </si>
  <si>
    <t>https://dlp.vermont.gov/sites/dlp/files/documents/rivers-edge-cch-2023-06-26.pdf</t>
  </si>
  <si>
    <t>https://dlp.vermont.gov/sites/dlp/files/documents/riverview-life-skills-2023-04-05.pdf</t>
  </si>
  <si>
    <t>Tilted scan https://dlp.vermont.gov/sites/dlp/files/documents/the-residence-otter-creek-2023-04-19.pdf</t>
  </si>
  <si>
    <t>https://dlp.vermont.gov/sites/dlp/files/documents/washington-elms-2023-03-10.pdf</t>
  </si>
  <si>
    <t>Handwritten https://dlp.vermont.gov/sites/dlp/files/documents/shard-villa-2023-04-18.pdf</t>
  </si>
  <si>
    <t>Handwritten https://dlp.vermont.gov/sites/dlp/files/documents/lincoln-house-2022-06-02.pdf</t>
  </si>
  <si>
    <t>https://dlp.vermont.gov/sites/dlp/files/documents/our-lady-meadows-2022-12-12.pdf</t>
  </si>
  <si>
    <t>Katja's Tasks</t>
  </si>
  <si>
    <t>Next Steps</t>
  </si>
  <si>
    <t>Helen's Tasks</t>
  </si>
  <si>
    <t>Formatting Updates</t>
  </si>
  <si>
    <t>Download code / files and test on computer</t>
  </si>
  <si>
    <t xml:space="preserve">Dates to format "09-19-2023" </t>
  </si>
  <si>
    <t>Helen Checks in Excel</t>
  </si>
  <si>
    <t>Review the keyword search functions</t>
  </si>
  <si>
    <t>Review annotated code to see if it makes sense</t>
  </si>
  <si>
    <t>Categories Updates</t>
  </si>
  <si>
    <t>Survey Types Categorization - See file in Replit</t>
  </si>
  <si>
    <t xml:space="preserve">Test using links on Sheet1 </t>
  </si>
  <si>
    <t>Review updated data in spreadsheets for all facility types</t>
  </si>
  <si>
    <t>Violation Types Categorization - See file in Replit</t>
  </si>
  <si>
    <t>Organizing Materials</t>
  </si>
  <si>
    <t>Things Helen Will Need to Be Able to Do</t>
  </si>
  <si>
    <t xml:space="preserve"> </t>
  </si>
  <si>
    <t>Code annotation</t>
  </si>
  <si>
    <t>Get data into spreadsheet format &amp; up-to-date (focus is on 2018 and later)</t>
  </si>
  <si>
    <t>Code pulls any new survey data onto a spreadsheet archive, test if it's easy to get a certain date range from spreadsheet (it should be)</t>
  </si>
  <si>
    <t>Add date parameters to keyword search option</t>
  </si>
  <si>
    <t xml:space="preserve">Run keyword searches </t>
  </si>
  <si>
    <t>Make minor adjustments if terminology on survey codes changes (code annotation + Python 101 book should take care of this)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</si>
</sst>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d"/>
  </numFmts>
  <fonts count="25">
    <font>
      <sz val="10.0"/>
      <color rgb="FF000000"/>
      <name val="Arial"/>
      <scheme val="minor"/>
    </font>
    <font>
      <b/>
      <color theme="1"/>
      <name val="Arial"/>
      <scheme val="minor"/>
    </font>
    <font>
      <color theme="1"/>
      <name val="Arial"/>
      <scheme val="minor"/>
    </font>
    <font>
      <color rgb="FF000000"/>
      <name val="Arial"/>
    </font>
    <font>
      <sz val="9.0"/>
      <color rgb="FF1155CC"/>
      <name val="&quot;Google Sans Mono&quot;"/>
    </font>
    <font>
      <i/>
      <color theme="1"/>
      <name val="Arial"/>
      <scheme val="minor"/>
    </font>
    <font>
      <color rgb="FF000000"/>
      <name val="&quot;Arial&quot;"/>
    </font>
    <font>
      <u/>
      <color rgb="FF0000FF"/>
    </font>
    <font>
      <b/>
      <color rgb="FF000000"/>
      <name val="&quot;Arial&quot;"/>
    </font>
    <font>
      <b/>
      <color rgb="FF000000"/>
      <name val="Arial"/>
      <scheme val="minor"/>
    </font>
    <font>
      <b/>
      <i/>
      <color rgb="FF000000"/>
      <name val="Arial"/>
      <scheme val="minor"/>
    </font>
    <font>
      <color rgb="FF000000"/>
      <name val="Arial"/>
      <scheme val="minor"/>
    </font>
    <font>
      <u/>
      <color rgb="FF000000"/>
    </font>
    <font>
      <b/>
      <color rgb="FF999999"/>
      <name val="Arial"/>
      <scheme val="minor"/>
    </font>
    <font>
      <color rgb="FF999999"/>
      <name val="Arial"/>
      <scheme val="minor"/>
    </font>
    <font>
      <sz val="5.0"/>
      <color rgb="FF000000"/>
      <name val="Arial"/>
      <scheme val="minor"/>
    </font>
    <font>
      <u/>
      <sz val="10.0"/>
      <color rgb="FF000000"/>
    </font>
    <font>
      <sz val="10.0"/>
      <color rgb="FF000000"/>
      <name val="&quot;Arial&quot;"/>
    </font>
    <font>
      <b/>
      <i/>
      <color theme="1"/>
      <name val="Arial"/>
      <scheme val="minor"/>
    </font>
    <font>
      <u/>
      <color rgb="FFDCA10D"/>
    </font>
    <font>
      <color rgb="FFDCA10D"/>
      <name val="Arial"/>
      <scheme val="minor"/>
    </font>
    <font>
      <b/>
      <color rgb="FFDCA10D"/>
      <name val="Arial"/>
      <scheme val="minor"/>
    </font>
    <font>
      <u/>
      <color rgb="FF000000"/>
    </font>
    <font>
      <b/>
      <color rgb="FF38761D"/>
      <name val="Arial"/>
      <scheme val="minor"/>
    </font>
    <font>
      <b/>
      <color rgb="FFA64D79"/>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165" xfId="0" applyAlignment="1" applyFont="1" applyNumberFormat="1">
      <alignment readingOrder="0"/>
    </xf>
    <xf borderId="0" fillId="2" fontId="3" numFmtId="0" xfId="0" applyAlignment="1" applyFill="1" applyFont="1">
      <alignment horizontal="left" readingOrder="0"/>
    </xf>
    <xf borderId="0" fillId="0" fontId="2" numFmtId="0" xfId="0" applyFont="1"/>
    <xf borderId="0" fillId="0" fontId="1" numFmtId="0" xfId="0" applyFont="1"/>
    <xf borderId="0" fillId="2" fontId="4" numFmtId="0" xfId="0" applyAlignment="1" applyFont="1">
      <alignment horizontal="left"/>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2"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Font="1"/>
    <xf borderId="0" fillId="0" fontId="11"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xf>
    <xf borderId="0" fillId="0" fontId="16" numFmtId="0" xfId="0" applyAlignment="1" applyFont="1">
      <alignment readingOrder="0"/>
    </xf>
    <xf borderId="0" fillId="0" fontId="0" numFmtId="0" xfId="0" applyFont="1"/>
    <xf borderId="0" fillId="0" fontId="17" numFmtId="0" xfId="0" applyAlignment="1" applyFont="1">
      <alignment readingOrder="0"/>
    </xf>
    <xf borderId="0" fillId="0" fontId="2" numFmtId="164" xfId="0" applyAlignment="1" applyFont="1" applyNumberFormat="1">
      <alignment readingOrder="0"/>
    </xf>
    <xf borderId="0" fillId="0" fontId="18" numFmtId="164" xfId="0" applyAlignment="1" applyFont="1" applyNumberFormat="1">
      <alignment readingOrder="0"/>
    </xf>
    <xf borderId="0" fillId="0" fontId="18" numFmtId="0" xfId="0" applyAlignment="1" applyFont="1">
      <alignment readingOrder="0"/>
    </xf>
    <xf borderId="0" fillId="0" fontId="0" numFmtId="0" xfId="0" applyFont="1"/>
    <xf borderId="0" fillId="0" fontId="19" numFmtId="0" xfId="0" applyAlignment="1" applyFont="1">
      <alignment readingOrder="0"/>
    </xf>
    <xf borderId="0" fillId="0" fontId="20" numFmtId="0" xfId="0" applyFont="1"/>
    <xf borderId="0" fillId="0" fontId="21" numFmtId="0" xfId="0" applyAlignment="1" applyFont="1">
      <alignment readingOrder="0"/>
    </xf>
    <xf borderId="0" fillId="0" fontId="22" numFmtId="0" xfId="0" applyAlignment="1" applyFont="1">
      <alignment readingOrder="0"/>
    </xf>
    <xf borderId="0" fillId="0" fontId="20" numFmtId="0" xfId="0" applyAlignment="1" applyFont="1">
      <alignment readingOrder="0"/>
    </xf>
    <xf borderId="0" fillId="0" fontId="23" numFmtId="0" xfId="0" applyAlignment="1" applyFont="1">
      <alignment readingOrder="0"/>
    </xf>
    <xf borderId="0" fillId="0" fontId="24" numFmtId="0" xfId="0" applyAlignment="1" applyFont="1">
      <alignment readingOrder="0" shrinkToFit="0" wrapText="1"/>
    </xf>
    <xf borderId="0" fillId="0" fontId="5"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atatofish.com/read_excel/"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lp.vermont.gov/sites/dlp/files/documents/the-residence-otter-creek-2023-04-19.pdf" TargetMode="External"/><Relationship Id="rId22" Type="http://schemas.openxmlformats.org/officeDocument/2006/relationships/hyperlink" Target="https://dlp.vermont.gov/sites/dlp/files/documents/shard-villa-2023-04-18.pdf" TargetMode="External"/><Relationship Id="rId21" Type="http://schemas.openxmlformats.org/officeDocument/2006/relationships/hyperlink" Target="https://dlp.vermont.gov/sites/dlp/files/documents/washington-elms-2023-03-10.pdf" TargetMode="External"/><Relationship Id="rId24" Type="http://schemas.openxmlformats.org/officeDocument/2006/relationships/drawing" Target="../drawings/drawing8.xml"/><Relationship Id="rId23" Type="http://schemas.openxmlformats.org/officeDocument/2006/relationships/hyperlink" Target="https://dlp.vermont.gov/sites/dlp/files/documents/our-lady-meadows-2022-12-12.pdf" TargetMode="External"/><Relationship Id="rId1" Type="http://schemas.openxmlformats.org/officeDocument/2006/relationships/comments" Target="../comments1.xml"/><Relationship Id="rId2" Type="http://schemas.openxmlformats.org/officeDocument/2006/relationships/hyperlink" Target="https://docs.google.com/document/d/1eAdga9qFMBlK0jdsQVzT3YZvVNP-Q-kUELIVay2SMZc/edit?usp=sharing" TargetMode="External"/><Relationship Id="rId3" Type="http://schemas.openxmlformats.org/officeDocument/2006/relationships/hyperlink" Target="https://dlp.vermont.gov/sites/dlp/files/documents/st-joseph-kervick-iii-2023-06-14_0.pdf" TargetMode="External"/><Relationship Id="rId4" Type="http://schemas.openxmlformats.org/officeDocument/2006/relationships/hyperlink" Target="https://dlp.vermont.gov/brownway-residence-2023-05-16" TargetMode="External"/><Relationship Id="rId9" Type="http://schemas.openxmlformats.org/officeDocument/2006/relationships/hyperlink" Target="https://dlp.vermont.gov/sites/dlp/files/documents/st-joseph-rch-2023-03-22.pdf" TargetMode="External"/><Relationship Id="rId25" Type="http://schemas.openxmlformats.org/officeDocument/2006/relationships/vmlDrawing" Target="../drawings/vmlDrawing1.vml"/><Relationship Id="rId5" Type="http://schemas.openxmlformats.org/officeDocument/2006/relationships/hyperlink" Target="https://dlp.vermont.gov/sites/dlp/files/documents/gazebo-senior-north-2023-07-17.pdf" TargetMode="External"/><Relationship Id="rId6" Type="http://schemas.openxmlformats.org/officeDocument/2006/relationships/hyperlink" Target="https://dlp.vermont.gov/sites/dlp/files/documents/homestead-2023-05-30.pdf" TargetMode="External"/><Relationship Id="rId7" Type="http://schemas.openxmlformats.org/officeDocument/2006/relationships/hyperlink" Target="https://dlp.vermont.gov/sites/dlp/files/documents/four-seasons-care-home-2023-04-17.pdf" TargetMode="External"/><Relationship Id="rId8" Type="http://schemas.openxmlformats.org/officeDocument/2006/relationships/hyperlink" Target="https://dlp.vermont.gov/sites/dlp/files/documents/homestead-2023-05-30.pdf" TargetMode="External"/><Relationship Id="rId11" Type="http://schemas.openxmlformats.org/officeDocument/2006/relationships/hyperlink" Target="https://dlp.vermont.gov/sites/dlp/files/documents/four-seasons-care-home-2023-04-17.pdf" TargetMode="External"/><Relationship Id="rId10" Type="http://schemas.openxmlformats.org/officeDocument/2006/relationships/hyperlink" Target="https://dlp.vermont.gov/sites/dlp/files/documents/st-joseph-kervick-iii-2023-06-14_0.pdf" TargetMode="External"/><Relationship Id="rId13" Type="http://schemas.openxmlformats.org/officeDocument/2006/relationships/hyperlink" Target="https://dlp.vermont.gov/sites/dlp/files/documents/craftsbury-ccc-2023-03-21.pdf" TargetMode="External"/><Relationship Id="rId12" Type="http://schemas.openxmlformats.org/officeDocument/2006/relationships/hyperlink" Target="https://dlp.vermont.gov/sites/dlp/files/documents/linden-residential-care-2023-02-07.pdf" TargetMode="External"/><Relationship Id="rId15" Type="http://schemas.openxmlformats.org/officeDocument/2006/relationships/hyperlink" Target="https://dlp.vermont.gov/sites/dlp/files/documents/maple-lane-retirement-2023-01-10.pdf" TargetMode="External"/><Relationship Id="rId14" Type="http://schemas.openxmlformats.org/officeDocument/2006/relationships/hyperlink" Target="https://dlp.vermont.gov/sites/dlp/files/documents/lincoln-house-2023-02-28.pdf" TargetMode="External"/><Relationship Id="rId17" Type="http://schemas.openxmlformats.org/officeDocument/2006/relationships/hyperlink" Target="https://dlp.vermont.gov/sites/dlp/files/documents/loretto-home-2023-05-01.pdf" TargetMode="External"/><Relationship Id="rId16" Type="http://schemas.openxmlformats.org/officeDocument/2006/relationships/hyperlink" Target="https://dlp.vermont.gov/sites/dlp/files/documents/the-bradley-house-2023-05-03.pdf" TargetMode="External"/><Relationship Id="rId19" Type="http://schemas.openxmlformats.org/officeDocument/2006/relationships/hyperlink" Target="https://dlp.vermont.gov/sites/dlp/files/documents/riverview-life-skills-2023-04-05.pdf" TargetMode="External"/><Relationship Id="rId18" Type="http://schemas.openxmlformats.org/officeDocument/2006/relationships/hyperlink" Target="https://dlp.vermont.gov/sites/dlp/files/documents/rivers-edge-cch-2023-06-26.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0</v>
      </c>
      <c r="B1" s="1" t="s">
        <v>1</v>
      </c>
      <c r="C1" s="1" t="s">
        <v>2</v>
      </c>
    </row>
    <row r="2">
      <c r="A2" s="2">
        <v>45303.0</v>
      </c>
      <c r="B2" s="3">
        <v>3.5</v>
      </c>
      <c r="C2" s="3" t="s">
        <v>3</v>
      </c>
    </row>
    <row r="3">
      <c r="A3" s="2">
        <v>45306.0</v>
      </c>
      <c r="B3" s="3">
        <v>4.5</v>
      </c>
      <c r="C3" s="3" t="s">
        <v>4</v>
      </c>
    </row>
    <row r="4">
      <c r="A4" s="3" t="s">
        <v>5</v>
      </c>
      <c r="B4" s="3">
        <v>4.0</v>
      </c>
      <c r="C4" s="3" t="s">
        <v>6</v>
      </c>
    </row>
    <row r="5">
      <c r="A5" s="3" t="s">
        <v>7</v>
      </c>
      <c r="B5" s="3">
        <v>0.75</v>
      </c>
      <c r="C5" s="3" t="s">
        <v>6</v>
      </c>
      <c r="Z5" s="3" t="s">
        <v>8</v>
      </c>
    </row>
    <row r="6">
      <c r="A6" s="2">
        <v>45308.0</v>
      </c>
      <c r="B6" s="3">
        <v>1.5</v>
      </c>
      <c r="C6" s="3" t="s">
        <v>9</v>
      </c>
      <c r="Y6" s="3" t="s">
        <v>10</v>
      </c>
    </row>
    <row r="7">
      <c r="A7" s="4">
        <v>45309.0</v>
      </c>
      <c r="B7" s="3">
        <v>1.5</v>
      </c>
      <c r="C7" s="3" t="s">
        <v>11</v>
      </c>
    </row>
    <row r="8">
      <c r="A8" s="2">
        <v>45312.0</v>
      </c>
      <c r="B8" s="3">
        <v>1.0</v>
      </c>
      <c r="C8" s="3" t="s">
        <v>12</v>
      </c>
    </row>
    <row r="9">
      <c r="A9" s="2">
        <v>45313.0</v>
      </c>
      <c r="B9" s="3">
        <v>3.75</v>
      </c>
      <c r="C9" s="5" t="s">
        <v>13</v>
      </c>
    </row>
    <row r="10">
      <c r="A10" s="2">
        <v>45315.0</v>
      </c>
      <c r="B10" s="3">
        <v>2.25</v>
      </c>
      <c r="C10" s="3" t="s">
        <v>14</v>
      </c>
    </row>
    <row r="11">
      <c r="A11" s="4">
        <v>45316.0</v>
      </c>
      <c r="B11" s="3">
        <v>2.0</v>
      </c>
    </row>
    <row r="12">
      <c r="A12" s="4">
        <v>45317.0</v>
      </c>
      <c r="B12" s="3">
        <v>2.5</v>
      </c>
    </row>
    <row r="18">
      <c r="A18" s="6">
        <f>SUM(B2:B15)</f>
        <v>27.25</v>
      </c>
      <c r="B18" s="1" t="s">
        <v>15</v>
      </c>
    </row>
    <row r="19">
      <c r="A19" s="1" t="s">
        <v>16</v>
      </c>
      <c r="B19" s="6">
        <f>MULTIPLY(35,A18)</f>
        <v>953.75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4">
        <v>45319.0</v>
      </c>
      <c r="C4" s="3">
        <v>0.5</v>
      </c>
    </row>
    <row r="5">
      <c r="B5" s="4">
        <v>45320.0</v>
      </c>
      <c r="C5" s="3">
        <v>4.0</v>
      </c>
    </row>
    <row r="6">
      <c r="B6" s="4">
        <v>45321.0</v>
      </c>
      <c r="C6" s="3">
        <v>4.0</v>
      </c>
    </row>
    <row r="7">
      <c r="B7" s="4">
        <v>45324.0</v>
      </c>
      <c r="C7" s="3">
        <v>3.0</v>
      </c>
    </row>
    <row r="8">
      <c r="B8" s="4">
        <v>45327.0</v>
      </c>
      <c r="C8" s="3">
        <v>4.0</v>
      </c>
    </row>
    <row r="9">
      <c r="B9" s="4">
        <v>45329.0</v>
      </c>
      <c r="C9" s="3">
        <v>4.0</v>
      </c>
    </row>
    <row r="10">
      <c r="B10" s="4">
        <v>45331.0</v>
      </c>
      <c r="C10" s="3">
        <v>3.0</v>
      </c>
    </row>
    <row r="17">
      <c r="B17" s="3" t="s">
        <v>17</v>
      </c>
      <c r="C17" s="6">
        <f>SUM(C4:C14)*35</f>
        <v>787.5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0</v>
      </c>
      <c r="B2" s="1" t="s">
        <v>18</v>
      </c>
      <c r="C2" s="1" t="s">
        <v>1</v>
      </c>
      <c r="D2" s="1" t="s">
        <v>19</v>
      </c>
    </row>
    <row r="3">
      <c r="A3" s="4">
        <v>45334.0</v>
      </c>
      <c r="B3" s="3" t="s">
        <v>20</v>
      </c>
      <c r="C3" s="3">
        <v>3.0</v>
      </c>
      <c r="D3" s="3" t="s">
        <v>21</v>
      </c>
    </row>
    <row r="4">
      <c r="A4" s="4">
        <v>45337.0</v>
      </c>
      <c r="B4" s="3" t="s">
        <v>22</v>
      </c>
      <c r="C4" s="3">
        <v>4.0</v>
      </c>
      <c r="D4" s="3" t="s">
        <v>23</v>
      </c>
    </row>
    <row r="5">
      <c r="A5" s="4">
        <v>45338.0</v>
      </c>
      <c r="B5" s="3" t="s">
        <v>22</v>
      </c>
      <c r="C5" s="3">
        <v>4.5</v>
      </c>
      <c r="D5" s="3" t="s">
        <v>24</v>
      </c>
    </row>
    <row r="6">
      <c r="A6" s="4">
        <v>45342.0</v>
      </c>
      <c r="B6" s="3" t="s">
        <v>22</v>
      </c>
      <c r="C6" s="3">
        <v>2.5</v>
      </c>
      <c r="D6" s="3" t="s">
        <v>25</v>
      </c>
    </row>
    <row r="7">
      <c r="A7" s="4">
        <v>45343.0</v>
      </c>
      <c r="B7" s="3" t="s">
        <v>22</v>
      </c>
      <c r="C7" s="3">
        <v>3.0</v>
      </c>
    </row>
    <row r="8">
      <c r="A8" s="4">
        <v>45348.0</v>
      </c>
      <c r="B8" s="3" t="s">
        <v>22</v>
      </c>
      <c r="C8" s="3">
        <v>3.0</v>
      </c>
    </row>
    <row r="9">
      <c r="A9" s="4">
        <v>45349.0</v>
      </c>
      <c r="B9" s="3" t="s">
        <v>22</v>
      </c>
      <c r="C9" s="3">
        <v>3.75</v>
      </c>
    </row>
    <row r="10">
      <c r="A10" s="4">
        <v>45351.0</v>
      </c>
      <c r="B10" s="3" t="s">
        <v>22</v>
      </c>
      <c r="C10" s="3">
        <v>3.0</v>
      </c>
    </row>
    <row r="11">
      <c r="A11" s="4">
        <v>45352.0</v>
      </c>
      <c r="B11" s="3" t="s">
        <v>22</v>
      </c>
      <c r="C11" s="3">
        <v>3.25</v>
      </c>
    </row>
    <row r="12">
      <c r="A12" s="4">
        <v>45352.0</v>
      </c>
      <c r="B12" s="3" t="s">
        <v>26</v>
      </c>
      <c r="C12" s="3">
        <v>0.75</v>
      </c>
      <c r="D12" s="3" t="s">
        <v>27</v>
      </c>
    </row>
    <row r="13">
      <c r="A13" s="4">
        <v>45356.0</v>
      </c>
      <c r="B13" s="3" t="s">
        <v>22</v>
      </c>
      <c r="C13" s="3">
        <v>3.0</v>
      </c>
    </row>
    <row r="14">
      <c r="A14" s="4">
        <v>45357.0</v>
      </c>
      <c r="B14" s="3" t="s">
        <v>22</v>
      </c>
      <c r="C14" s="3">
        <v>3.0</v>
      </c>
    </row>
    <row r="15">
      <c r="A15" s="4">
        <v>45358.0</v>
      </c>
      <c r="B15" s="3" t="s">
        <v>22</v>
      </c>
      <c r="C15" s="3">
        <v>2.0</v>
      </c>
    </row>
    <row r="16">
      <c r="B16" s="3"/>
      <c r="C16" s="7"/>
    </row>
    <row r="17">
      <c r="B17" s="3"/>
      <c r="C17" s="7"/>
    </row>
    <row r="18">
      <c r="B18" s="3" t="s">
        <v>28</v>
      </c>
      <c r="C18" s="7">
        <f>SUM(C3:C17)</f>
        <v>38.75</v>
      </c>
    </row>
    <row r="19">
      <c r="B19" s="3" t="s">
        <v>29</v>
      </c>
      <c r="C19" s="7">
        <f>C18*35</f>
        <v>1356.25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3" t="s">
        <v>30</v>
      </c>
    </row>
    <row r="2">
      <c r="A2" s="1" t="s">
        <v>0</v>
      </c>
      <c r="B2" s="1" t="s">
        <v>18</v>
      </c>
      <c r="C2" s="1" t="s">
        <v>1</v>
      </c>
      <c r="D2" s="1" t="s">
        <v>19</v>
      </c>
    </row>
    <row r="3">
      <c r="A3" s="4">
        <v>45363.0</v>
      </c>
      <c r="B3" s="3" t="s">
        <v>22</v>
      </c>
      <c r="C3" s="3">
        <v>2.0</v>
      </c>
      <c r="D3" s="3" t="s">
        <v>31</v>
      </c>
    </row>
    <row r="4">
      <c r="A4" s="4">
        <v>45365.0</v>
      </c>
      <c r="B4" s="3" t="s">
        <v>22</v>
      </c>
      <c r="C4" s="3">
        <v>3.25</v>
      </c>
      <c r="D4" s="3" t="s">
        <v>31</v>
      </c>
    </row>
    <row r="5">
      <c r="A5" s="4">
        <v>45370.0</v>
      </c>
      <c r="B5" s="3" t="s">
        <v>22</v>
      </c>
      <c r="C5" s="3">
        <v>3.0</v>
      </c>
      <c r="D5" s="3" t="s">
        <v>31</v>
      </c>
    </row>
    <row r="6">
      <c r="A6" s="4">
        <v>45373.0</v>
      </c>
      <c r="B6" s="3" t="s">
        <v>26</v>
      </c>
      <c r="C6" s="3">
        <v>1.0</v>
      </c>
      <c r="D6" s="3" t="s">
        <v>32</v>
      </c>
    </row>
    <row r="7">
      <c r="A7" s="4">
        <v>45377.0</v>
      </c>
      <c r="B7" s="3" t="s">
        <v>26</v>
      </c>
      <c r="C7" s="3">
        <v>1.0</v>
      </c>
      <c r="D7" s="3" t="s">
        <v>33</v>
      </c>
    </row>
    <row r="8">
      <c r="A8" s="4">
        <v>45380.0</v>
      </c>
      <c r="B8" s="3" t="s">
        <v>22</v>
      </c>
      <c r="C8" s="3">
        <v>3.75</v>
      </c>
      <c r="D8" s="3" t="s">
        <v>31</v>
      </c>
    </row>
    <row r="9">
      <c r="A9" s="4">
        <v>45404.0</v>
      </c>
      <c r="B9" s="3" t="s">
        <v>34</v>
      </c>
      <c r="C9" s="3">
        <v>6.5</v>
      </c>
      <c r="D9" s="3" t="s">
        <v>35</v>
      </c>
    </row>
    <row r="10">
      <c r="A10" s="4">
        <v>45409.0</v>
      </c>
      <c r="B10" s="3" t="s">
        <v>36</v>
      </c>
      <c r="C10" s="3">
        <v>1.5</v>
      </c>
      <c r="D10" s="3" t="s">
        <v>37</v>
      </c>
    </row>
    <row r="11">
      <c r="A11" s="4">
        <v>45413.0</v>
      </c>
      <c r="B11" s="3" t="s">
        <v>26</v>
      </c>
      <c r="C11" s="3">
        <v>3.0</v>
      </c>
      <c r="D11" s="3" t="s">
        <v>38</v>
      </c>
    </row>
    <row r="12">
      <c r="A12" s="4">
        <v>45414.0</v>
      </c>
      <c r="B12" s="3" t="s">
        <v>26</v>
      </c>
      <c r="C12" s="3">
        <v>4.5</v>
      </c>
      <c r="D12" s="3" t="s">
        <v>39</v>
      </c>
    </row>
    <row r="13">
      <c r="A13" s="4">
        <v>45415.0</v>
      </c>
      <c r="B13" s="3" t="s">
        <v>22</v>
      </c>
      <c r="C13" s="3">
        <v>1.0</v>
      </c>
      <c r="D13" s="3" t="s">
        <v>40</v>
      </c>
    </row>
    <row r="16">
      <c r="B16" s="3" t="s">
        <v>41</v>
      </c>
      <c r="C16" s="6">
        <f>SUM(C3:C14)</f>
        <v>30.5</v>
      </c>
    </row>
    <row r="17">
      <c r="B17" s="3" t="s">
        <v>16</v>
      </c>
      <c r="C17" s="8">
        <f>C16*35</f>
        <v>1067.5</v>
      </c>
    </row>
  </sheetData>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42</v>
      </c>
      <c r="B1" s="3" t="s">
        <v>43</v>
      </c>
      <c r="C1" s="3" t="s">
        <v>44</v>
      </c>
    </row>
    <row r="2">
      <c r="A2" s="4">
        <v>45433.0</v>
      </c>
      <c r="B2" s="3">
        <v>1.0</v>
      </c>
      <c r="C2" s="3" t="s">
        <v>45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2">
        <v>45289.0</v>
      </c>
      <c r="B2" s="3">
        <v>3.5</v>
      </c>
      <c r="C2" s="3" t="s">
        <v>46</v>
      </c>
    </row>
    <row r="3">
      <c r="A3" s="2">
        <v>45290.0</v>
      </c>
      <c r="B3" s="3">
        <v>1.0</v>
      </c>
      <c r="C3" s="3" t="s">
        <v>47</v>
      </c>
    </row>
    <row r="4">
      <c r="A4" s="2">
        <v>45292.0</v>
      </c>
      <c r="B4" s="3">
        <v>1.5</v>
      </c>
      <c r="C4" s="3" t="s">
        <v>48</v>
      </c>
    </row>
    <row r="5">
      <c r="A5" s="3" t="s">
        <v>49</v>
      </c>
      <c r="B5" s="3">
        <v>3.0</v>
      </c>
      <c r="C5" s="3" t="s">
        <v>50</v>
      </c>
    </row>
    <row r="6">
      <c r="A6" s="2">
        <v>45293.0</v>
      </c>
      <c r="B6" s="3">
        <v>2.0</v>
      </c>
      <c r="C6" s="3" t="s">
        <v>51</v>
      </c>
    </row>
    <row r="7">
      <c r="A7" s="2">
        <v>45293.0</v>
      </c>
      <c r="B7" s="3">
        <v>2.5</v>
      </c>
      <c r="C7" s="3" t="s">
        <v>52</v>
      </c>
    </row>
    <row r="8">
      <c r="A8" s="2">
        <v>45294.0</v>
      </c>
      <c r="B8" s="3">
        <v>2.5</v>
      </c>
      <c r="C8" s="3" t="s">
        <v>53</v>
      </c>
    </row>
    <row r="9">
      <c r="A9" s="4">
        <v>45295.0</v>
      </c>
      <c r="B9" s="3">
        <v>2.5</v>
      </c>
      <c r="C9" s="3" t="s">
        <v>54</v>
      </c>
      <c r="K9" s="9" t="s">
        <v>55</v>
      </c>
    </row>
    <row r="10">
      <c r="A10" s="3" t="s">
        <v>56</v>
      </c>
      <c r="B10" s="3">
        <v>6.25</v>
      </c>
      <c r="C10" s="10" t="s">
        <v>57</v>
      </c>
    </row>
    <row r="11">
      <c r="A11" s="3" t="s">
        <v>58</v>
      </c>
      <c r="B11" s="3">
        <v>6.0</v>
      </c>
      <c r="C11" s="3" t="s">
        <v>59</v>
      </c>
    </row>
    <row r="12">
      <c r="A12" s="2">
        <v>45296.0</v>
      </c>
      <c r="B12" s="3">
        <v>1.5</v>
      </c>
      <c r="C12" s="3" t="s">
        <v>59</v>
      </c>
    </row>
    <row r="13">
      <c r="A13" s="2">
        <v>45298.0</v>
      </c>
      <c r="B13" s="3">
        <v>4.0</v>
      </c>
      <c r="C13" s="3" t="s">
        <v>60</v>
      </c>
    </row>
    <row r="14">
      <c r="A14" s="3" t="s">
        <v>61</v>
      </c>
      <c r="B14" s="3">
        <v>3.0</v>
      </c>
      <c r="C14" s="3" t="s">
        <v>62</v>
      </c>
      <c r="D14" s="3" t="s">
        <v>63</v>
      </c>
      <c r="E14" s="3" t="s">
        <v>64</v>
      </c>
      <c r="H14" s="1" t="s">
        <v>65</v>
      </c>
    </row>
    <row r="15">
      <c r="A15" s="3" t="s">
        <v>66</v>
      </c>
      <c r="B15" s="3">
        <v>2.0</v>
      </c>
      <c r="C15" s="3" t="s">
        <v>67</v>
      </c>
      <c r="H15" s="3" t="s">
        <v>68</v>
      </c>
    </row>
    <row r="16">
      <c r="H16" s="3" t="s">
        <v>69</v>
      </c>
    </row>
    <row r="17">
      <c r="A17" s="3" t="s">
        <v>1</v>
      </c>
      <c r="B17" s="6">
        <f>SUM(B2:B15)</f>
        <v>41.25</v>
      </c>
      <c r="H17" s="3" t="s">
        <v>70</v>
      </c>
    </row>
    <row r="18">
      <c r="B18" s="1" t="s">
        <v>71</v>
      </c>
      <c r="D18" s="10" t="s">
        <v>72</v>
      </c>
      <c r="H18" s="3" t="s">
        <v>73</v>
      </c>
    </row>
    <row r="19">
      <c r="A19" s="3" t="s">
        <v>16</v>
      </c>
      <c r="B19" s="6">
        <f>MULTIPLY(35,SUM(B2:B15))</f>
        <v>1443.75</v>
      </c>
      <c r="D19" s="3" t="s">
        <v>74</v>
      </c>
      <c r="I19" s="3" t="s">
        <v>75</v>
      </c>
    </row>
    <row r="20">
      <c r="I20" s="3" t="s">
        <v>76</v>
      </c>
    </row>
    <row r="22">
      <c r="M22" s="1" t="s">
        <v>77</v>
      </c>
      <c r="N22" s="7"/>
    </row>
    <row r="23">
      <c r="E23" s="3" t="s">
        <v>78</v>
      </c>
      <c r="M23" s="3" t="s">
        <v>79</v>
      </c>
    </row>
    <row r="24">
      <c r="M24" s="11" t="s">
        <v>80</v>
      </c>
    </row>
    <row r="28">
      <c r="J28" s="3" t="s">
        <v>81</v>
      </c>
    </row>
    <row r="30">
      <c r="J30" s="1" t="s">
        <v>82</v>
      </c>
    </row>
    <row r="31">
      <c r="J31" s="3" t="s">
        <v>83</v>
      </c>
      <c r="P31" s="3" t="s">
        <v>84</v>
      </c>
      <c r="R31" s="3" t="s">
        <v>85</v>
      </c>
    </row>
    <row r="32">
      <c r="J32" s="3" t="s">
        <v>86</v>
      </c>
      <c r="S32" s="3" t="s">
        <v>87</v>
      </c>
    </row>
    <row r="33">
      <c r="J33" s="3" t="s">
        <v>88</v>
      </c>
    </row>
    <row r="34">
      <c r="N34" s="1"/>
    </row>
    <row r="35">
      <c r="J35" s="3" t="s">
        <v>89</v>
      </c>
      <c r="K35" s="3" t="s">
        <v>90</v>
      </c>
    </row>
    <row r="36">
      <c r="K36" s="3" t="s">
        <v>91</v>
      </c>
    </row>
    <row r="37">
      <c r="K37" s="3" t="s">
        <v>92</v>
      </c>
    </row>
    <row r="39">
      <c r="K39" s="12"/>
    </row>
    <row r="40">
      <c r="J40" s="3" t="s">
        <v>93</v>
      </c>
      <c r="K40" s="13" t="s">
        <v>94</v>
      </c>
    </row>
    <row r="41">
      <c r="K41" s="13" t="s">
        <v>95</v>
      </c>
    </row>
    <row r="43">
      <c r="K43" s="3" t="s">
        <v>96</v>
      </c>
    </row>
    <row r="44">
      <c r="J44" s="3" t="s">
        <v>93</v>
      </c>
      <c r="K44" s="3" t="s">
        <v>97</v>
      </c>
    </row>
    <row r="45">
      <c r="K45" s="3" t="s">
        <v>98</v>
      </c>
    </row>
    <row r="46">
      <c r="J46" s="1" t="s">
        <v>99</v>
      </c>
    </row>
    <row r="47">
      <c r="J47" s="3" t="s">
        <v>100</v>
      </c>
    </row>
    <row r="48">
      <c r="J48" s="3" t="s">
        <v>101</v>
      </c>
    </row>
  </sheetData>
  <hyperlinks>
    <hyperlink r:id="rId1" ref="M2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7.63"/>
    <col customWidth="1" min="3" max="3" width="17.75"/>
    <col customWidth="1" min="4" max="4" width="104.13"/>
    <col customWidth="1" min="5" max="5" width="32.5"/>
  </cols>
  <sheetData>
    <row r="1">
      <c r="A1" s="14" t="s">
        <v>42</v>
      </c>
      <c r="B1" s="14" t="s">
        <v>102</v>
      </c>
      <c r="C1" s="14" t="s">
        <v>103</v>
      </c>
      <c r="D1" s="14" t="s">
        <v>2</v>
      </c>
      <c r="E1" s="15" t="s">
        <v>104</v>
      </c>
      <c r="F1" s="16"/>
      <c r="G1" s="16"/>
    </row>
    <row r="2">
      <c r="A2" s="17">
        <v>45096.0</v>
      </c>
      <c r="B2" s="18">
        <v>2.0</v>
      </c>
      <c r="C2" s="18">
        <f t="shared" ref="C2:C11" si="1">MULTIPLY(B2,35)</f>
        <v>70</v>
      </c>
      <c r="D2" s="18" t="s">
        <v>105</v>
      </c>
      <c r="E2" s="16"/>
      <c r="F2" s="16"/>
      <c r="G2" s="16"/>
    </row>
    <row r="3">
      <c r="A3" s="17">
        <v>45097.0</v>
      </c>
      <c r="B3" s="18">
        <v>1.5</v>
      </c>
      <c r="C3" s="18">
        <f t="shared" si="1"/>
        <v>52.5</v>
      </c>
      <c r="D3" s="18" t="s">
        <v>106</v>
      </c>
      <c r="E3" s="18" t="s">
        <v>107</v>
      </c>
      <c r="F3" s="16"/>
      <c r="G3" s="16"/>
    </row>
    <row r="4">
      <c r="A4" s="17">
        <v>45098.0</v>
      </c>
      <c r="B4" s="18">
        <v>1.5</v>
      </c>
      <c r="C4" s="18">
        <f t="shared" si="1"/>
        <v>52.5</v>
      </c>
      <c r="D4" s="18" t="s">
        <v>108</v>
      </c>
      <c r="E4" s="18" t="s">
        <v>109</v>
      </c>
      <c r="F4" s="16"/>
      <c r="G4" s="16"/>
    </row>
    <row r="5">
      <c r="A5" s="17">
        <v>45100.0</v>
      </c>
      <c r="B5" s="18">
        <v>0.75</v>
      </c>
      <c r="C5" s="18">
        <f t="shared" si="1"/>
        <v>26.25</v>
      </c>
      <c r="D5" s="18" t="s">
        <v>110</v>
      </c>
      <c r="E5" s="16"/>
      <c r="F5" s="16"/>
      <c r="G5" s="16"/>
    </row>
    <row r="6">
      <c r="A6" s="17">
        <v>45101.0</v>
      </c>
      <c r="B6" s="18">
        <v>0.75</v>
      </c>
      <c r="C6" s="18">
        <f t="shared" si="1"/>
        <v>26.25</v>
      </c>
      <c r="D6" s="18" t="s">
        <v>111</v>
      </c>
      <c r="E6" s="16"/>
      <c r="F6" s="16"/>
      <c r="G6" s="16"/>
    </row>
    <row r="7">
      <c r="A7" s="17">
        <v>45110.0</v>
      </c>
      <c r="B7" s="18">
        <v>3.5</v>
      </c>
      <c r="C7" s="18">
        <f t="shared" si="1"/>
        <v>122.5</v>
      </c>
      <c r="D7" s="18" t="s">
        <v>112</v>
      </c>
      <c r="E7" s="18" t="s">
        <v>113</v>
      </c>
      <c r="F7" s="16"/>
      <c r="G7" s="16"/>
    </row>
    <row r="8">
      <c r="A8" s="17">
        <v>45110.0</v>
      </c>
      <c r="B8" s="18">
        <v>2.0</v>
      </c>
      <c r="C8" s="18">
        <f t="shared" si="1"/>
        <v>70</v>
      </c>
      <c r="D8" s="19" t="s">
        <v>114</v>
      </c>
      <c r="E8" s="16"/>
      <c r="F8" s="16"/>
      <c r="G8" s="16"/>
    </row>
    <row r="9">
      <c r="A9" s="17">
        <v>45111.0</v>
      </c>
      <c r="B9" s="18">
        <v>2.0</v>
      </c>
      <c r="C9" s="18">
        <f t="shared" si="1"/>
        <v>70</v>
      </c>
      <c r="D9" s="18" t="s">
        <v>115</v>
      </c>
      <c r="E9" s="18" t="s">
        <v>116</v>
      </c>
      <c r="F9" s="16"/>
      <c r="G9" s="16"/>
    </row>
    <row r="10">
      <c r="A10" s="17">
        <v>45126.0</v>
      </c>
      <c r="B10" s="18">
        <v>2.0</v>
      </c>
      <c r="C10" s="18">
        <f t="shared" si="1"/>
        <v>70</v>
      </c>
      <c r="D10" s="18" t="s">
        <v>117</v>
      </c>
      <c r="E10" s="18" t="s">
        <v>118</v>
      </c>
      <c r="F10" s="16"/>
      <c r="G10" s="16"/>
    </row>
    <row r="11">
      <c r="A11" s="17">
        <v>45127.0</v>
      </c>
      <c r="B11" s="18">
        <v>1.0</v>
      </c>
      <c r="C11" s="18">
        <f t="shared" si="1"/>
        <v>35</v>
      </c>
      <c r="D11" s="18" t="s">
        <v>119</v>
      </c>
      <c r="E11" s="18" t="s">
        <v>120</v>
      </c>
      <c r="F11" s="16"/>
      <c r="G11" s="16"/>
    </row>
    <row r="12">
      <c r="A12" s="20"/>
      <c r="B12" s="20"/>
      <c r="C12" s="20"/>
      <c r="D12" s="21"/>
      <c r="E12" s="21"/>
    </row>
    <row r="13">
      <c r="A13" s="14" t="s">
        <v>121</v>
      </c>
      <c r="B13" s="15">
        <f t="shared" ref="B13:C13" si="2">SUM(B2:B11)</f>
        <v>17</v>
      </c>
      <c r="C13" s="14">
        <f t="shared" si="2"/>
        <v>595</v>
      </c>
      <c r="D13" s="18"/>
      <c r="E13" s="18"/>
      <c r="F13" s="16"/>
      <c r="G13" s="16"/>
      <c r="H13" s="16"/>
      <c r="I13" s="16"/>
      <c r="J13" s="16"/>
      <c r="K13" s="16"/>
      <c r="L13" s="16"/>
      <c r="M13" s="16"/>
    </row>
    <row r="14">
      <c r="A14" s="14"/>
      <c r="B14" s="14"/>
      <c r="C14" s="18"/>
      <c r="D14" s="18"/>
      <c r="E14" s="16"/>
      <c r="F14" s="16"/>
      <c r="G14" s="16"/>
      <c r="H14" s="16"/>
      <c r="I14" s="16"/>
      <c r="J14" s="16"/>
      <c r="K14" s="16"/>
      <c r="L14" s="16"/>
      <c r="M14" s="16"/>
    </row>
    <row r="15">
      <c r="A15" s="16"/>
      <c r="B15" s="14"/>
      <c r="C15" s="18"/>
      <c r="D15" s="22"/>
      <c r="E15" s="16"/>
      <c r="F15" s="16"/>
      <c r="G15" s="16"/>
      <c r="H15" s="16"/>
      <c r="I15" s="16"/>
      <c r="J15" s="16"/>
      <c r="K15" s="16"/>
      <c r="L15" s="16"/>
      <c r="M15" s="16"/>
    </row>
    <row r="16">
      <c r="A16" s="17">
        <v>45128.0</v>
      </c>
      <c r="B16" s="18">
        <v>5.0</v>
      </c>
      <c r="C16" s="18">
        <f t="shared" ref="C16:C21" si="3">MULTIPLY(B16,35)</f>
        <v>175</v>
      </c>
      <c r="D16" s="23" t="s">
        <v>122</v>
      </c>
      <c r="E16" s="16"/>
      <c r="F16" s="16"/>
      <c r="G16" s="16"/>
      <c r="H16" s="16"/>
      <c r="I16" s="16"/>
      <c r="J16" s="16"/>
      <c r="K16" s="16"/>
      <c r="L16" s="16"/>
      <c r="M16" s="16"/>
    </row>
    <row r="17">
      <c r="A17" s="17">
        <v>45129.0</v>
      </c>
      <c r="B17" s="18">
        <v>3.0</v>
      </c>
      <c r="C17" s="18">
        <f t="shared" si="3"/>
        <v>105</v>
      </c>
      <c r="D17" s="23" t="s">
        <v>123</v>
      </c>
      <c r="E17" s="18" t="s">
        <v>124</v>
      </c>
      <c r="F17" s="16"/>
      <c r="G17" s="16"/>
      <c r="H17" s="16"/>
      <c r="I17" s="16"/>
      <c r="J17" s="16"/>
      <c r="K17" s="16"/>
      <c r="L17" s="16"/>
      <c r="M17" s="16"/>
    </row>
    <row r="18">
      <c r="A18" s="17">
        <v>45145.0</v>
      </c>
      <c r="B18" s="18">
        <v>1.0</v>
      </c>
      <c r="C18" s="16">
        <f t="shared" si="3"/>
        <v>35</v>
      </c>
      <c r="D18" s="23" t="s">
        <v>125</v>
      </c>
      <c r="E18" s="16"/>
      <c r="F18" s="16"/>
      <c r="G18" s="16"/>
      <c r="H18" s="16"/>
      <c r="I18" s="16"/>
      <c r="J18" s="16"/>
      <c r="K18" s="16"/>
      <c r="L18" s="16"/>
      <c r="M18" s="16"/>
    </row>
    <row r="19">
      <c r="A19" s="17">
        <v>45146.0</v>
      </c>
      <c r="B19" s="18">
        <v>4.0</v>
      </c>
      <c r="C19" s="16">
        <f t="shared" si="3"/>
        <v>140</v>
      </c>
      <c r="D19" s="23" t="s">
        <v>126</v>
      </c>
      <c r="E19" s="18" t="s">
        <v>127</v>
      </c>
      <c r="F19" s="16"/>
      <c r="G19" s="16"/>
      <c r="H19" s="16"/>
      <c r="I19" s="16"/>
      <c r="J19" s="16"/>
      <c r="K19" s="16"/>
      <c r="L19" s="16"/>
      <c r="M19" s="16"/>
    </row>
    <row r="20">
      <c r="A20" s="17">
        <v>45151.0</v>
      </c>
      <c r="B20" s="18">
        <v>3.0</v>
      </c>
      <c r="C20" s="16">
        <f t="shared" si="3"/>
        <v>105</v>
      </c>
      <c r="D20" s="23" t="s">
        <v>128</v>
      </c>
      <c r="E20" s="16"/>
      <c r="F20" s="16"/>
      <c r="G20" s="16"/>
      <c r="H20" s="16"/>
      <c r="I20" s="16"/>
      <c r="J20" s="16"/>
      <c r="K20" s="16"/>
      <c r="L20" s="16"/>
      <c r="M20" s="16"/>
    </row>
    <row r="21">
      <c r="A21" s="17">
        <v>45153.0</v>
      </c>
      <c r="B21" s="18">
        <v>1.0</v>
      </c>
      <c r="C21" s="16">
        <f t="shared" si="3"/>
        <v>35</v>
      </c>
      <c r="D21" s="23" t="s">
        <v>129</v>
      </c>
      <c r="E21" s="16"/>
      <c r="F21" s="16"/>
      <c r="G21" s="16"/>
      <c r="H21" s="16"/>
      <c r="I21" s="16"/>
      <c r="J21" s="16"/>
      <c r="K21" s="16"/>
      <c r="L21" s="16"/>
      <c r="M21" s="16"/>
    </row>
    <row r="22">
      <c r="A22" s="17">
        <v>45154.0</v>
      </c>
      <c r="B22" s="18">
        <v>0.0</v>
      </c>
      <c r="C22" s="16"/>
      <c r="D22" s="24" t="s">
        <v>130</v>
      </c>
      <c r="E22" s="16"/>
      <c r="F22" s="16"/>
      <c r="G22" s="16"/>
      <c r="H22" s="16"/>
      <c r="I22" s="16"/>
      <c r="J22" s="16"/>
      <c r="K22" s="16"/>
      <c r="L22" s="16"/>
      <c r="M22" s="16"/>
    </row>
    <row r="23">
      <c r="A23" s="17">
        <v>45183.0</v>
      </c>
      <c r="B23" s="18">
        <v>3.0</v>
      </c>
      <c r="C23" s="16">
        <f>MULTIPLY(B23,35)</f>
        <v>105</v>
      </c>
      <c r="D23" s="23" t="s">
        <v>131</v>
      </c>
      <c r="E23" s="16"/>
      <c r="F23" s="16"/>
      <c r="G23" s="16"/>
      <c r="H23" s="16"/>
      <c r="I23" s="16"/>
      <c r="J23" s="16"/>
      <c r="K23" s="16"/>
      <c r="L23" s="16"/>
      <c r="M23" s="16"/>
    </row>
    <row r="24">
      <c r="A24" s="17">
        <v>45190.0</v>
      </c>
      <c r="B24" s="18">
        <v>1.0</v>
      </c>
      <c r="C24" s="18">
        <v>35.0</v>
      </c>
      <c r="D24" s="23" t="s">
        <v>132</v>
      </c>
      <c r="E24" s="16"/>
      <c r="F24" s="16"/>
      <c r="G24" s="16"/>
      <c r="H24" s="16"/>
      <c r="I24" s="16"/>
      <c r="J24" s="16"/>
      <c r="K24" s="16"/>
      <c r="L24" s="16"/>
      <c r="M24" s="16"/>
    </row>
    <row r="25">
      <c r="A25" s="17">
        <v>45196.0</v>
      </c>
      <c r="B25" s="18">
        <v>3.0</v>
      </c>
      <c r="C25" s="16">
        <f>MULTIPLY(B25,35)</f>
        <v>105</v>
      </c>
      <c r="D25" s="23" t="s">
        <v>133</v>
      </c>
      <c r="E25" s="18"/>
      <c r="F25" s="16"/>
      <c r="G25" s="16"/>
      <c r="H25" s="16"/>
      <c r="I25" s="16"/>
      <c r="J25" s="16"/>
      <c r="K25" s="16"/>
      <c r="L25" s="16"/>
      <c r="M25" s="16"/>
    </row>
    <row r="26">
      <c r="A26" s="17">
        <v>45197.0</v>
      </c>
      <c r="B26" s="18">
        <v>1.0</v>
      </c>
      <c r="C26" s="18">
        <v>35.0</v>
      </c>
      <c r="D26" s="23" t="s">
        <v>134</v>
      </c>
      <c r="E26" s="16"/>
      <c r="F26" s="16"/>
      <c r="G26" s="16"/>
      <c r="H26" s="16"/>
      <c r="I26" s="16"/>
      <c r="J26" s="16"/>
      <c r="K26" s="16"/>
      <c r="L26" s="16"/>
      <c r="M26" s="16"/>
    </row>
    <row r="27">
      <c r="A27" s="14" t="s">
        <v>135</v>
      </c>
      <c r="B27" s="25">
        <f>SUM(B16:B26)</f>
        <v>25</v>
      </c>
      <c r="C27" s="25">
        <f>MULTIPLY(B27,35)</f>
        <v>875</v>
      </c>
      <c r="D27" s="22"/>
      <c r="E27" s="16"/>
      <c r="F27" s="16"/>
      <c r="G27" s="16"/>
      <c r="H27" s="16"/>
      <c r="I27" s="16"/>
      <c r="J27" s="16"/>
      <c r="K27" s="16"/>
      <c r="L27" s="16"/>
      <c r="M27" s="16"/>
    </row>
    <row r="28">
      <c r="A28" s="17"/>
      <c r="B28" s="18"/>
      <c r="C28" s="18"/>
      <c r="D28" s="18"/>
      <c r="E28" s="16"/>
      <c r="F28" s="16"/>
      <c r="G28" s="16"/>
      <c r="H28" s="16"/>
      <c r="I28" s="16"/>
      <c r="J28" s="16"/>
      <c r="K28" s="16"/>
      <c r="L28" s="16"/>
      <c r="M28" s="16"/>
    </row>
    <row r="29">
      <c r="A29" s="1" t="s">
        <v>136</v>
      </c>
      <c r="B29" s="3"/>
      <c r="C29" s="3"/>
      <c r="D29" s="3"/>
    </row>
    <row r="30">
      <c r="A30" s="2">
        <v>45198.0</v>
      </c>
      <c r="B30" s="3">
        <v>1.0</v>
      </c>
      <c r="C30" s="3">
        <v>35.0</v>
      </c>
      <c r="D30" s="3" t="s">
        <v>137</v>
      </c>
      <c r="E30" s="26" t="s">
        <v>138</v>
      </c>
    </row>
    <row r="31">
      <c r="A31" s="2">
        <v>45205.0</v>
      </c>
      <c r="B31" s="3">
        <v>2.0</v>
      </c>
      <c r="C31" s="3">
        <v>70.0</v>
      </c>
      <c r="D31" s="3" t="s">
        <v>139</v>
      </c>
    </row>
    <row r="32">
      <c r="A32" s="2">
        <v>45205.0</v>
      </c>
      <c r="B32" s="3">
        <v>2.0</v>
      </c>
      <c r="C32" s="3">
        <v>70.0</v>
      </c>
      <c r="D32" s="3" t="s">
        <v>140</v>
      </c>
      <c r="E32" s="3" t="s">
        <v>141</v>
      </c>
    </row>
    <row r="33">
      <c r="A33" s="27">
        <v>45206.0</v>
      </c>
      <c r="B33" s="3">
        <v>3.0</v>
      </c>
      <c r="C33" s="6">
        <f>MULTIPLY(B33,35)</f>
        <v>105</v>
      </c>
      <c r="D33" s="3" t="s">
        <v>142</v>
      </c>
    </row>
    <row r="34">
      <c r="A34" s="27">
        <v>45207.0</v>
      </c>
      <c r="B34" s="3">
        <v>3.0</v>
      </c>
      <c r="C34" s="3">
        <v>105.0</v>
      </c>
      <c r="D34" s="3" t="s">
        <v>142</v>
      </c>
    </row>
    <row r="35">
      <c r="A35" s="28">
        <v>45209.0</v>
      </c>
      <c r="B35" s="3">
        <v>2.0</v>
      </c>
      <c r="C35" s="3">
        <v>70.0</v>
      </c>
    </row>
    <row r="36">
      <c r="A36" s="29"/>
      <c r="B36" s="3"/>
    </row>
    <row r="37">
      <c r="A37" s="29"/>
      <c r="B37" s="3"/>
    </row>
    <row r="38">
      <c r="A38" s="29" t="s">
        <v>143</v>
      </c>
      <c r="B38" s="3">
        <f>SUM(B30:B37)</f>
        <v>13</v>
      </c>
      <c r="C38" s="6">
        <f>MULTIPLY(35,B38)</f>
        <v>455</v>
      </c>
    </row>
    <row r="39">
      <c r="B39" s="30"/>
    </row>
    <row r="41">
      <c r="A41" s="1" t="s">
        <v>144</v>
      </c>
      <c r="D41" s="7"/>
    </row>
    <row r="43">
      <c r="A43" s="9" t="s">
        <v>145</v>
      </c>
    </row>
    <row r="44">
      <c r="A44" s="1" t="s">
        <v>146</v>
      </c>
    </row>
    <row r="45">
      <c r="A45" s="31" t="s">
        <v>147</v>
      </c>
    </row>
    <row r="46">
      <c r="A46" s="31" t="s">
        <v>148</v>
      </c>
    </row>
    <row r="47">
      <c r="A47" s="32"/>
    </row>
    <row r="48">
      <c r="A48" s="32"/>
    </row>
    <row r="49">
      <c r="A49" s="33" t="s">
        <v>149</v>
      </c>
    </row>
    <row r="50">
      <c r="A50" s="31" t="s">
        <v>150</v>
      </c>
    </row>
    <row r="51">
      <c r="A51" s="34" t="s">
        <v>151</v>
      </c>
    </row>
    <row r="52">
      <c r="A52" s="34" t="s">
        <v>150</v>
      </c>
    </row>
    <row r="53">
      <c r="A53" s="34" t="s">
        <v>152</v>
      </c>
    </row>
    <row r="54">
      <c r="A54" s="16"/>
    </row>
    <row r="55">
      <c r="A55" s="16"/>
    </row>
    <row r="56">
      <c r="A56" s="14" t="s">
        <v>153</v>
      </c>
    </row>
    <row r="57">
      <c r="A57" s="31" t="s">
        <v>154</v>
      </c>
    </row>
    <row r="58">
      <c r="A58" s="31" t="s">
        <v>151</v>
      </c>
    </row>
    <row r="59">
      <c r="A59" s="31" t="s">
        <v>155</v>
      </c>
    </row>
    <row r="60">
      <c r="A60" s="32"/>
    </row>
    <row r="61">
      <c r="A61" s="9" t="s">
        <v>156</v>
      </c>
    </row>
    <row r="62">
      <c r="A62" s="14" t="s">
        <v>157</v>
      </c>
    </row>
    <row r="63">
      <c r="A63" s="31" t="s">
        <v>158</v>
      </c>
    </row>
    <row r="64">
      <c r="A64" s="31" t="s">
        <v>159</v>
      </c>
    </row>
    <row r="65">
      <c r="A65" s="31" t="s">
        <v>160</v>
      </c>
    </row>
    <row r="66">
      <c r="A66" s="32"/>
    </row>
    <row r="67">
      <c r="A67" s="35" t="s">
        <v>161</v>
      </c>
    </row>
    <row r="68">
      <c r="A68" s="31" t="s">
        <v>162</v>
      </c>
    </row>
    <row r="69">
      <c r="A69" s="31" t="s">
        <v>163</v>
      </c>
    </row>
    <row r="71">
      <c r="A71" s="9" t="s">
        <v>164</v>
      </c>
    </row>
    <row r="72">
      <c r="A72" s="33" t="s">
        <v>165</v>
      </c>
    </row>
    <row r="73">
      <c r="A73" s="31" t="s">
        <v>166</v>
      </c>
    </row>
    <row r="74">
      <c r="A74" s="31" t="s">
        <v>167</v>
      </c>
    </row>
    <row r="75">
      <c r="A75" s="34" t="s">
        <v>168</v>
      </c>
    </row>
    <row r="76">
      <c r="A76" s="31" t="s">
        <v>169</v>
      </c>
    </row>
    <row r="77">
      <c r="A77" s="34" t="s">
        <v>170</v>
      </c>
    </row>
    <row r="78">
      <c r="A78" s="18" t="s">
        <v>171</v>
      </c>
    </row>
    <row r="79">
      <c r="A79" s="34" t="s">
        <v>172</v>
      </c>
    </row>
    <row r="83">
      <c r="A83" s="36" t="s">
        <v>173</v>
      </c>
      <c r="B83" s="9" t="s">
        <v>174</v>
      </c>
      <c r="C83" s="37" t="s">
        <v>175</v>
      </c>
      <c r="D83" s="38" t="s">
        <v>174</v>
      </c>
    </row>
    <row r="84">
      <c r="A84" s="1" t="s">
        <v>176</v>
      </c>
      <c r="C84" s="39" t="s">
        <v>177</v>
      </c>
      <c r="D84" s="40"/>
    </row>
    <row r="85">
      <c r="A85" s="3" t="s">
        <v>178</v>
      </c>
      <c r="B85" s="9" t="s">
        <v>179</v>
      </c>
      <c r="C85" s="39" t="s">
        <v>180</v>
      </c>
      <c r="D85" s="40"/>
    </row>
    <row r="86">
      <c r="C86" s="39" t="s">
        <v>181</v>
      </c>
      <c r="D86" s="40"/>
    </row>
    <row r="87">
      <c r="C87" s="40"/>
      <c r="D87" s="40"/>
    </row>
    <row r="88">
      <c r="A88" s="1" t="s">
        <v>182</v>
      </c>
      <c r="C88" s="40"/>
      <c r="D88" s="40"/>
    </row>
    <row r="89">
      <c r="A89" s="3" t="s">
        <v>183</v>
      </c>
      <c r="B89" s="9" t="s">
        <v>184</v>
      </c>
      <c r="C89" s="39" t="s">
        <v>185</v>
      </c>
      <c r="D89" s="40"/>
    </row>
    <row r="90">
      <c r="A90" s="3" t="s">
        <v>186</v>
      </c>
      <c r="C90" s="40"/>
      <c r="D90" s="40"/>
    </row>
    <row r="91">
      <c r="C91" s="40"/>
      <c r="D91" s="40"/>
    </row>
    <row r="92">
      <c r="C92" s="40"/>
      <c r="D92" s="40"/>
    </row>
    <row r="93">
      <c r="A93" s="1" t="s">
        <v>187</v>
      </c>
      <c r="C93" s="37" t="s">
        <v>188</v>
      </c>
      <c r="D93" s="37" t="s">
        <v>189</v>
      </c>
    </row>
    <row r="94">
      <c r="A94" s="3" t="s">
        <v>190</v>
      </c>
      <c r="C94" s="39" t="s">
        <v>191</v>
      </c>
      <c r="D94" s="39" t="s">
        <v>192</v>
      </c>
    </row>
    <row r="95">
      <c r="A95" s="3" t="s">
        <v>193</v>
      </c>
      <c r="C95" s="39" t="s">
        <v>194</v>
      </c>
      <c r="D95" s="40"/>
    </row>
    <row r="96">
      <c r="C96" s="39" t="s">
        <v>195</v>
      </c>
      <c r="D96" s="40"/>
    </row>
    <row r="97">
      <c r="C97" s="40"/>
      <c r="D97" s="40"/>
    </row>
  </sheetData>
  <hyperlinks>
    <hyperlink r:id="rId2" ref="D8"/>
    <hyperlink r:id="rId3" ref="D22"/>
    <hyperlink r:id="rId4" ref="A45"/>
    <hyperlink r:id="rId5" ref="A46"/>
    <hyperlink r:id="rId6" ref="A50"/>
    <hyperlink r:id="rId7" ref="A51"/>
    <hyperlink r:id="rId8" ref="A52"/>
    <hyperlink r:id="rId9" ref="A53"/>
    <hyperlink r:id="rId10" ref="A57"/>
    <hyperlink r:id="rId11" ref="A58"/>
    <hyperlink r:id="rId12" ref="A59"/>
    <hyperlink r:id="rId13" ref="A63"/>
    <hyperlink r:id="rId14" ref="A64"/>
    <hyperlink r:id="rId15" ref="A65"/>
    <hyperlink r:id="rId16" ref="A68"/>
    <hyperlink r:id="rId17" ref="A69"/>
    <hyperlink r:id="rId18" ref="A73"/>
    <hyperlink r:id="rId19" ref="A74"/>
    <hyperlink r:id="rId20" ref="A75"/>
    <hyperlink r:id="rId21" ref="A76"/>
    <hyperlink r:id="rId22" ref="A77"/>
    <hyperlink r:id="rId23" ref="A79"/>
  </hyperlinks>
  <printOptions gridLines="1" horizontalCentered="1"/>
  <pageMargins bottom="0.75" footer="0.0" header="0.0" left="0.25" right="0.25" top="0.75"/>
  <pageSetup orientation="landscape" pageOrder="overThenDown"/>
  <rowBreaks count="2" manualBreakCount="2">
    <brk man="1"/>
    <brk id="39" man="1"/>
  </rowBreaks>
  <colBreaks count="2" manualBreakCount="2">
    <brk man="1"/>
    <brk id="4" man="1"/>
  </colBreaks>
  <drawing r:id="rId24"/>
  <legacyDrawing r:id="rId25"/>
</worksheet>
</file>