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COMP 424\comp424w2018-AI\hw3\"/>
    </mc:Choice>
  </mc:AlternateContent>
  <xr:revisionPtr revIDLastSave="0" documentId="13_ncr:1_{7230EB04-10FA-4B79-B91B-442EF9A64B06}" xr6:coauthVersionLast="28" xr6:coauthVersionMax="28" xr10:uidLastSave="{00000000-0000-0000-0000-000000000000}"/>
  <bookViews>
    <workbookView xWindow="0" yWindow="0" windowWidth="19200" windowHeight="6940" xr2:uid="{B5DEF87B-E001-4DE0-8822-968D36FB682D}"/>
  </bookViews>
  <sheets>
    <sheet name="Q2" sheetId="1" r:id="rId1"/>
    <sheet name="Q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1" l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5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54" i="1"/>
  <c r="L86" i="1" l="1"/>
  <c r="L50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K50" i="1"/>
  <c r="G35" i="1"/>
  <c r="G36" i="1"/>
  <c r="G37" i="1"/>
  <c r="G38" i="1"/>
  <c r="G39" i="1"/>
  <c r="K39" i="1" s="1"/>
  <c r="G40" i="1"/>
  <c r="G41" i="1"/>
  <c r="G42" i="1"/>
  <c r="G43" i="1"/>
  <c r="G44" i="1"/>
  <c r="G45" i="1"/>
  <c r="G46" i="1"/>
  <c r="G47" i="1"/>
  <c r="K47" i="1" s="1"/>
  <c r="G48" i="1"/>
  <c r="G49" i="1"/>
  <c r="G34" i="1"/>
  <c r="K34" i="1" s="1"/>
  <c r="K40" i="1"/>
  <c r="K48" i="1"/>
  <c r="K37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4" i="1"/>
  <c r="K13" i="1"/>
  <c r="J13" i="1"/>
  <c r="K45" i="1"/>
  <c r="K46" i="1"/>
  <c r="K49" i="1"/>
  <c r="K38" i="1"/>
  <c r="K41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I18" i="1"/>
  <c r="H18" i="1"/>
  <c r="F30" i="1" s="1"/>
  <c r="G18" i="1"/>
  <c r="F18" i="1"/>
  <c r="F25" i="1" s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G24" i="1"/>
  <c r="G25" i="1"/>
  <c r="G26" i="1"/>
  <c r="G27" i="1"/>
  <c r="G28" i="1"/>
  <c r="G29" i="1"/>
  <c r="G30" i="1"/>
  <c r="G23" i="1"/>
  <c r="E24" i="1"/>
  <c r="E25" i="1"/>
  <c r="E26" i="1"/>
  <c r="E27" i="1"/>
  <c r="E28" i="1"/>
  <c r="E29" i="1"/>
  <c r="E30" i="1"/>
  <c r="E23" i="1"/>
  <c r="I4" i="1"/>
  <c r="I5" i="1"/>
  <c r="I6" i="1"/>
  <c r="I7" i="1"/>
  <c r="I8" i="1"/>
  <c r="I9" i="1"/>
  <c r="I10" i="1"/>
  <c r="I3" i="1"/>
  <c r="F4" i="1"/>
  <c r="F5" i="1"/>
  <c r="F6" i="1"/>
  <c r="F3" i="1"/>
  <c r="G16" i="1"/>
  <c r="F8" i="1" s="1"/>
  <c r="H16" i="1"/>
  <c r="F9" i="1" s="1"/>
  <c r="I16" i="1"/>
  <c r="F16" i="1"/>
  <c r="F23" i="1" s="1"/>
  <c r="H5" i="1"/>
  <c r="H7" i="1"/>
  <c r="H9" i="1"/>
  <c r="H3" i="1"/>
  <c r="H13" i="1"/>
  <c r="H10" i="1" s="1"/>
  <c r="G13" i="1"/>
  <c r="H8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K35" i="1" l="1"/>
  <c r="K44" i="1"/>
  <c r="K36" i="1"/>
  <c r="K43" i="1"/>
  <c r="K42" i="1"/>
  <c r="H4" i="1"/>
  <c r="J4" i="1" s="1"/>
  <c r="F27" i="1"/>
  <c r="J27" i="1" s="1"/>
  <c r="F24" i="1"/>
  <c r="J24" i="1" s="1"/>
  <c r="J5" i="1"/>
  <c r="F28" i="1"/>
  <c r="J28" i="1" s="1"/>
  <c r="J23" i="1"/>
  <c r="J25" i="1"/>
  <c r="J30" i="1"/>
  <c r="F26" i="1"/>
  <c r="J26" i="1" s="1"/>
  <c r="F29" i="1"/>
  <c r="J29" i="1" s="1"/>
  <c r="J9" i="1"/>
  <c r="H6" i="1"/>
  <c r="J6" i="1" s="1"/>
  <c r="F10" i="1"/>
  <c r="J10" i="1" s="1"/>
  <c r="F7" i="1"/>
  <c r="J7" i="1" s="1"/>
  <c r="J8" i="1"/>
  <c r="J3" i="1"/>
  <c r="J31" i="1" l="1"/>
  <c r="J11" i="1"/>
</calcChain>
</file>

<file path=xl/sharedStrings.xml><?xml version="1.0" encoding="utf-8"?>
<sst xmlns="http://schemas.openxmlformats.org/spreadsheetml/2006/main" count="78" uniqueCount="52">
  <si>
    <t>B</t>
  </si>
  <si>
    <t>A</t>
  </si>
  <si>
    <t>T</t>
  </si>
  <si>
    <t>P(r)</t>
  </si>
  <si>
    <t>P(T=t|r,B=b,A=a)</t>
  </si>
  <si>
    <t>P(B=b)</t>
  </si>
  <si>
    <t>P(A=a|B=b)</t>
  </si>
  <si>
    <t>P(s|A=a)</t>
  </si>
  <si>
    <t>P(b)</t>
  </si>
  <si>
    <t>P(s|a)</t>
  </si>
  <si>
    <t>P(a|b)</t>
  </si>
  <si>
    <t>P(a|¬b)</t>
  </si>
  <si>
    <t>P(¬a|b)</t>
  </si>
  <si>
    <t>P(¬a|¬b)</t>
  </si>
  <si>
    <t>P(t|r,b,a)</t>
  </si>
  <si>
    <t>P(t|r,b,¬a)</t>
  </si>
  <si>
    <t>P(t|r,¬b,a)</t>
  </si>
  <si>
    <t>P(t|r,¬b,¬a)</t>
  </si>
  <si>
    <t>P(t|¬r,b,a)</t>
  </si>
  <si>
    <t>P(t|¬r,¬b,a)</t>
  </si>
  <si>
    <t>P(t|¬r,¬b,¬a)</t>
  </si>
  <si>
    <t>P(t|¬r,b,¬a)</t>
  </si>
  <si>
    <t>P(¬t|r,b,a)</t>
  </si>
  <si>
    <t>P(¬t|r,b,¬a)</t>
  </si>
  <si>
    <t>P(¬t|r,¬b,a)</t>
  </si>
  <si>
    <t>P(¬t|r,¬b,¬a)</t>
  </si>
  <si>
    <t>P(s|¬a)</t>
  </si>
  <si>
    <t>=P(s,r)</t>
  </si>
  <si>
    <t>R</t>
  </si>
  <si>
    <t>S</t>
  </si>
  <si>
    <t>P(R=r)</t>
  </si>
  <si>
    <t>P(¬t|R=r,B=b,a)</t>
  </si>
  <si>
    <t>P(a|B=b)</t>
  </si>
  <si>
    <t>Product</t>
  </si>
  <si>
    <t>P(¬t|¬r,b,a)</t>
  </si>
  <si>
    <t>P(¬t|¬r,b,¬a)</t>
  </si>
  <si>
    <t>P(¬t|¬r,¬b,a)</t>
  </si>
  <si>
    <t>P(¬t|¬r,¬b,¬a)</t>
  </si>
  <si>
    <t>P(S=s|a)</t>
  </si>
  <si>
    <t>=P(a,¬t)</t>
  </si>
  <si>
    <t>P(S=s|A=a)</t>
  </si>
  <si>
    <t>P(t|R=r,B=b,A=a)</t>
  </si>
  <si>
    <t>P(¬s|a)</t>
  </si>
  <si>
    <t>P(¬s|¬a)</t>
  </si>
  <si>
    <t>P(t)</t>
  </si>
  <si>
    <t>P(t,s)</t>
  </si>
  <si>
    <t>C</t>
  </si>
  <si>
    <t>D</t>
  </si>
  <si>
    <t># Instances</t>
  </si>
  <si>
    <t>P(T|R=r,B=b,a)</t>
  </si>
  <si>
    <t>m_R(T,B,A)</t>
  </si>
  <si>
    <t>m_S(A)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</si>
</sst>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quotePrefix="1" applyBorder="1"/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quotePrefix="1" applyBorder="1"/>
    <xf numFmtId="0" fontId="0" fillId="0" borderId="1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6F56D-5D1F-4D32-91B1-7526BA8DE80A}" name="Q4table" displayName="Q4table" ref="B2:F18" totalsRowShown="0" headerRowDxfId="0" dataDxfId="1">
  <autoFilter ref="B2:F18" xr:uid="{C6444F44-3B7E-4A43-B20C-E3E9C6D89AD3}"/>
  <tableColumns count="5">
    <tableColumn id="1" xr3:uid="{390E01AD-231A-4B32-9900-C7700DF508B1}" name="A" dataDxfId="6"/>
    <tableColumn id="2" xr3:uid="{BF06C878-9363-4457-998B-1126F863ECF6}" name="B" dataDxfId="5"/>
    <tableColumn id="3" xr3:uid="{1ADBE70C-7FCA-4783-90D6-3BA676148488}" name="C" dataDxfId="4"/>
    <tableColumn id="4" xr3:uid="{D0DB056D-371D-4679-AFAD-49343AD03670}" name="D" dataDxfId="3"/>
    <tableColumn id="5" xr3:uid="{D4B3A014-17F1-4314-B59E-00F8D6606A1C}" name="# Instances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2FF-3A3C-4154-99E9-AD3A1D2C6AD8}">
  <dimension ref="B1:M86"/>
  <sheetViews>
    <sheetView tabSelected="1" topLeftCell="A63" workbookViewId="0">
      <selection activeCell="N83" sqref="N83"/>
    </sheetView>
  </sheetViews>
  <sheetFormatPr defaultRowHeight="14.5" x14ac:dyDescent="0.35"/>
  <cols>
    <col min="2" max="2" width="9.36328125" bestFit="1" customWidth="1"/>
    <col min="3" max="4" width="10.36328125" bestFit="1" customWidth="1"/>
    <col min="5" max="5" width="11.36328125" bestFit="1" customWidth="1"/>
    <col min="6" max="6" width="14.7265625" bestFit="1" customWidth="1"/>
    <col min="7" max="8" width="11.36328125" bestFit="1" customWidth="1"/>
    <col min="9" max="9" width="12.36328125" bestFit="1" customWidth="1"/>
    <col min="10" max="11" width="9.36328125" bestFit="1" customWidth="1"/>
    <col min="12" max="12" width="10.36328125" bestFit="1" customWidth="1"/>
    <col min="13" max="13" width="9.36328125" bestFit="1" customWidth="1"/>
    <col min="14" max="15" width="10.36328125" bestFit="1" customWidth="1"/>
    <col min="16" max="16" width="11.36328125" bestFit="1" customWidth="1"/>
  </cols>
  <sheetData>
    <row r="1" spans="2:11" ht="15" thickBot="1" x14ac:dyDescent="0.4"/>
    <row r="2" spans="2:11" ht="15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" t="s">
        <v>33</v>
      </c>
    </row>
    <row r="3" spans="2:11" x14ac:dyDescent="0.35">
      <c r="B3" s="9">
        <v>1</v>
      </c>
      <c r="C3" s="10">
        <v>1</v>
      </c>
      <c r="D3" s="11">
        <v>1</v>
      </c>
      <c r="E3" s="9">
        <f>$C$13</f>
        <v>0.15</v>
      </c>
      <c r="F3" s="10">
        <f>IF(D3,IF(B3,IF(C3,$B$16,$C$16),IF(C3,$D$16,$E$16)),IF(B3,IF(C3,$F$16,$G$16),IF(C3,$H$16,$I$16)))</f>
        <v>0.95</v>
      </c>
      <c r="G3" s="10">
        <f>IF(B3,$B$13,1-$B$13)</f>
        <v>0.2</v>
      </c>
      <c r="H3" s="10">
        <f>IF(C3,IF(B3,$E$13,$F$13),IF(B3,$G$13,$H$13))</f>
        <v>0.6</v>
      </c>
      <c r="I3" s="10">
        <f>IF(C3,$D$13,$I$13)</f>
        <v>0.8</v>
      </c>
      <c r="J3" s="3">
        <f>PRODUCT(E3:I3)</f>
        <v>1.3679999999999998E-2</v>
      </c>
    </row>
    <row r="4" spans="2:11" x14ac:dyDescent="0.35">
      <c r="B4" s="12">
        <v>1</v>
      </c>
      <c r="C4" s="5">
        <v>0</v>
      </c>
      <c r="D4" s="13">
        <v>1</v>
      </c>
      <c r="E4" s="12">
        <f t="shared" ref="E4:E10" si="0">$C$13</f>
        <v>0.15</v>
      </c>
      <c r="F4" s="5">
        <f t="shared" ref="F4:F10" si="1">IF(D4,IF(B4,IF(C4,$B$16,$C$16),IF(C4,$D$16,$E$16)),IF(B4,IF(C4,$F$16,$G$16),IF(C4,$H$16,$I$16)))</f>
        <v>0.9</v>
      </c>
      <c r="G4" s="5">
        <f t="shared" ref="G4:G10" si="2">IF(B4,$B$13,1-$B$13)</f>
        <v>0.2</v>
      </c>
      <c r="H4" s="5">
        <f t="shared" ref="H4:H10" si="3">IF(C4,IF(B4,$E$13,$F$13),IF(B4,$G$13,$H$13))</f>
        <v>0.4</v>
      </c>
      <c r="I4" s="5">
        <f t="shared" ref="I4:I10" si="4">IF(C4,$D$13,$I$13)</f>
        <v>0.2</v>
      </c>
      <c r="J4" s="3">
        <f t="shared" ref="J4:J10" si="5">PRODUCT(E4:I4)</f>
        <v>2.1600000000000005E-3</v>
      </c>
    </row>
    <row r="5" spans="2:11" x14ac:dyDescent="0.35">
      <c r="B5" s="12">
        <v>0</v>
      </c>
      <c r="C5" s="5">
        <v>1</v>
      </c>
      <c r="D5" s="13">
        <v>1</v>
      </c>
      <c r="E5" s="12">
        <f t="shared" si="0"/>
        <v>0.15</v>
      </c>
      <c r="F5" s="5">
        <f t="shared" si="1"/>
        <v>0.92</v>
      </c>
      <c r="G5" s="5">
        <f t="shared" si="2"/>
        <v>0.8</v>
      </c>
      <c r="H5" s="5">
        <f t="shared" si="3"/>
        <v>0.4</v>
      </c>
      <c r="I5" s="5">
        <f t="shared" si="4"/>
        <v>0.8</v>
      </c>
      <c r="J5" s="3">
        <f t="shared" si="5"/>
        <v>3.5328000000000005E-2</v>
      </c>
    </row>
    <row r="6" spans="2:11" x14ac:dyDescent="0.35">
      <c r="B6" s="12">
        <v>0</v>
      </c>
      <c r="C6" s="5">
        <v>0</v>
      </c>
      <c r="D6" s="13">
        <v>1</v>
      </c>
      <c r="E6" s="12">
        <f t="shared" si="0"/>
        <v>0.15</v>
      </c>
      <c r="F6" s="5">
        <f t="shared" si="1"/>
        <v>0.85</v>
      </c>
      <c r="G6" s="5">
        <f t="shared" si="2"/>
        <v>0.8</v>
      </c>
      <c r="H6" s="5">
        <f t="shared" si="3"/>
        <v>0.6</v>
      </c>
      <c r="I6" s="5">
        <f t="shared" si="4"/>
        <v>0.2</v>
      </c>
      <c r="J6" s="3">
        <f t="shared" si="5"/>
        <v>1.2240000000000001E-2</v>
      </c>
    </row>
    <row r="7" spans="2:11" x14ac:dyDescent="0.35">
      <c r="B7" s="12">
        <v>1</v>
      </c>
      <c r="C7" s="5">
        <v>1</v>
      </c>
      <c r="D7" s="13">
        <v>0</v>
      </c>
      <c r="E7" s="12">
        <f t="shared" si="0"/>
        <v>0.15</v>
      </c>
      <c r="F7" s="5">
        <f t="shared" si="1"/>
        <v>5.0000000000000044E-2</v>
      </c>
      <c r="G7" s="5">
        <f t="shared" si="2"/>
        <v>0.2</v>
      </c>
      <c r="H7" s="5">
        <f t="shared" si="3"/>
        <v>0.6</v>
      </c>
      <c r="I7" s="5">
        <f t="shared" si="4"/>
        <v>0.8</v>
      </c>
      <c r="J7" s="3">
        <f t="shared" si="5"/>
        <v>7.2000000000000059E-4</v>
      </c>
    </row>
    <row r="8" spans="2:11" x14ac:dyDescent="0.35">
      <c r="B8" s="12">
        <v>1</v>
      </c>
      <c r="C8" s="5">
        <v>0</v>
      </c>
      <c r="D8" s="13">
        <v>0</v>
      </c>
      <c r="E8" s="12">
        <f t="shared" si="0"/>
        <v>0.15</v>
      </c>
      <c r="F8" s="5">
        <f t="shared" si="1"/>
        <v>9.9999999999999978E-2</v>
      </c>
      <c r="G8" s="5">
        <f t="shared" si="2"/>
        <v>0.2</v>
      </c>
      <c r="H8" s="5">
        <f t="shared" si="3"/>
        <v>0.4</v>
      </c>
      <c r="I8" s="5">
        <f t="shared" si="4"/>
        <v>0.2</v>
      </c>
      <c r="J8" s="3">
        <f t="shared" si="5"/>
        <v>2.3999999999999995E-4</v>
      </c>
    </row>
    <row r="9" spans="2:11" x14ac:dyDescent="0.35">
      <c r="B9" s="12">
        <v>0</v>
      </c>
      <c r="C9" s="5">
        <v>1</v>
      </c>
      <c r="D9" s="13">
        <v>0</v>
      </c>
      <c r="E9" s="12">
        <f t="shared" si="0"/>
        <v>0.15</v>
      </c>
      <c r="F9" s="5">
        <f t="shared" si="1"/>
        <v>7.999999999999996E-2</v>
      </c>
      <c r="G9" s="5">
        <f t="shared" si="2"/>
        <v>0.8</v>
      </c>
      <c r="H9" s="5">
        <f t="shared" si="3"/>
        <v>0.4</v>
      </c>
      <c r="I9" s="5">
        <f t="shared" si="4"/>
        <v>0.8</v>
      </c>
      <c r="J9" s="3">
        <f t="shared" si="5"/>
        <v>3.0719999999999988E-3</v>
      </c>
    </row>
    <row r="10" spans="2:11" ht="15" thickBot="1" x14ac:dyDescent="0.4">
      <c r="B10" s="14">
        <v>0</v>
      </c>
      <c r="C10" s="15">
        <v>0</v>
      </c>
      <c r="D10" s="16">
        <v>0</v>
      </c>
      <c r="E10" s="14">
        <f t="shared" si="0"/>
        <v>0.15</v>
      </c>
      <c r="F10" s="15">
        <f t="shared" si="1"/>
        <v>0.15000000000000002</v>
      </c>
      <c r="G10" s="15">
        <f t="shared" si="2"/>
        <v>0.8</v>
      </c>
      <c r="H10" s="15">
        <f t="shared" si="3"/>
        <v>0.6</v>
      </c>
      <c r="I10" s="15">
        <f t="shared" si="4"/>
        <v>0.2</v>
      </c>
      <c r="J10" s="4">
        <f t="shared" si="5"/>
        <v>2.16E-3</v>
      </c>
    </row>
    <row r="11" spans="2:11" ht="15" thickBot="1" x14ac:dyDescent="0.4">
      <c r="J11" s="6">
        <f>SUM(J3:J10)</f>
        <v>6.9600000000000009E-2</v>
      </c>
      <c r="K11" s="17" t="s">
        <v>27</v>
      </c>
    </row>
    <row r="12" spans="2:11" ht="15" thickBot="1" x14ac:dyDescent="0.4">
      <c r="B12" s="6" t="s">
        <v>8</v>
      </c>
      <c r="C12" s="7" t="s">
        <v>3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8" t="s">
        <v>26</v>
      </c>
      <c r="J12" s="20" t="s">
        <v>42</v>
      </c>
      <c r="K12" s="21" t="s">
        <v>43</v>
      </c>
    </row>
    <row r="13" spans="2:11" x14ac:dyDescent="0.35">
      <c r="B13">
        <v>0.2</v>
      </c>
      <c r="C13">
        <v>0.15</v>
      </c>
      <c r="D13">
        <v>0.8</v>
      </c>
      <c r="E13">
        <v>0.6</v>
      </c>
      <c r="F13">
        <v>0.4</v>
      </c>
      <c r="G13">
        <f>1-$E$13</f>
        <v>0.4</v>
      </c>
      <c r="H13">
        <f>1-$F$13</f>
        <v>0.6</v>
      </c>
      <c r="I13">
        <v>0.2</v>
      </c>
      <c r="J13">
        <f>1-D13</f>
        <v>0.19999999999999996</v>
      </c>
      <c r="K13">
        <f>1-I13</f>
        <v>0.8</v>
      </c>
    </row>
    <row r="14" spans="2:11" ht="15" thickBot="1" x14ac:dyDescent="0.4"/>
    <row r="15" spans="2:11" ht="15" thickBot="1" x14ac:dyDescent="0.4">
      <c r="B15" s="6" t="s">
        <v>14</v>
      </c>
      <c r="C15" s="7" t="s">
        <v>15</v>
      </c>
      <c r="D15" s="7" t="s">
        <v>16</v>
      </c>
      <c r="E15" s="7" t="s">
        <v>17</v>
      </c>
      <c r="F15" s="7" t="s">
        <v>22</v>
      </c>
      <c r="G15" s="7" t="s">
        <v>23</v>
      </c>
      <c r="H15" s="7" t="s">
        <v>24</v>
      </c>
      <c r="I15" s="8" t="s">
        <v>25</v>
      </c>
    </row>
    <row r="16" spans="2:11" ht="15" thickBot="1" x14ac:dyDescent="0.4">
      <c r="B16">
        <v>0.95</v>
      </c>
      <c r="C16">
        <v>0.9</v>
      </c>
      <c r="D16">
        <v>0.92</v>
      </c>
      <c r="E16">
        <v>0.85</v>
      </c>
      <c r="F16">
        <f>1-B16</f>
        <v>5.0000000000000044E-2</v>
      </c>
      <c r="G16">
        <f t="shared" ref="G16:I16" si="6">1-C16</f>
        <v>9.9999999999999978E-2</v>
      </c>
      <c r="H16">
        <f t="shared" si="6"/>
        <v>7.999999999999996E-2</v>
      </c>
      <c r="I16">
        <f t="shared" si="6"/>
        <v>0.15000000000000002</v>
      </c>
    </row>
    <row r="17" spans="2:12" ht="15" thickBot="1" x14ac:dyDescent="0.4">
      <c r="B17" s="6" t="s">
        <v>18</v>
      </c>
      <c r="C17" s="7" t="s">
        <v>21</v>
      </c>
      <c r="D17" s="7" t="s">
        <v>19</v>
      </c>
      <c r="E17" s="8" t="s">
        <v>20</v>
      </c>
      <c r="F17" s="7" t="s">
        <v>34</v>
      </c>
      <c r="G17" s="7" t="s">
        <v>35</v>
      </c>
      <c r="H17" s="7" t="s">
        <v>36</v>
      </c>
      <c r="I17" s="8" t="s">
        <v>37</v>
      </c>
    </row>
    <row r="18" spans="2:12" x14ac:dyDescent="0.35">
      <c r="B18">
        <v>0.35</v>
      </c>
      <c r="C18">
        <v>0.4</v>
      </c>
      <c r="D18">
        <v>0.6</v>
      </c>
      <c r="E18">
        <v>0.05</v>
      </c>
      <c r="F18">
        <f>1-0.35</f>
        <v>0.65</v>
      </c>
      <c r="G18">
        <f>1-0.4</f>
        <v>0.6</v>
      </c>
      <c r="H18">
        <f>1-0.6</f>
        <v>0.4</v>
      </c>
      <c r="I18">
        <f>1-0.05</f>
        <v>0.95</v>
      </c>
    </row>
    <row r="21" spans="2:12" ht="15" thickBot="1" x14ac:dyDescent="0.4"/>
    <row r="22" spans="2:12" ht="15" thickBot="1" x14ac:dyDescent="0.4">
      <c r="B22" s="6" t="s">
        <v>28</v>
      </c>
      <c r="C22" s="7" t="s">
        <v>0</v>
      </c>
      <c r="D22" s="8" t="s">
        <v>29</v>
      </c>
      <c r="E22" s="6" t="s">
        <v>30</v>
      </c>
      <c r="F22" s="7" t="s">
        <v>31</v>
      </c>
      <c r="G22" s="7" t="s">
        <v>32</v>
      </c>
      <c r="H22" s="7" t="s">
        <v>38</v>
      </c>
      <c r="I22" s="18" t="s">
        <v>5</v>
      </c>
      <c r="J22" s="1" t="s">
        <v>33</v>
      </c>
    </row>
    <row r="23" spans="2:12" x14ac:dyDescent="0.35">
      <c r="B23" s="9">
        <v>1</v>
      </c>
      <c r="C23" s="10">
        <v>1</v>
      </c>
      <c r="D23" s="11">
        <v>1</v>
      </c>
      <c r="E23" s="9">
        <f t="shared" ref="E23:E30" si="7">IF(B23,$C$13,1-$C$13)</f>
        <v>0.15</v>
      </c>
      <c r="F23" s="10">
        <f t="shared" ref="F23:F30" si="8">IF(B23,IF(C23,$F$16,$H$16),IF(C23,$F$18,$H$18))</f>
        <v>5.0000000000000044E-2</v>
      </c>
      <c r="G23" s="10">
        <f t="shared" ref="G23:G30" si="9">IF(C23,$E$13,$F$13)</f>
        <v>0.6</v>
      </c>
      <c r="H23" s="10">
        <f t="shared" ref="H23:H30" si="10">IF(D23,$D$13,$I$13)</f>
        <v>0.8</v>
      </c>
      <c r="I23" s="11">
        <f t="shared" ref="I23:I30" si="11">IF(C23,$B$13,1-$B$13)</f>
        <v>0.2</v>
      </c>
      <c r="J23" s="2">
        <f t="shared" ref="J23:J30" si="12">PRODUCT(E23:I23)</f>
        <v>7.200000000000007E-4</v>
      </c>
    </row>
    <row r="24" spans="2:12" x14ac:dyDescent="0.35">
      <c r="B24" s="12">
        <v>1</v>
      </c>
      <c r="C24" s="5">
        <v>0</v>
      </c>
      <c r="D24" s="13">
        <v>1</v>
      </c>
      <c r="E24" s="12">
        <f t="shared" si="7"/>
        <v>0.15</v>
      </c>
      <c r="F24" s="5">
        <f t="shared" si="8"/>
        <v>7.999999999999996E-2</v>
      </c>
      <c r="G24" s="5">
        <f t="shared" si="9"/>
        <v>0.4</v>
      </c>
      <c r="H24" s="5">
        <f t="shared" si="10"/>
        <v>0.8</v>
      </c>
      <c r="I24" s="13">
        <f t="shared" si="11"/>
        <v>0.8</v>
      </c>
      <c r="J24" s="3">
        <f t="shared" si="12"/>
        <v>3.0719999999999988E-3</v>
      </c>
    </row>
    <row r="25" spans="2:12" x14ac:dyDescent="0.35">
      <c r="B25" s="12">
        <v>0</v>
      </c>
      <c r="C25" s="5">
        <v>1</v>
      </c>
      <c r="D25" s="13">
        <v>1</v>
      </c>
      <c r="E25" s="12">
        <f t="shared" si="7"/>
        <v>0.85</v>
      </c>
      <c r="F25" s="5">
        <f t="shared" si="8"/>
        <v>0.65</v>
      </c>
      <c r="G25" s="5">
        <f t="shared" si="9"/>
        <v>0.6</v>
      </c>
      <c r="H25" s="5">
        <f t="shared" si="10"/>
        <v>0.8</v>
      </c>
      <c r="I25" s="13">
        <f t="shared" si="11"/>
        <v>0.2</v>
      </c>
      <c r="J25" s="3">
        <f t="shared" si="12"/>
        <v>5.3040000000000004E-2</v>
      </c>
    </row>
    <row r="26" spans="2:12" x14ac:dyDescent="0.35">
      <c r="B26" s="12">
        <v>0</v>
      </c>
      <c r="C26" s="5">
        <v>0</v>
      </c>
      <c r="D26" s="13">
        <v>1</v>
      </c>
      <c r="E26" s="12">
        <f t="shared" si="7"/>
        <v>0.85</v>
      </c>
      <c r="F26" s="5">
        <f t="shared" si="8"/>
        <v>0.4</v>
      </c>
      <c r="G26" s="5">
        <f t="shared" si="9"/>
        <v>0.4</v>
      </c>
      <c r="H26" s="5">
        <f t="shared" si="10"/>
        <v>0.8</v>
      </c>
      <c r="I26" s="13">
        <f t="shared" si="11"/>
        <v>0.8</v>
      </c>
      <c r="J26" s="3">
        <f t="shared" si="12"/>
        <v>8.7040000000000006E-2</v>
      </c>
    </row>
    <row r="27" spans="2:12" x14ac:dyDescent="0.35">
      <c r="B27" s="12">
        <v>1</v>
      </c>
      <c r="C27" s="5">
        <v>1</v>
      </c>
      <c r="D27" s="13">
        <v>0</v>
      </c>
      <c r="E27" s="12">
        <f t="shared" si="7"/>
        <v>0.15</v>
      </c>
      <c r="F27" s="5">
        <f t="shared" si="8"/>
        <v>5.0000000000000044E-2</v>
      </c>
      <c r="G27" s="5">
        <f t="shared" si="9"/>
        <v>0.6</v>
      </c>
      <c r="H27" s="5">
        <f t="shared" si="10"/>
        <v>0.2</v>
      </c>
      <c r="I27" s="13">
        <f t="shared" si="11"/>
        <v>0.2</v>
      </c>
      <c r="J27" s="3">
        <f t="shared" si="12"/>
        <v>1.8000000000000017E-4</v>
      </c>
    </row>
    <row r="28" spans="2:12" x14ac:dyDescent="0.35">
      <c r="B28" s="12">
        <v>1</v>
      </c>
      <c r="C28" s="5">
        <v>0</v>
      </c>
      <c r="D28" s="13">
        <v>0</v>
      </c>
      <c r="E28" s="12">
        <f t="shared" si="7"/>
        <v>0.15</v>
      </c>
      <c r="F28" s="5">
        <f t="shared" si="8"/>
        <v>7.999999999999996E-2</v>
      </c>
      <c r="G28" s="5">
        <f t="shared" si="9"/>
        <v>0.4</v>
      </c>
      <c r="H28" s="5">
        <f t="shared" si="10"/>
        <v>0.2</v>
      </c>
      <c r="I28" s="13">
        <f t="shared" si="11"/>
        <v>0.8</v>
      </c>
      <c r="J28" s="3">
        <f t="shared" si="12"/>
        <v>7.6799999999999969E-4</v>
      </c>
    </row>
    <row r="29" spans="2:12" x14ac:dyDescent="0.35">
      <c r="B29" s="12">
        <v>0</v>
      </c>
      <c r="C29" s="5">
        <v>1</v>
      </c>
      <c r="D29" s="13">
        <v>0</v>
      </c>
      <c r="E29" s="12">
        <f t="shared" si="7"/>
        <v>0.85</v>
      </c>
      <c r="F29" s="5">
        <f t="shared" si="8"/>
        <v>0.65</v>
      </c>
      <c r="G29" s="5">
        <f t="shared" si="9"/>
        <v>0.6</v>
      </c>
      <c r="H29" s="5">
        <f t="shared" si="10"/>
        <v>0.2</v>
      </c>
      <c r="I29" s="13">
        <f t="shared" si="11"/>
        <v>0.2</v>
      </c>
      <c r="J29" s="3">
        <f t="shared" si="12"/>
        <v>1.3260000000000001E-2</v>
      </c>
    </row>
    <row r="30" spans="2:12" ht="15" thickBot="1" x14ac:dyDescent="0.4">
      <c r="B30" s="14">
        <v>0</v>
      </c>
      <c r="C30" s="15">
        <v>0</v>
      </c>
      <c r="D30" s="16">
        <v>0</v>
      </c>
      <c r="E30" s="14">
        <f t="shared" si="7"/>
        <v>0.85</v>
      </c>
      <c r="F30" s="15">
        <f t="shared" si="8"/>
        <v>0.4</v>
      </c>
      <c r="G30" s="15">
        <f t="shared" si="9"/>
        <v>0.4</v>
      </c>
      <c r="H30" s="15">
        <f t="shared" si="10"/>
        <v>0.2</v>
      </c>
      <c r="I30" s="16">
        <f t="shared" si="11"/>
        <v>0.8</v>
      </c>
      <c r="J30" s="4">
        <f t="shared" si="12"/>
        <v>2.1760000000000002E-2</v>
      </c>
    </row>
    <row r="31" spans="2:12" ht="15" thickBot="1" x14ac:dyDescent="0.4">
      <c r="B31" s="5"/>
      <c r="C31" s="5"/>
      <c r="D31" s="5"/>
      <c r="E31" s="5"/>
      <c r="F31" s="5"/>
      <c r="G31" s="5"/>
      <c r="H31" s="5"/>
      <c r="I31" s="5"/>
      <c r="J31" s="6">
        <f>SUM(J23:J30)</f>
        <v>0.17984</v>
      </c>
      <c r="K31" s="25" t="s">
        <v>39</v>
      </c>
    </row>
    <row r="32" spans="2:12" ht="15" thickBot="1" x14ac:dyDescent="0.4">
      <c r="K32" s="26" t="s">
        <v>44</v>
      </c>
      <c r="L32" s="1" t="s">
        <v>45</v>
      </c>
    </row>
    <row r="33" spans="2:12" ht="15" thickBot="1" x14ac:dyDescent="0.4">
      <c r="B33" s="27" t="s">
        <v>28</v>
      </c>
      <c r="C33" s="28" t="s">
        <v>0</v>
      </c>
      <c r="D33" s="28" t="s">
        <v>1</v>
      </c>
      <c r="E33" s="29" t="s">
        <v>29</v>
      </c>
      <c r="F33" s="6" t="s">
        <v>30</v>
      </c>
      <c r="G33" s="7" t="s">
        <v>41</v>
      </c>
      <c r="H33" s="7" t="s">
        <v>5</v>
      </c>
      <c r="I33" s="7" t="s">
        <v>6</v>
      </c>
      <c r="J33" s="7" t="s">
        <v>40</v>
      </c>
      <c r="K33" s="1" t="s">
        <v>33</v>
      </c>
      <c r="L33" s="1" t="s">
        <v>33</v>
      </c>
    </row>
    <row r="34" spans="2:12" x14ac:dyDescent="0.35">
      <c r="B34" s="22">
        <v>1</v>
      </c>
      <c r="C34" s="19">
        <v>1</v>
      </c>
      <c r="D34" s="19">
        <v>1</v>
      </c>
      <c r="E34" s="30">
        <v>1</v>
      </c>
      <c r="F34" s="12">
        <f>IF(B34,$C$13,1-$C$13)</f>
        <v>0.15</v>
      </c>
      <c r="G34" s="5">
        <f>IF(B34,IF(C34,IF(D34,$B$16,$C$16),IF(D34,$D$16,$E$16)),IF(C34,IF(D34,$B$18,$C$18),IF(D34,$D$18,$E$18)))</f>
        <v>0.95</v>
      </c>
      <c r="H34" s="5">
        <f>IF(C34,$B$13,1-$B$13)</f>
        <v>0.2</v>
      </c>
      <c r="I34" s="5">
        <f>IF(D34,IF(C34,$E$13,$F$13),IF(C34,$G$13,$H$13))</f>
        <v>0.6</v>
      </c>
      <c r="J34" s="5">
        <f>IF(E34,IF(D34,$D$13,$I$13),IF(D34,$J$13,$K$13))</f>
        <v>0.8</v>
      </c>
      <c r="K34" s="3">
        <f>PRODUCT(F34:J34)</f>
        <v>1.3679999999999998E-2</v>
      </c>
      <c r="L34" s="3">
        <f>IF(E34,PRODUCT(F34:J34),0)</f>
        <v>1.3679999999999998E-2</v>
      </c>
    </row>
    <row r="35" spans="2:12" x14ac:dyDescent="0.35">
      <c r="B35" s="22">
        <v>1</v>
      </c>
      <c r="C35" s="19">
        <v>1</v>
      </c>
      <c r="D35" s="19">
        <v>1</v>
      </c>
      <c r="E35" s="30">
        <v>0</v>
      </c>
      <c r="F35" s="12">
        <f t="shared" ref="F35:F49" si="13">IF(B35,$C$13,1-$C$13)</f>
        <v>0.15</v>
      </c>
      <c r="G35" s="5">
        <f t="shared" ref="G35:G49" si="14">IF(B35,IF(C35,IF(D35,$B$16,$C$16),IF(D35,$D$16,$E$16)),IF(C35,IF(D35,$B$18,$C$18),IF(D35,$D$18,$E$18)))</f>
        <v>0.95</v>
      </c>
      <c r="H35" s="5">
        <f t="shared" ref="H35:H49" si="15">IF(C35,$B$13,1-$B$13)</f>
        <v>0.2</v>
      </c>
      <c r="I35" s="5">
        <f t="shared" ref="I35:I49" si="16">IF(D35,IF(C35,$E$13,$F$13),IF(C35,$G$13,$H$13))</f>
        <v>0.6</v>
      </c>
      <c r="J35" s="5">
        <f t="shared" ref="J35:J49" si="17">IF(E35,IF(D35,$D$13,$I$13),IF(D35,$J$13,$K$13))</f>
        <v>0.19999999999999996</v>
      </c>
      <c r="K35" s="3">
        <f t="shared" ref="K35:K49" si="18">PRODUCT(F35:J35)</f>
        <v>3.4199999999999986E-3</v>
      </c>
      <c r="L35" s="3">
        <f t="shared" ref="L35:L49" si="19">IF(E35,PRODUCT(F35:J35),0)</f>
        <v>0</v>
      </c>
    </row>
    <row r="36" spans="2:12" x14ac:dyDescent="0.35">
      <c r="B36" s="22">
        <v>1</v>
      </c>
      <c r="C36" s="19">
        <v>1</v>
      </c>
      <c r="D36" s="19">
        <v>0</v>
      </c>
      <c r="E36" s="30">
        <v>1</v>
      </c>
      <c r="F36" s="12">
        <f t="shared" si="13"/>
        <v>0.15</v>
      </c>
      <c r="G36" s="5">
        <f t="shared" si="14"/>
        <v>0.9</v>
      </c>
      <c r="H36" s="5">
        <f t="shared" si="15"/>
        <v>0.2</v>
      </c>
      <c r="I36" s="5">
        <f t="shared" si="16"/>
        <v>0.4</v>
      </c>
      <c r="J36" s="5">
        <f t="shared" si="17"/>
        <v>0.2</v>
      </c>
      <c r="K36" s="3">
        <f t="shared" si="18"/>
        <v>2.1600000000000005E-3</v>
      </c>
      <c r="L36" s="3">
        <f t="shared" si="19"/>
        <v>2.1600000000000005E-3</v>
      </c>
    </row>
    <row r="37" spans="2:12" x14ac:dyDescent="0.35">
      <c r="B37" s="22">
        <v>1</v>
      </c>
      <c r="C37" s="19">
        <v>1</v>
      </c>
      <c r="D37" s="19">
        <v>0</v>
      </c>
      <c r="E37" s="30">
        <v>0</v>
      </c>
      <c r="F37" s="12">
        <f t="shared" si="13"/>
        <v>0.15</v>
      </c>
      <c r="G37" s="5">
        <f t="shared" si="14"/>
        <v>0.9</v>
      </c>
      <c r="H37" s="5">
        <f t="shared" si="15"/>
        <v>0.2</v>
      </c>
      <c r="I37" s="5">
        <f t="shared" si="16"/>
        <v>0.4</v>
      </c>
      <c r="J37" s="5">
        <f t="shared" si="17"/>
        <v>0.8</v>
      </c>
      <c r="K37" s="3">
        <f t="shared" si="18"/>
        <v>8.6400000000000018E-3</v>
      </c>
      <c r="L37" s="3">
        <f t="shared" si="19"/>
        <v>0</v>
      </c>
    </row>
    <row r="38" spans="2:12" x14ac:dyDescent="0.35">
      <c r="B38" s="22">
        <v>1</v>
      </c>
      <c r="C38" s="19">
        <v>0</v>
      </c>
      <c r="D38" s="19">
        <v>1</v>
      </c>
      <c r="E38" s="30">
        <v>1</v>
      </c>
      <c r="F38" s="12">
        <f t="shared" si="13"/>
        <v>0.15</v>
      </c>
      <c r="G38" s="5">
        <f t="shared" si="14"/>
        <v>0.92</v>
      </c>
      <c r="H38" s="5">
        <f t="shared" si="15"/>
        <v>0.8</v>
      </c>
      <c r="I38" s="5">
        <f t="shared" si="16"/>
        <v>0.4</v>
      </c>
      <c r="J38" s="5">
        <f t="shared" si="17"/>
        <v>0.8</v>
      </c>
      <c r="K38" s="3">
        <f t="shared" si="18"/>
        <v>3.5328000000000005E-2</v>
      </c>
      <c r="L38" s="3">
        <f t="shared" si="19"/>
        <v>3.5328000000000005E-2</v>
      </c>
    </row>
    <row r="39" spans="2:12" x14ac:dyDescent="0.35">
      <c r="B39" s="22">
        <v>1</v>
      </c>
      <c r="C39" s="19">
        <v>0</v>
      </c>
      <c r="D39" s="19">
        <v>1</v>
      </c>
      <c r="E39" s="30">
        <v>0</v>
      </c>
      <c r="F39" s="12">
        <f t="shared" si="13"/>
        <v>0.15</v>
      </c>
      <c r="G39" s="5">
        <f t="shared" si="14"/>
        <v>0.92</v>
      </c>
      <c r="H39" s="5">
        <f t="shared" si="15"/>
        <v>0.8</v>
      </c>
      <c r="I39" s="5">
        <f t="shared" si="16"/>
        <v>0.4</v>
      </c>
      <c r="J39" s="5">
        <f t="shared" si="17"/>
        <v>0.19999999999999996</v>
      </c>
      <c r="K39" s="3">
        <f t="shared" si="18"/>
        <v>8.8319999999999996E-3</v>
      </c>
      <c r="L39" s="3">
        <f t="shared" si="19"/>
        <v>0</v>
      </c>
    </row>
    <row r="40" spans="2:12" x14ac:dyDescent="0.35">
      <c r="B40" s="22">
        <v>1</v>
      </c>
      <c r="C40" s="19">
        <v>0</v>
      </c>
      <c r="D40" s="19">
        <v>0</v>
      </c>
      <c r="E40" s="30">
        <v>1</v>
      </c>
      <c r="F40" s="12">
        <f t="shared" si="13"/>
        <v>0.15</v>
      </c>
      <c r="G40" s="5">
        <f t="shared" si="14"/>
        <v>0.85</v>
      </c>
      <c r="H40" s="5">
        <f t="shared" si="15"/>
        <v>0.8</v>
      </c>
      <c r="I40" s="5">
        <f t="shared" si="16"/>
        <v>0.6</v>
      </c>
      <c r="J40" s="5">
        <f t="shared" si="17"/>
        <v>0.2</v>
      </c>
      <c r="K40" s="3">
        <f t="shared" si="18"/>
        <v>1.2240000000000001E-2</v>
      </c>
      <c r="L40" s="3">
        <f t="shared" si="19"/>
        <v>1.2240000000000001E-2</v>
      </c>
    </row>
    <row r="41" spans="2:12" x14ac:dyDescent="0.35">
      <c r="B41" s="22">
        <v>1</v>
      </c>
      <c r="C41" s="19">
        <v>0</v>
      </c>
      <c r="D41" s="19">
        <v>0</v>
      </c>
      <c r="E41" s="30">
        <v>0</v>
      </c>
      <c r="F41" s="12">
        <f t="shared" si="13"/>
        <v>0.15</v>
      </c>
      <c r="G41" s="5">
        <f t="shared" si="14"/>
        <v>0.85</v>
      </c>
      <c r="H41" s="5">
        <f t="shared" si="15"/>
        <v>0.8</v>
      </c>
      <c r="I41" s="5">
        <f t="shared" si="16"/>
        <v>0.6</v>
      </c>
      <c r="J41" s="5">
        <f t="shared" si="17"/>
        <v>0.8</v>
      </c>
      <c r="K41" s="3">
        <f t="shared" si="18"/>
        <v>4.8960000000000004E-2</v>
      </c>
      <c r="L41" s="3">
        <f t="shared" si="19"/>
        <v>0</v>
      </c>
    </row>
    <row r="42" spans="2:12" x14ac:dyDescent="0.35">
      <c r="B42" s="22">
        <v>0</v>
      </c>
      <c r="C42" s="19">
        <v>1</v>
      </c>
      <c r="D42" s="19">
        <v>1</v>
      </c>
      <c r="E42" s="30">
        <v>1</v>
      </c>
      <c r="F42" s="12">
        <f t="shared" si="13"/>
        <v>0.85</v>
      </c>
      <c r="G42" s="5">
        <f t="shared" si="14"/>
        <v>0.35</v>
      </c>
      <c r="H42" s="5">
        <f t="shared" si="15"/>
        <v>0.2</v>
      </c>
      <c r="I42" s="5">
        <f t="shared" si="16"/>
        <v>0.6</v>
      </c>
      <c r="J42" s="5">
        <f t="shared" si="17"/>
        <v>0.8</v>
      </c>
      <c r="K42" s="3">
        <f>PRODUCT(F42:J42)</f>
        <v>2.8559999999999999E-2</v>
      </c>
      <c r="L42" s="3">
        <f t="shared" si="19"/>
        <v>2.8559999999999999E-2</v>
      </c>
    </row>
    <row r="43" spans="2:12" x14ac:dyDescent="0.35">
      <c r="B43" s="22">
        <v>0</v>
      </c>
      <c r="C43" s="19">
        <v>1</v>
      </c>
      <c r="D43" s="19">
        <v>1</v>
      </c>
      <c r="E43" s="30">
        <v>0</v>
      </c>
      <c r="F43" s="12">
        <f t="shared" si="13"/>
        <v>0.85</v>
      </c>
      <c r="G43" s="5">
        <f t="shared" si="14"/>
        <v>0.35</v>
      </c>
      <c r="H43" s="5">
        <f t="shared" si="15"/>
        <v>0.2</v>
      </c>
      <c r="I43" s="5">
        <f t="shared" si="16"/>
        <v>0.6</v>
      </c>
      <c r="J43" s="5">
        <f t="shared" si="17"/>
        <v>0.19999999999999996</v>
      </c>
      <c r="K43" s="3">
        <f t="shared" si="18"/>
        <v>7.1399999999999979E-3</v>
      </c>
      <c r="L43" s="3">
        <f t="shared" si="19"/>
        <v>0</v>
      </c>
    </row>
    <row r="44" spans="2:12" x14ac:dyDescent="0.35">
      <c r="B44" s="22">
        <v>0</v>
      </c>
      <c r="C44" s="19">
        <v>1</v>
      </c>
      <c r="D44" s="19">
        <v>0</v>
      </c>
      <c r="E44" s="30">
        <v>1</v>
      </c>
      <c r="F44" s="12">
        <f t="shared" si="13"/>
        <v>0.85</v>
      </c>
      <c r="G44" s="5">
        <f t="shared" si="14"/>
        <v>0.4</v>
      </c>
      <c r="H44" s="5">
        <f t="shared" si="15"/>
        <v>0.2</v>
      </c>
      <c r="I44" s="5">
        <f t="shared" si="16"/>
        <v>0.4</v>
      </c>
      <c r="J44" s="5">
        <f t="shared" si="17"/>
        <v>0.2</v>
      </c>
      <c r="K44" s="3">
        <f t="shared" si="18"/>
        <v>5.4400000000000004E-3</v>
      </c>
      <c r="L44" s="3">
        <f t="shared" si="19"/>
        <v>5.4400000000000004E-3</v>
      </c>
    </row>
    <row r="45" spans="2:12" x14ac:dyDescent="0.35">
      <c r="B45" s="22">
        <v>0</v>
      </c>
      <c r="C45" s="19">
        <v>1</v>
      </c>
      <c r="D45" s="19">
        <v>0</v>
      </c>
      <c r="E45" s="30">
        <v>0</v>
      </c>
      <c r="F45" s="12">
        <f t="shared" si="13"/>
        <v>0.85</v>
      </c>
      <c r="G45" s="5">
        <f t="shared" si="14"/>
        <v>0.4</v>
      </c>
      <c r="H45" s="5">
        <f t="shared" si="15"/>
        <v>0.2</v>
      </c>
      <c r="I45" s="5">
        <f t="shared" si="16"/>
        <v>0.4</v>
      </c>
      <c r="J45" s="5">
        <f t="shared" si="17"/>
        <v>0.8</v>
      </c>
      <c r="K45" s="3">
        <f t="shared" si="18"/>
        <v>2.1760000000000002E-2</v>
      </c>
      <c r="L45" s="3">
        <f t="shared" si="19"/>
        <v>0</v>
      </c>
    </row>
    <row r="46" spans="2:12" x14ac:dyDescent="0.35">
      <c r="B46" s="22">
        <v>0</v>
      </c>
      <c r="C46" s="19">
        <v>0</v>
      </c>
      <c r="D46" s="19">
        <v>1</v>
      </c>
      <c r="E46" s="30">
        <v>1</v>
      </c>
      <c r="F46" s="12">
        <f t="shared" si="13"/>
        <v>0.85</v>
      </c>
      <c r="G46" s="5">
        <f t="shared" si="14"/>
        <v>0.6</v>
      </c>
      <c r="H46" s="5">
        <f t="shared" si="15"/>
        <v>0.8</v>
      </c>
      <c r="I46" s="5">
        <f t="shared" si="16"/>
        <v>0.4</v>
      </c>
      <c r="J46" s="5">
        <f t="shared" si="17"/>
        <v>0.8</v>
      </c>
      <c r="K46" s="3">
        <f t="shared" si="18"/>
        <v>0.13056000000000001</v>
      </c>
      <c r="L46" s="3">
        <f t="shared" si="19"/>
        <v>0.13056000000000001</v>
      </c>
    </row>
    <row r="47" spans="2:12" x14ac:dyDescent="0.35">
      <c r="B47" s="22">
        <v>0</v>
      </c>
      <c r="C47" s="19">
        <v>0</v>
      </c>
      <c r="D47" s="19">
        <v>1</v>
      </c>
      <c r="E47" s="30">
        <v>0</v>
      </c>
      <c r="F47" s="12">
        <f t="shared" si="13"/>
        <v>0.85</v>
      </c>
      <c r="G47" s="5">
        <f t="shared" si="14"/>
        <v>0.6</v>
      </c>
      <c r="H47" s="5">
        <f t="shared" si="15"/>
        <v>0.8</v>
      </c>
      <c r="I47" s="5">
        <f t="shared" si="16"/>
        <v>0.4</v>
      </c>
      <c r="J47" s="5">
        <f t="shared" si="17"/>
        <v>0.19999999999999996</v>
      </c>
      <c r="K47" s="3">
        <f t="shared" si="18"/>
        <v>3.2639999999999995E-2</v>
      </c>
      <c r="L47" s="3">
        <f t="shared" si="19"/>
        <v>0</v>
      </c>
    </row>
    <row r="48" spans="2:12" x14ac:dyDescent="0.35">
      <c r="B48" s="22">
        <v>0</v>
      </c>
      <c r="C48" s="19">
        <v>0</v>
      </c>
      <c r="D48" s="19">
        <v>0</v>
      </c>
      <c r="E48" s="30">
        <v>1</v>
      </c>
      <c r="F48" s="12">
        <f t="shared" si="13"/>
        <v>0.85</v>
      </c>
      <c r="G48" s="5">
        <f t="shared" si="14"/>
        <v>0.05</v>
      </c>
      <c r="H48" s="5">
        <f t="shared" si="15"/>
        <v>0.8</v>
      </c>
      <c r="I48" s="5">
        <f t="shared" si="16"/>
        <v>0.6</v>
      </c>
      <c r="J48" s="5">
        <f t="shared" si="17"/>
        <v>0.2</v>
      </c>
      <c r="K48" s="3">
        <f t="shared" si="18"/>
        <v>4.0800000000000003E-3</v>
      </c>
      <c r="L48" s="3">
        <f t="shared" si="19"/>
        <v>4.0800000000000003E-3</v>
      </c>
    </row>
    <row r="49" spans="2:13" ht="15" thickBot="1" x14ac:dyDescent="0.4">
      <c r="B49" s="23">
        <v>0</v>
      </c>
      <c r="C49" s="24">
        <v>0</v>
      </c>
      <c r="D49" s="24">
        <v>0</v>
      </c>
      <c r="E49" s="31">
        <v>0</v>
      </c>
      <c r="F49" s="14">
        <f t="shared" si="13"/>
        <v>0.85</v>
      </c>
      <c r="G49" s="15">
        <f t="shared" si="14"/>
        <v>0.05</v>
      </c>
      <c r="H49" s="15">
        <f t="shared" si="15"/>
        <v>0.8</v>
      </c>
      <c r="I49" s="15">
        <f t="shared" si="16"/>
        <v>0.6</v>
      </c>
      <c r="J49" s="15">
        <f t="shared" si="17"/>
        <v>0.8</v>
      </c>
      <c r="K49" s="4">
        <f t="shared" si="18"/>
        <v>1.6320000000000001E-2</v>
      </c>
      <c r="L49" s="4">
        <f t="shared" si="19"/>
        <v>0</v>
      </c>
    </row>
    <row r="50" spans="2:13" ht="15" thickBot="1" x14ac:dyDescent="0.4">
      <c r="K50" s="4">
        <f>SUM(K34:K49)</f>
        <v>0.37975999999999999</v>
      </c>
      <c r="L50" s="4">
        <f>SUM(L34:L49)</f>
        <v>0.232048</v>
      </c>
    </row>
    <row r="51" spans="2:13" ht="15" thickBot="1" x14ac:dyDescent="0.4"/>
    <row r="52" spans="2:13" ht="15" thickBot="1" x14ac:dyDescent="0.4">
      <c r="L52" s="26" t="s">
        <v>50</v>
      </c>
      <c r="M52" s="1" t="s">
        <v>51</v>
      </c>
    </row>
    <row r="53" spans="2:13" ht="15" thickBot="1" x14ac:dyDescent="0.4">
      <c r="B53" s="27" t="s">
        <v>28</v>
      </c>
      <c r="C53" s="28" t="s">
        <v>0</v>
      </c>
      <c r="D53" s="28" t="s">
        <v>1</v>
      </c>
      <c r="E53" s="34" t="s">
        <v>2</v>
      </c>
      <c r="F53" s="29" t="s">
        <v>29</v>
      </c>
      <c r="G53" s="7" t="s">
        <v>30</v>
      </c>
      <c r="H53" s="7" t="s">
        <v>49</v>
      </c>
      <c r="I53" s="7" t="s">
        <v>5</v>
      </c>
      <c r="J53" s="7" t="s">
        <v>6</v>
      </c>
      <c r="K53" s="8" t="s">
        <v>40</v>
      </c>
      <c r="L53" s="1" t="s">
        <v>33</v>
      </c>
      <c r="M53" s="1" t="s">
        <v>33</v>
      </c>
    </row>
    <row r="54" spans="2:13" x14ac:dyDescent="0.35">
      <c r="B54" s="22">
        <v>1</v>
      </c>
      <c r="C54" s="19">
        <v>1</v>
      </c>
      <c r="D54" s="19">
        <v>1</v>
      </c>
      <c r="E54" s="19">
        <v>1</v>
      </c>
      <c r="F54" s="30">
        <v>1</v>
      </c>
      <c r="G54" s="5">
        <f>IF(B54,$C$13,1-$C$13)</f>
        <v>0.15</v>
      </c>
      <c r="H54" s="5">
        <f>IF(C54,IF(D54,IF(E54,$B$16,$F$16),IF(E54,$D$16,$H$16)),IF(D54,IF(E54,$B$18,$F$18),IF(E54,$D$18,$H$18)))</f>
        <v>0.95</v>
      </c>
      <c r="I54" s="5">
        <f>IF(C54,$B$13,1-$B$13)</f>
        <v>0.2</v>
      </c>
      <c r="J54" s="5">
        <f>IF(C54,IF(D54,$E$13,$F$13),IF(D54,$G$13,$H$13))</f>
        <v>0.6</v>
      </c>
      <c r="K54" s="5">
        <f>IF(F54,IF(D54,$D$13,$I$13),IF(D54,$J$13,$K$13))</f>
        <v>0.8</v>
      </c>
      <c r="L54" s="3">
        <f>IF(D54,PRODUCT(G54:H54),0)</f>
        <v>0.14249999999999999</v>
      </c>
      <c r="M54" s="3">
        <f>IF(D54,PRODUCT(K54:L54),0)</f>
        <v>0.11399999999999999</v>
      </c>
    </row>
    <row r="55" spans="2:13" x14ac:dyDescent="0.35">
      <c r="B55" s="22">
        <v>1</v>
      </c>
      <c r="C55" s="19">
        <v>1</v>
      </c>
      <c r="D55" s="19">
        <v>1</v>
      </c>
      <c r="E55" s="19">
        <v>1</v>
      </c>
      <c r="F55" s="30">
        <v>0</v>
      </c>
      <c r="G55" s="5">
        <f t="shared" ref="G55:G85" si="20">IF(B55,$C$13,1-$C$13)</f>
        <v>0.15</v>
      </c>
      <c r="H55" s="5">
        <f t="shared" ref="H55:H85" si="21">IF(C55,IF(D55,IF(E55,$B$16,$F$16),IF(E55,$D$16,$H$16)),IF(D55,IF(E55,$B$18,$F$18),IF(E55,$D$18,$H$18)))</f>
        <v>0.95</v>
      </c>
      <c r="I55" s="5">
        <f t="shared" ref="I55:I86" si="22">IF(C55,$B$13,1-$B$13)</f>
        <v>0.2</v>
      </c>
      <c r="J55" s="5">
        <f t="shared" ref="J55:J85" si="23">IF(C55,IF(D55,$E$13,$F$13),IF(D55,$G$13,$H$13))</f>
        <v>0.6</v>
      </c>
      <c r="K55" s="5">
        <f t="shared" ref="K55:K85" si="24">IF(F55,IF(D55,$D$13,$I$13),IF(D55,$J$13,$K$13))</f>
        <v>0.19999999999999996</v>
      </c>
      <c r="L55" s="3">
        <f t="shared" ref="L55:L85" si="25">IF(D55,PRODUCT(G55:H55),0)</f>
        <v>0.14249999999999999</v>
      </c>
      <c r="M55" s="3">
        <f t="shared" ref="M55:M85" si="26">IF(D55,PRODUCT(K55:L55),0)</f>
        <v>2.8499999999999991E-2</v>
      </c>
    </row>
    <row r="56" spans="2:13" x14ac:dyDescent="0.35">
      <c r="B56" s="22">
        <v>1</v>
      </c>
      <c r="C56" s="19">
        <v>1</v>
      </c>
      <c r="D56" s="19">
        <v>1</v>
      </c>
      <c r="E56" s="19">
        <v>0</v>
      </c>
      <c r="F56" s="30">
        <v>1</v>
      </c>
      <c r="G56" s="5">
        <f t="shared" si="20"/>
        <v>0.15</v>
      </c>
      <c r="H56" s="5">
        <f t="shared" si="21"/>
        <v>5.0000000000000044E-2</v>
      </c>
      <c r="I56" s="5">
        <f t="shared" si="22"/>
        <v>0.2</v>
      </c>
      <c r="J56" s="5">
        <f t="shared" si="23"/>
        <v>0.6</v>
      </c>
      <c r="K56" s="5">
        <f t="shared" si="24"/>
        <v>0.8</v>
      </c>
      <c r="L56" s="3">
        <f t="shared" si="25"/>
        <v>7.5000000000000067E-3</v>
      </c>
      <c r="M56" s="3">
        <f t="shared" si="26"/>
        <v>6.0000000000000053E-3</v>
      </c>
    </row>
    <row r="57" spans="2:13" x14ac:dyDescent="0.35">
      <c r="B57" s="22">
        <v>1</v>
      </c>
      <c r="C57" s="19">
        <v>1</v>
      </c>
      <c r="D57" s="19">
        <v>1</v>
      </c>
      <c r="E57" s="19">
        <v>0</v>
      </c>
      <c r="F57" s="30">
        <v>0</v>
      </c>
      <c r="G57" s="5">
        <f t="shared" si="20"/>
        <v>0.15</v>
      </c>
      <c r="H57" s="5">
        <f t="shared" si="21"/>
        <v>5.0000000000000044E-2</v>
      </c>
      <c r="I57" s="5">
        <f t="shared" si="22"/>
        <v>0.2</v>
      </c>
      <c r="J57" s="5">
        <f t="shared" si="23"/>
        <v>0.6</v>
      </c>
      <c r="K57" s="5">
        <f t="shared" si="24"/>
        <v>0.19999999999999996</v>
      </c>
      <c r="L57" s="3">
        <f t="shared" si="25"/>
        <v>7.5000000000000067E-3</v>
      </c>
      <c r="M57" s="3">
        <f t="shared" si="26"/>
        <v>1.5000000000000009E-3</v>
      </c>
    </row>
    <row r="58" spans="2:13" x14ac:dyDescent="0.35">
      <c r="B58" s="22">
        <v>1</v>
      </c>
      <c r="C58" s="19">
        <v>1</v>
      </c>
      <c r="D58" s="19">
        <v>0</v>
      </c>
      <c r="E58" s="19">
        <v>1</v>
      </c>
      <c r="F58" s="30">
        <v>1</v>
      </c>
      <c r="G58" s="5">
        <f t="shared" si="20"/>
        <v>0.15</v>
      </c>
      <c r="H58" s="5">
        <f t="shared" si="21"/>
        <v>0.92</v>
      </c>
      <c r="I58" s="5">
        <f t="shared" si="22"/>
        <v>0.2</v>
      </c>
      <c r="J58" s="5">
        <f t="shared" si="23"/>
        <v>0.4</v>
      </c>
      <c r="K58" s="5">
        <f t="shared" si="24"/>
        <v>0.2</v>
      </c>
      <c r="L58" s="3">
        <f t="shared" si="25"/>
        <v>0</v>
      </c>
      <c r="M58" s="3">
        <f t="shared" si="26"/>
        <v>0</v>
      </c>
    </row>
    <row r="59" spans="2:13" x14ac:dyDescent="0.35">
      <c r="B59" s="22">
        <v>1</v>
      </c>
      <c r="C59" s="19">
        <v>1</v>
      </c>
      <c r="D59" s="19">
        <v>0</v>
      </c>
      <c r="E59" s="19">
        <v>1</v>
      </c>
      <c r="F59" s="30">
        <v>0</v>
      </c>
      <c r="G59" s="5">
        <f t="shared" si="20"/>
        <v>0.15</v>
      </c>
      <c r="H59" s="5">
        <f t="shared" si="21"/>
        <v>0.92</v>
      </c>
      <c r="I59" s="5">
        <f t="shared" si="22"/>
        <v>0.2</v>
      </c>
      <c r="J59" s="5">
        <f t="shared" si="23"/>
        <v>0.4</v>
      </c>
      <c r="K59" s="5">
        <f t="shared" si="24"/>
        <v>0.8</v>
      </c>
      <c r="L59" s="3">
        <f t="shared" si="25"/>
        <v>0</v>
      </c>
      <c r="M59" s="3">
        <f t="shared" si="26"/>
        <v>0</v>
      </c>
    </row>
    <row r="60" spans="2:13" x14ac:dyDescent="0.35">
      <c r="B60" s="22">
        <v>1</v>
      </c>
      <c r="C60" s="19">
        <v>1</v>
      </c>
      <c r="D60" s="19">
        <v>0</v>
      </c>
      <c r="E60" s="19">
        <v>0</v>
      </c>
      <c r="F60" s="30">
        <v>1</v>
      </c>
      <c r="G60" s="5">
        <f t="shared" si="20"/>
        <v>0.15</v>
      </c>
      <c r="H60" s="5">
        <f t="shared" si="21"/>
        <v>7.999999999999996E-2</v>
      </c>
      <c r="I60" s="5">
        <f t="shared" si="22"/>
        <v>0.2</v>
      </c>
      <c r="J60" s="5">
        <f t="shared" si="23"/>
        <v>0.4</v>
      </c>
      <c r="K60" s="5">
        <f t="shared" si="24"/>
        <v>0.2</v>
      </c>
      <c r="L60" s="3">
        <f t="shared" si="25"/>
        <v>0</v>
      </c>
      <c r="M60" s="3">
        <f t="shared" si="26"/>
        <v>0</v>
      </c>
    </row>
    <row r="61" spans="2:13" x14ac:dyDescent="0.35">
      <c r="B61" s="22">
        <v>1</v>
      </c>
      <c r="C61" s="19">
        <v>1</v>
      </c>
      <c r="D61" s="19">
        <v>0</v>
      </c>
      <c r="E61" s="19">
        <v>0</v>
      </c>
      <c r="F61" s="30">
        <v>0</v>
      </c>
      <c r="G61" s="5">
        <f t="shared" si="20"/>
        <v>0.15</v>
      </c>
      <c r="H61" s="5">
        <f t="shared" si="21"/>
        <v>7.999999999999996E-2</v>
      </c>
      <c r="I61" s="5">
        <f t="shared" si="22"/>
        <v>0.2</v>
      </c>
      <c r="J61" s="5">
        <f t="shared" si="23"/>
        <v>0.4</v>
      </c>
      <c r="K61" s="5">
        <f t="shared" si="24"/>
        <v>0.8</v>
      </c>
      <c r="L61" s="3">
        <f t="shared" si="25"/>
        <v>0</v>
      </c>
      <c r="M61" s="3">
        <f t="shared" si="26"/>
        <v>0</v>
      </c>
    </row>
    <row r="62" spans="2:13" x14ac:dyDescent="0.35">
      <c r="B62" s="22">
        <v>1</v>
      </c>
      <c r="C62" s="19">
        <v>0</v>
      </c>
      <c r="D62" s="19">
        <v>1</v>
      </c>
      <c r="E62" s="19">
        <v>1</v>
      </c>
      <c r="F62" s="30">
        <v>1</v>
      </c>
      <c r="G62" s="5">
        <f t="shared" si="20"/>
        <v>0.15</v>
      </c>
      <c r="H62" s="5">
        <f t="shared" si="21"/>
        <v>0.35</v>
      </c>
      <c r="I62" s="5">
        <f t="shared" si="22"/>
        <v>0.8</v>
      </c>
      <c r="J62" s="5">
        <f t="shared" si="23"/>
        <v>0.4</v>
      </c>
      <c r="K62" s="5">
        <f t="shared" si="24"/>
        <v>0.8</v>
      </c>
      <c r="L62" s="3">
        <f t="shared" si="25"/>
        <v>5.2499999999999998E-2</v>
      </c>
      <c r="M62" s="3">
        <f t="shared" si="26"/>
        <v>4.2000000000000003E-2</v>
      </c>
    </row>
    <row r="63" spans="2:13" x14ac:dyDescent="0.35">
      <c r="B63" s="22">
        <v>1</v>
      </c>
      <c r="C63" s="19">
        <v>0</v>
      </c>
      <c r="D63" s="19">
        <v>1</v>
      </c>
      <c r="E63" s="19">
        <v>1</v>
      </c>
      <c r="F63" s="30">
        <v>0</v>
      </c>
      <c r="G63" s="5">
        <f t="shared" si="20"/>
        <v>0.15</v>
      </c>
      <c r="H63" s="5">
        <f t="shared" si="21"/>
        <v>0.35</v>
      </c>
      <c r="I63" s="5">
        <f t="shared" si="22"/>
        <v>0.8</v>
      </c>
      <c r="J63" s="5">
        <f t="shared" si="23"/>
        <v>0.4</v>
      </c>
      <c r="K63" s="5">
        <f t="shared" si="24"/>
        <v>0.19999999999999996</v>
      </c>
      <c r="L63" s="3">
        <f t="shared" si="25"/>
        <v>5.2499999999999998E-2</v>
      </c>
      <c r="M63" s="3">
        <f t="shared" si="26"/>
        <v>1.0499999999999997E-2</v>
      </c>
    </row>
    <row r="64" spans="2:13" x14ac:dyDescent="0.35">
      <c r="B64" s="22">
        <v>1</v>
      </c>
      <c r="C64" s="19">
        <v>0</v>
      </c>
      <c r="D64" s="19">
        <v>1</v>
      </c>
      <c r="E64" s="19">
        <v>0</v>
      </c>
      <c r="F64" s="30">
        <v>1</v>
      </c>
      <c r="G64" s="5">
        <f t="shared" si="20"/>
        <v>0.15</v>
      </c>
      <c r="H64" s="5">
        <f t="shared" si="21"/>
        <v>0.65</v>
      </c>
      <c r="I64" s="5">
        <f t="shared" si="22"/>
        <v>0.8</v>
      </c>
      <c r="J64" s="5">
        <f t="shared" si="23"/>
        <v>0.4</v>
      </c>
      <c r="K64" s="5">
        <f t="shared" si="24"/>
        <v>0.8</v>
      </c>
      <c r="L64" s="3">
        <f t="shared" si="25"/>
        <v>9.7500000000000003E-2</v>
      </c>
      <c r="M64" s="3">
        <f t="shared" si="26"/>
        <v>7.8000000000000014E-2</v>
      </c>
    </row>
    <row r="65" spans="2:13" x14ac:dyDescent="0.35">
      <c r="B65" s="22">
        <v>1</v>
      </c>
      <c r="C65" s="19">
        <v>0</v>
      </c>
      <c r="D65" s="19">
        <v>1</v>
      </c>
      <c r="E65" s="19">
        <v>0</v>
      </c>
      <c r="F65" s="30">
        <v>0</v>
      </c>
      <c r="G65" s="5">
        <f t="shared" si="20"/>
        <v>0.15</v>
      </c>
      <c r="H65" s="5">
        <f t="shared" si="21"/>
        <v>0.65</v>
      </c>
      <c r="I65" s="5">
        <f t="shared" si="22"/>
        <v>0.8</v>
      </c>
      <c r="J65" s="5">
        <f t="shared" si="23"/>
        <v>0.4</v>
      </c>
      <c r="K65" s="5">
        <f t="shared" si="24"/>
        <v>0.19999999999999996</v>
      </c>
      <c r="L65" s="3">
        <f t="shared" si="25"/>
        <v>9.7500000000000003E-2</v>
      </c>
      <c r="M65" s="3">
        <f t="shared" si="26"/>
        <v>1.9499999999999997E-2</v>
      </c>
    </row>
    <row r="66" spans="2:13" x14ac:dyDescent="0.35">
      <c r="B66" s="22">
        <v>1</v>
      </c>
      <c r="C66" s="19">
        <v>0</v>
      </c>
      <c r="D66" s="19">
        <v>0</v>
      </c>
      <c r="E66" s="19">
        <v>1</v>
      </c>
      <c r="F66" s="30">
        <v>1</v>
      </c>
      <c r="G66" s="5">
        <f t="shared" si="20"/>
        <v>0.15</v>
      </c>
      <c r="H66" s="5">
        <f t="shared" si="21"/>
        <v>0.6</v>
      </c>
      <c r="I66" s="5">
        <f t="shared" si="22"/>
        <v>0.8</v>
      </c>
      <c r="J66" s="5">
        <f t="shared" si="23"/>
        <v>0.6</v>
      </c>
      <c r="K66" s="5">
        <f t="shared" si="24"/>
        <v>0.2</v>
      </c>
      <c r="L66" s="3">
        <f t="shared" si="25"/>
        <v>0</v>
      </c>
      <c r="M66" s="3">
        <f t="shared" si="26"/>
        <v>0</v>
      </c>
    </row>
    <row r="67" spans="2:13" x14ac:dyDescent="0.35">
      <c r="B67" s="22">
        <v>1</v>
      </c>
      <c r="C67" s="19">
        <v>0</v>
      </c>
      <c r="D67" s="19">
        <v>0</v>
      </c>
      <c r="E67" s="19">
        <v>1</v>
      </c>
      <c r="F67" s="30">
        <v>0</v>
      </c>
      <c r="G67" s="5">
        <f t="shared" si="20"/>
        <v>0.15</v>
      </c>
      <c r="H67" s="5">
        <f t="shared" si="21"/>
        <v>0.6</v>
      </c>
      <c r="I67" s="5">
        <f t="shared" si="22"/>
        <v>0.8</v>
      </c>
      <c r="J67" s="5">
        <f t="shared" si="23"/>
        <v>0.6</v>
      </c>
      <c r="K67" s="5">
        <f t="shared" si="24"/>
        <v>0.8</v>
      </c>
      <c r="L67" s="3">
        <f t="shared" si="25"/>
        <v>0</v>
      </c>
      <c r="M67" s="3">
        <f t="shared" si="26"/>
        <v>0</v>
      </c>
    </row>
    <row r="68" spans="2:13" x14ac:dyDescent="0.35">
      <c r="B68" s="22">
        <v>1</v>
      </c>
      <c r="C68" s="19">
        <v>0</v>
      </c>
      <c r="D68" s="19">
        <v>0</v>
      </c>
      <c r="E68" s="19">
        <v>0</v>
      </c>
      <c r="F68" s="30">
        <v>1</v>
      </c>
      <c r="G68" s="5">
        <f t="shared" si="20"/>
        <v>0.15</v>
      </c>
      <c r="H68" s="5">
        <f t="shared" si="21"/>
        <v>0.4</v>
      </c>
      <c r="I68" s="5">
        <f t="shared" si="22"/>
        <v>0.8</v>
      </c>
      <c r="J68" s="5">
        <f t="shared" si="23"/>
        <v>0.6</v>
      </c>
      <c r="K68" s="5">
        <f t="shared" si="24"/>
        <v>0.2</v>
      </c>
      <c r="L68" s="3">
        <f t="shared" si="25"/>
        <v>0</v>
      </c>
      <c r="M68" s="3">
        <f t="shared" si="26"/>
        <v>0</v>
      </c>
    </row>
    <row r="69" spans="2:13" x14ac:dyDescent="0.35">
      <c r="B69" s="22">
        <v>1</v>
      </c>
      <c r="C69" s="19">
        <v>0</v>
      </c>
      <c r="D69" s="19">
        <v>0</v>
      </c>
      <c r="E69" s="19">
        <v>0</v>
      </c>
      <c r="F69" s="30">
        <v>0</v>
      </c>
      <c r="G69" s="5">
        <f t="shared" si="20"/>
        <v>0.15</v>
      </c>
      <c r="H69" s="5">
        <f t="shared" si="21"/>
        <v>0.4</v>
      </c>
      <c r="I69" s="5">
        <f t="shared" si="22"/>
        <v>0.8</v>
      </c>
      <c r="J69" s="5">
        <f t="shared" si="23"/>
        <v>0.6</v>
      </c>
      <c r="K69" s="5">
        <f t="shared" si="24"/>
        <v>0.8</v>
      </c>
      <c r="L69" s="3">
        <f t="shared" si="25"/>
        <v>0</v>
      </c>
      <c r="M69" s="3">
        <f t="shared" si="26"/>
        <v>0</v>
      </c>
    </row>
    <row r="70" spans="2:13" x14ac:dyDescent="0.35">
      <c r="B70" s="22">
        <v>0</v>
      </c>
      <c r="C70" s="19">
        <v>1</v>
      </c>
      <c r="D70" s="19">
        <v>1</v>
      </c>
      <c r="E70" s="19">
        <v>1</v>
      </c>
      <c r="F70" s="30">
        <v>1</v>
      </c>
      <c r="G70" s="5">
        <f t="shared" si="20"/>
        <v>0.85</v>
      </c>
      <c r="H70" s="5">
        <f t="shared" si="21"/>
        <v>0.95</v>
      </c>
      <c r="I70" s="5">
        <f t="shared" si="22"/>
        <v>0.2</v>
      </c>
      <c r="J70" s="5">
        <f t="shared" si="23"/>
        <v>0.6</v>
      </c>
      <c r="K70" s="5">
        <f t="shared" si="24"/>
        <v>0.8</v>
      </c>
      <c r="L70" s="3">
        <f t="shared" si="25"/>
        <v>0.8075</v>
      </c>
      <c r="M70" s="3">
        <f t="shared" si="26"/>
        <v>0.64600000000000002</v>
      </c>
    </row>
    <row r="71" spans="2:13" x14ac:dyDescent="0.35">
      <c r="B71" s="22">
        <v>0</v>
      </c>
      <c r="C71" s="19">
        <v>1</v>
      </c>
      <c r="D71" s="19">
        <v>1</v>
      </c>
      <c r="E71" s="19">
        <v>1</v>
      </c>
      <c r="F71" s="30">
        <v>0</v>
      </c>
      <c r="G71" s="5">
        <f t="shared" si="20"/>
        <v>0.85</v>
      </c>
      <c r="H71" s="5">
        <f t="shared" si="21"/>
        <v>0.95</v>
      </c>
      <c r="I71" s="5">
        <f t="shared" si="22"/>
        <v>0.2</v>
      </c>
      <c r="J71" s="5">
        <f t="shared" si="23"/>
        <v>0.6</v>
      </c>
      <c r="K71" s="5">
        <f t="shared" si="24"/>
        <v>0.19999999999999996</v>
      </c>
      <c r="L71" s="3">
        <f t="shared" si="25"/>
        <v>0.8075</v>
      </c>
      <c r="M71" s="3">
        <f t="shared" si="26"/>
        <v>0.16149999999999998</v>
      </c>
    </row>
    <row r="72" spans="2:13" x14ac:dyDescent="0.35">
      <c r="B72" s="22">
        <v>0</v>
      </c>
      <c r="C72" s="19">
        <v>1</v>
      </c>
      <c r="D72" s="19">
        <v>1</v>
      </c>
      <c r="E72" s="19">
        <v>0</v>
      </c>
      <c r="F72" s="30">
        <v>1</v>
      </c>
      <c r="G72" s="5">
        <f t="shared" si="20"/>
        <v>0.85</v>
      </c>
      <c r="H72" s="5">
        <f t="shared" si="21"/>
        <v>5.0000000000000044E-2</v>
      </c>
      <c r="I72" s="5">
        <f t="shared" si="22"/>
        <v>0.2</v>
      </c>
      <c r="J72" s="5">
        <f t="shared" si="23"/>
        <v>0.6</v>
      </c>
      <c r="K72" s="5">
        <f t="shared" si="24"/>
        <v>0.8</v>
      </c>
      <c r="L72" s="3">
        <f t="shared" si="25"/>
        <v>4.2500000000000038E-2</v>
      </c>
      <c r="M72" s="3">
        <f t="shared" si="26"/>
        <v>3.400000000000003E-2</v>
      </c>
    </row>
    <row r="73" spans="2:13" x14ac:dyDescent="0.35">
      <c r="B73" s="22">
        <v>0</v>
      </c>
      <c r="C73" s="19">
        <v>1</v>
      </c>
      <c r="D73" s="19">
        <v>1</v>
      </c>
      <c r="E73" s="19">
        <v>0</v>
      </c>
      <c r="F73" s="30">
        <v>0</v>
      </c>
      <c r="G73" s="5">
        <f t="shared" si="20"/>
        <v>0.85</v>
      </c>
      <c r="H73" s="5">
        <f t="shared" si="21"/>
        <v>5.0000000000000044E-2</v>
      </c>
      <c r="I73" s="5">
        <f t="shared" si="22"/>
        <v>0.2</v>
      </c>
      <c r="J73" s="5">
        <f t="shared" si="23"/>
        <v>0.6</v>
      </c>
      <c r="K73" s="5">
        <f t="shared" si="24"/>
        <v>0.19999999999999996</v>
      </c>
      <c r="L73" s="3">
        <f t="shared" si="25"/>
        <v>4.2500000000000038E-2</v>
      </c>
      <c r="M73" s="3">
        <f t="shared" si="26"/>
        <v>8.5000000000000058E-3</v>
      </c>
    </row>
    <row r="74" spans="2:13" x14ac:dyDescent="0.35">
      <c r="B74" s="22">
        <v>0</v>
      </c>
      <c r="C74" s="19">
        <v>1</v>
      </c>
      <c r="D74" s="19">
        <v>0</v>
      </c>
      <c r="E74" s="19">
        <v>1</v>
      </c>
      <c r="F74" s="30">
        <v>1</v>
      </c>
      <c r="G74" s="5">
        <f t="shared" si="20"/>
        <v>0.85</v>
      </c>
      <c r="H74" s="5">
        <f t="shared" si="21"/>
        <v>0.92</v>
      </c>
      <c r="I74" s="5">
        <f t="shared" si="22"/>
        <v>0.2</v>
      </c>
      <c r="J74" s="5">
        <f t="shared" si="23"/>
        <v>0.4</v>
      </c>
      <c r="K74" s="5">
        <f t="shared" si="24"/>
        <v>0.2</v>
      </c>
      <c r="L74" s="3">
        <f t="shared" si="25"/>
        <v>0</v>
      </c>
      <c r="M74" s="3">
        <f t="shared" si="26"/>
        <v>0</v>
      </c>
    </row>
    <row r="75" spans="2:13" x14ac:dyDescent="0.35">
      <c r="B75" s="22">
        <v>0</v>
      </c>
      <c r="C75" s="19">
        <v>1</v>
      </c>
      <c r="D75" s="19">
        <v>0</v>
      </c>
      <c r="E75" s="19">
        <v>1</v>
      </c>
      <c r="F75" s="30">
        <v>0</v>
      </c>
      <c r="G75" s="5">
        <f t="shared" si="20"/>
        <v>0.85</v>
      </c>
      <c r="H75" s="5">
        <f t="shared" si="21"/>
        <v>0.92</v>
      </c>
      <c r="I75" s="5">
        <f t="shared" si="22"/>
        <v>0.2</v>
      </c>
      <c r="J75" s="5">
        <f t="shared" si="23"/>
        <v>0.4</v>
      </c>
      <c r="K75" s="5">
        <f t="shared" si="24"/>
        <v>0.8</v>
      </c>
      <c r="L75" s="3">
        <f t="shared" si="25"/>
        <v>0</v>
      </c>
      <c r="M75" s="3">
        <f t="shared" si="26"/>
        <v>0</v>
      </c>
    </row>
    <row r="76" spans="2:13" x14ac:dyDescent="0.35">
      <c r="B76" s="22">
        <v>0</v>
      </c>
      <c r="C76" s="19">
        <v>1</v>
      </c>
      <c r="D76" s="19">
        <v>0</v>
      </c>
      <c r="E76" s="19">
        <v>0</v>
      </c>
      <c r="F76" s="30">
        <v>1</v>
      </c>
      <c r="G76" s="5">
        <f t="shared" si="20"/>
        <v>0.85</v>
      </c>
      <c r="H76" s="5">
        <f t="shared" si="21"/>
        <v>7.999999999999996E-2</v>
      </c>
      <c r="I76" s="5">
        <f t="shared" si="22"/>
        <v>0.2</v>
      </c>
      <c r="J76" s="5">
        <f t="shared" si="23"/>
        <v>0.4</v>
      </c>
      <c r="K76" s="5">
        <f t="shared" si="24"/>
        <v>0.2</v>
      </c>
      <c r="L76" s="3">
        <f t="shared" si="25"/>
        <v>0</v>
      </c>
      <c r="M76" s="3">
        <f t="shared" si="26"/>
        <v>0</v>
      </c>
    </row>
    <row r="77" spans="2:13" x14ac:dyDescent="0.35">
      <c r="B77" s="22">
        <v>0</v>
      </c>
      <c r="C77" s="19">
        <v>1</v>
      </c>
      <c r="D77" s="19">
        <v>0</v>
      </c>
      <c r="E77" s="19">
        <v>0</v>
      </c>
      <c r="F77" s="30">
        <v>0</v>
      </c>
      <c r="G77" s="5">
        <f t="shared" si="20"/>
        <v>0.85</v>
      </c>
      <c r="H77" s="5">
        <f t="shared" si="21"/>
        <v>7.999999999999996E-2</v>
      </c>
      <c r="I77" s="5">
        <f t="shared" si="22"/>
        <v>0.2</v>
      </c>
      <c r="J77" s="5">
        <f t="shared" si="23"/>
        <v>0.4</v>
      </c>
      <c r="K77" s="5">
        <f t="shared" si="24"/>
        <v>0.8</v>
      </c>
      <c r="L77" s="3">
        <f t="shared" si="25"/>
        <v>0</v>
      </c>
      <c r="M77" s="3">
        <f t="shared" si="26"/>
        <v>0</v>
      </c>
    </row>
    <row r="78" spans="2:13" x14ac:dyDescent="0.35">
      <c r="B78" s="22">
        <v>0</v>
      </c>
      <c r="C78" s="19">
        <v>0</v>
      </c>
      <c r="D78" s="19">
        <v>1</v>
      </c>
      <c r="E78" s="19">
        <v>1</v>
      </c>
      <c r="F78" s="30">
        <v>1</v>
      </c>
      <c r="G78" s="5">
        <f t="shared" si="20"/>
        <v>0.85</v>
      </c>
      <c r="H78" s="5">
        <f t="shared" si="21"/>
        <v>0.35</v>
      </c>
      <c r="I78" s="5">
        <f t="shared" si="22"/>
        <v>0.8</v>
      </c>
      <c r="J78" s="5">
        <f t="shared" si="23"/>
        <v>0.4</v>
      </c>
      <c r="K78" s="5">
        <f t="shared" si="24"/>
        <v>0.8</v>
      </c>
      <c r="L78" s="3">
        <f t="shared" si="25"/>
        <v>0.29749999999999999</v>
      </c>
      <c r="M78" s="3">
        <f t="shared" si="26"/>
        <v>0.23799999999999999</v>
      </c>
    </row>
    <row r="79" spans="2:13" x14ac:dyDescent="0.35">
      <c r="B79" s="22">
        <v>0</v>
      </c>
      <c r="C79" s="19">
        <v>0</v>
      </c>
      <c r="D79" s="19">
        <v>1</v>
      </c>
      <c r="E79" s="19">
        <v>1</v>
      </c>
      <c r="F79" s="30">
        <v>0</v>
      </c>
      <c r="G79" s="5">
        <f t="shared" si="20"/>
        <v>0.85</v>
      </c>
      <c r="H79" s="5">
        <f t="shared" si="21"/>
        <v>0.35</v>
      </c>
      <c r="I79" s="5">
        <f t="shared" si="22"/>
        <v>0.8</v>
      </c>
      <c r="J79" s="5">
        <f t="shared" si="23"/>
        <v>0.4</v>
      </c>
      <c r="K79" s="5">
        <f t="shared" si="24"/>
        <v>0.19999999999999996</v>
      </c>
      <c r="L79" s="3">
        <f t="shared" si="25"/>
        <v>0.29749999999999999</v>
      </c>
      <c r="M79" s="3">
        <f t="shared" si="26"/>
        <v>5.9499999999999983E-2</v>
      </c>
    </row>
    <row r="80" spans="2:13" x14ac:dyDescent="0.35">
      <c r="B80" s="22">
        <v>0</v>
      </c>
      <c r="C80" s="19">
        <v>0</v>
      </c>
      <c r="D80" s="19">
        <v>1</v>
      </c>
      <c r="E80" s="19">
        <v>0</v>
      </c>
      <c r="F80" s="30">
        <v>1</v>
      </c>
      <c r="G80" s="5">
        <f t="shared" si="20"/>
        <v>0.85</v>
      </c>
      <c r="H80" s="5">
        <f t="shared" si="21"/>
        <v>0.65</v>
      </c>
      <c r="I80" s="5">
        <f t="shared" si="22"/>
        <v>0.8</v>
      </c>
      <c r="J80" s="5">
        <f t="shared" si="23"/>
        <v>0.4</v>
      </c>
      <c r="K80" s="5">
        <f t="shared" si="24"/>
        <v>0.8</v>
      </c>
      <c r="L80" s="3">
        <f t="shared" si="25"/>
        <v>0.55249999999999999</v>
      </c>
      <c r="M80" s="3">
        <f t="shared" si="26"/>
        <v>0.442</v>
      </c>
    </row>
    <row r="81" spans="2:13" x14ac:dyDescent="0.35">
      <c r="B81" s="22">
        <v>0</v>
      </c>
      <c r="C81" s="19">
        <v>0</v>
      </c>
      <c r="D81" s="19">
        <v>1</v>
      </c>
      <c r="E81" s="19">
        <v>0</v>
      </c>
      <c r="F81" s="30">
        <v>0</v>
      </c>
      <c r="G81" s="5">
        <f t="shared" si="20"/>
        <v>0.85</v>
      </c>
      <c r="H81" s="5">
        <f t="shared" si="21"/>
        <v>0.65</v>
      </c>
      <c r="I81" s="5">
        <f t="shared" si="22"/>
        <v>0.8</v>
      </c>
      <c r="J81" s="5">
        <f t="shared" si="23"/>
        <v>0.4</v>
      </c>
      <c r="K81" s="5">
        <f t="shared" si="24"/>
        <v>0.19999999999999996</v>
      </c>
      <c r="L81" s="3">
        <f t="shared" si="25"/>
        <v>0.55249999999999999</v>
      </c>
      <c r="M81" s="3">
        <f t="shared" si="26"/>
        <v>0.11049999999999997</v>
      </c>
    </row>
    <row r="82" spans="2:13" x14ac:dyDescent="0.35">
      <c r="B82" s="22">
        <v>0</v>
      </c>
      <c r="C82" s="19">
        <v>0</v>
      </c>
      <c r="D82" s="19">
        <v>0</v>
      </c>
      <c r="E82" s="19">
        <v>1</v>
      </c>
      <c r="F82" s="30">
        <v>1</v>
      </c>
      <c r="G82" s="5">
        <f t="shared" si="20"/>
        <v>0.85</v>
      </c>
      <c r="H82" s="5">
        <f t="shared" si="21"/>
        <v>0.6</v>
      </c>
      <c r="I82" s="5">
        <f t="shared" si="22"/>
        <v>0.8</v>
      </c>
      <c r="J82" s="5">
        <f t="shared" si="23"/>
        <v>0.6</v>
      </c>
      <c r="K82" s="5">
        <f t="shared" si="24"/>
        <v>0.2</v>
      </c>
      <c r="L82" s="3">
        <f t="shared" si="25"/>
        <v>0</v>
      </c>
      <c r="M82" s="3">
        <f t="shared" si="26"/>
        <v>0</v>
      </c>
    </row>
    <row r="83" spans="2:13" x14ac:dyDescent="0.35">
      <c r="B83" s="22">
        <v>0</v>
      </c>
      <c r="C83" s="19">
        <v>0</v>
      </c>
      <c r="D83" s="19">
        <v>0</v>
      </c>
      <c r="E83" s="19">
        <v>1</v>
      </c>
      <c r="F83" s="30">
        <v>0</v>
      </c>
      <c r="G83" s="5">
        <f t="shared" si="20"/>
        <v>0.85</v>
      </c>
      <c r="H83" s="5">
        <f t="shared" si="21"/>
        <v>0.6</v>
      </c>
      <c r="I83" s="5">
        <f t="shared" si="22"/>
        <v>0.8</v>
      </c>
      <c r="J83" s="5">
        <f t="shared" si="23"/>
        <v>0.6</v>
      </c>
      <c r="K83" s="5">
        <f t="shared" si="24"/>
        <v>0.8</v>
      </c>
      <c r="L83" s="3">
        <f t="shared" si="25"/>
        <v>0</v>
      </c>
      <c r="M83" s="3">
        <f t="shared" si="26"/>
        <v>0</v>
      </c>
    </row>
    <row r="84" spans="2:13" x14ac:dyDescent="0.35">
      <c r="B84" s="22">
        <v>0</v>
      </c>
      <c r="C84" s="19">
        <v>0</v>
      </c>
      <c r="D84" s="19">
        <v>0</v>
      </c>
      <c r="E84" s="19">
        <v>0</v>
      </c>
      <c r="F84" s="30">
        <v>1</v>
      </c>
      <c r="G84" s="5">
        <f t="shared" si="20"/>
        <v>0.85</v>
      </c>
      <c r="H84" s="5">
        <f t="shared" si="21"/>
        <v>0.4</v>
      </c>
      <c r="I84" s="5">
        <f t="shared" si="22"/>
        <v>0.8</v>
      </c>
      <c r="J84" s="5">
        <f t="shared" si="23"/>
        <v>0.6</v>
      </c>
      <c r="K84" s="5">
        <f t="shared" si="24"/>
        <v>0.2</v>
      </c>
      <c r="L84" s="3">
        <f t="shared" si="25"/>
        <v>0</v>
      </c>
      <c r="M84" s="3">
        <f t="shared" si="26"/>
        <v>0</v>
      </c>
    </row>
    <row r="85" spans="2:13" ht="15" thickBot="1" x14ac:dyDescent="0.4">
      <c r="B85" s="23">
        <v>0</v>
      </c>
      <c r="C85" s="24">
        <v>0</v>
      </c>
      <c r="D85" s="24">
        <v>0</v>
      </c>
      <c r="E85" s="24">
        <v>0</v>
      </c>
      <c r="F85" s="31">
        <v>0</v>
      </c>
      <c r="G85" s="5">
        <f t="shared" si="20"/>
        <v>0.85</v>
      </c>
      <c r="H85" s="5">
        <f t="shared" si="21"/>
        <v>0.4</v>
      </c>
      <c r="I85" s="5">
        <f t="shared" si="22"/>
        <v>0.8</v>
      </c>
      <c r="J85" s="5">
        <f t="shared" si="23"/>
        <v>0.6</v>
      </c>
      <c r="K85" s="5">
        <f t="shared" si="24"/>
        <v>0.8</v>
      </c>
      <c r="L85" s="3">
        <f t="shared" si="25"/>
        <v>0</v>
      </c>
      <c r="M85" s="3">
        <f t="shared" si="26"/>
        <v>0</v>
      </c>
    </row>
    <row r="86" spans="2:13" ht="15" thickBot="1" x14ac:dyDescent="0.4">
      <c r="I86" s="5"/>
      <c r="L86" s="35">
        <f>SUM(L54:L85)</f>
        <v>4</v>
      </c>
      <c r="M86" s="35">
        <f>SUM(M54:M85)</f>
        <v>1.9999999999999998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E618-9E22-4E9D-82C2-FB5917F9EBDB}">
  <dimension ref="B2:F18"/>
  <sheetViews>
    <sheetView workbookViewId="0">
      <selection activeCell="B2" sqref="B2"/>
    </sheetView>
  </sheetViews>
  <sheetFormatPr defaultRowHeight="14.5" x14ac:dyDescent="0.35"/>
  <cols>
    <col min="6" max="6" width="12.1796875" customWidth="1"/>
  </cols>
  <sheetData>
    <row r="2" spans="2:6" x14ac:dyDescent="0.35">
      <c r="B2" s="32" t="s">
        <v>1</v>
      </c>
      <c r="C2" s="32" t="s">
        <v>0</v>
      </c>
      <c r="D2" s="32" t="s">
        <v>46</v>
      </c>
      <c r="E2" s="32" t="s">
        <v>47</v>
      </c>
      <c r="F2" s="32" t="s">
        <v>48</v>
      </c>
    </row>
    <row r="3" spans="2:6" x14ac:dyDescent="0.35">
      <c r="B3" s="33">
        <v>0</v>
      </c>
      <c r="C3" s="33">
        <v>0</v>
      </c>
      <c r="D3" s="33">
        <v>0</v>
      </c>
      <c r="E3" s="33">
        <v>0</v>
      </c>
      <c r="F3" s="33">
        <v>1</v>
      </c>
    </row>
    <row r="4" spans="2:6" x14ac:dyDescent="0.35">
      <c r="B4" s="33">
        <v>0</v>
      </c>
      <c r="C4" s="33">
        <v>0</v>
      </c>
      <c r="D4" s="33">
        <v>0</v>
      </c>
      <c r="E4" s="33">
        <v>1</v>
      </c>
      <c r="F4" s="33">
        <v>4</v>
      </c>
    </row>
    <row r="5" spans="2:6" x14ac:dyDescent="0.35">
      <c r="B5" s="33">
        <v>0</v>
      </c>
      <c r="C5" s="33">
        <v>0</v>
      </c>
      <c r="D5" s="33">
        <v>1</v>
      </c>
      <c r="E5" s="33">
        <v>0</v>
      </c>
      <c r="F5" s="33">
        <v>20</v>
      </c>
    </row>
    <row r="6" spans="2:6" x14ac:dyDescent="0.35">
      <c r="B6" s="33">
        <v>0</v>
      </c>
      <c r="C6" s="33">
        <v>0</v>
      </c>
      <c r="D6" s="33">
        <v>1</v>
      </c>
      <c r="E6" s="33">
        <v>1</v>
      </c>
      <c r="F6" s="33">
        <v>4</v>
      </c>
    </row>
    <row r="7" spans="2:6" x14ac:dyDescent="0.35">
      <c r="B7" s="33">
        <v>0</v>
      </c>
      <c r="C7" s="33">
        <v>1</v>
      </c>
      <c r="D7" s="33">
        <v>0</v>
      </c>
      <c r="E7" s="33">
        <v>0</v>
      </c>
      <c r="F7" s="33">
        <v>34</v>
      </c>
    </row>
    <row r="8" spans="2:6" x14ac:dyDescent="0.35">
      <c r="B8" s="33">
        <v>0</v>
      </c>
      <c r="C8" s="33">
        <v>1</v>
      </c>
      <c r="D8" s="33">
        <v>0</v>
      </c>
      <c r="E8" s="33">
        <v>1</v>
      </c>
      <c r="F8" s="33">
        <v>2</v>
      </c>
    </row>
    <row r="9" spans="2:6" x14ac:dyDescent="0.35">
      <c r="B9" s="33">
        <v>0</v>
      </c>
      <c r="C9" s="33">
        <v>1</v>
      </c>
      <c r="D9" s="33">
        <v>1</v>
      </c>
      <c r="E9" s="33">
        <v>0</v>
      </c>
      <c r="F9" s="33">
        <v>32</v>
      </c>
    </row>
    <row r="10" spans="2:6" x14ac:dyDescent="0.35">
      <c r="B10" s="33">
        <v>0</v>
      </c>
      <c r="C10" s="33">
        <v>1</v>
      </c>
      <c r="D10" s="33">
        <v>1</v>
      </c>
      <c r="E10" s="33">
        <v>1</v>
      </c>
      <c r="F10" s="33">
        <v>0</v>
      </c>
    </row>
    <row r="11" spans="2:6" x14ac:dyDescent="0.35">
      <c r="B11" s="33">
        <v>1</v>
      </c>
      <c r="C11" s="33">
        <v>0</v>
      </c>
      <c r="D11" s="33">
        <v>0</v>
      </c>
      <c r="E11" s="33">
        <v>0</v>
      </c>
      <c r="F11" s="33">
        <v>1</v>
      </c>
    </row>
    <row r="12" spans="2:6" x14ac:dyDescent="0.35">
      <c r="B12" s="33">
        <v>1</v>
      </c>
      <c r="C12" s="33">
        <v>0</v>
      </c>
      <c r="D12" s="33">
        <v>0</v>
      </c>
      <c r="E12" s="33">
        <v>1</v>
      </c>
      <c r="F12" s="33">
        <v>0</v>
      </c>
    </row>
    <row r="13" spans="2:6" x14ac:dyDescent="0.35">
      <c r="B13" s="33">
        <v>1</v>
      </c>
      <c r="C13" s="33">
        <v>0</v>
      </c>
      <c r="D13" s="33">
        <v>1</v>
      </c>
      <c r="E13" s="33">
        <v>0</v>
      </c>
      <c r="F13" s="33">
        <v>1</v>
      </c>
    </row>
    <row r="14" spans="2:6" x14ac:dyDescent="0.35">
      <c r="B14" s="33">
        <v>1</v>
      </c>
      <c r="C14" s="33">
        <v>0</v>
      </c>
      <c r="D14" s="33">
        <v>1</v>
      </c>
      <c r="E14" s="33">
        <v>1</v>
      </c>
      <c r="F14" s="33">
        <v>4</v>
      </c>
    </row>
    <row r="15" spans="2:6" x14ac:dyDescent="0.35">
      <c r="B15" s="33">
        <v>1</v>
      </c>
      <c r="C15" s="33">
        <v>1</v>
      </c>
      <c r="D15" s="33">
        <v>0</v>
      </c>
      <c r="E15" s="33">
        <v>0</v>
      </c>
      <c r="F15" s="33">
        <v>10</v>
      </c>
    </row>
    <row r="16" spans="2:6" x14ac:dyDescent="0.35">
      <c r="B16" s="33">
        <v>1</v>
      </c>
      <c r="C16" s="33">
        <v>1</v>
      </c>
      <c r="D16" s="33">
        <v>0</v>
      </c>
      <c r="E16" s="33">
        <v>1</v>
      </c>
      <c r="F16" s="33">
        <v>19</v>
      </c>
    </row>
    <row r="17" spans="2:6" x14ac:dyDescent="0.35">
      <c r="B17" s="33">
        <v>1</v>
      </c>
      <c r="C17" s="33">
        <v>1</v>
      </c>
      <c r="D17" s="33">
        <v>1</v>
      </c>
      <c r="E17" s="33">
        <v>0</v>
      </c>
      <c r="F17" s="33">
        <v>14</v>
      </c>
    </row>
    <row r="18" spans="2:6" x14ac:dyDescent="0.35">
      <c r="B18" s="33">
        <v>1</v>
      </c>
      <c r="C18" s="33">
        <v>1</v>
      </c>
      <c r="D18" s="33">
        <v>1</v>
      </c>
      <c r="E18" s="33">
        <v>1</v>
      </c>
      <c r="F18" s="33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2018-03-22T20:05:35Z</dcterms:created>
  <dcterms:modified xsi:type="dcterms:W3CDTF">2018-03-24T01:21:17Z</dcterms:modified>
</cp:coreProperties>
</file>