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VCU_Courses\VCU_Knowledge_Discovery_and_Data_Mining\Homeworks\Project\Work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D12" i="1"/>
  <c r="C11" i="1"/>
  <c r="B11" i="1"/>
  <c r="D10" i="1"/>
  <c r="C10" i="1"/>
  <c r="B10" i="1"/>
  <c r="C9" i="1"/>
  <c r="D9" i="1"/>
  <c r="D13" i="1" s="1"/>
  <c r="E9" i="1"/>
  <c r="E13" i="1" s="1"/>
  <c r="E11" i="1"/>
  <c r="E10" i="1"/>
  <c r="D11" i="1"/>
  <c r="E12" i="1"/>
  <c r="C12" i="1"/>
  <c r="B9" i="1"/>
  <c r="B15" i="1" l="1"/>
  <c r="B13" i="1"/>
  <c r="C13" i="1"/>
  <c r="E14" i="1"/>
  <c r="B16" i="1"/>
  <c r="D14" i="1"/>
  <c r="C14" i="1"/>
  <c r="B14" i="1"/>
  <c r="E15" i="1"/>
  <c r="D15" i="1"/>
  <c r="D16" i="1"/>
  <c r="C16" i="1"/>
  <c r="E16" i="1"/>
  <c r="C15" i="1"/>
  <c r="F18" i="1" l="1"/>
</calcChain>
</file>

<file path=xl/sharedStrings.xml><?xml version="1.0" encoding="utf-8"?>
<sst xmlns="http://schemas.openxmlformats.org/spreadsheetml/2006/main" count="19" uniqueCount="19">
  <si>
    <t>true DNA</t>
  </si>
  <si>
    <t>true RNA</t>
  </si>
  <si>
    <t>true DRNA</t>
  </si>
  <si>
    <t>pred. DNA</t>
  </si>
  <si>
    <t>pred. RNA</t>
  </si>
  <si>
    <t>pred. DRNA</t>
  </si>
  <si>
    <t>true nonDRNA</t>
  </si>
  <si>
    <t>class precision</t>
  </si>
  <si>
    <t>pred. nonDRNA</t>
  </si>
  <si>
    <t>class recall</t>
  </si>
  <si>
    <t>True Positive</t>
  </si>
  <si>
    <t>False Positive</t>
  </si>
  <si>
    <t>True Negative</t>
  </si>
  <si>
    <t>False Negative</t>
  </si>
  <si>
    <t>Predictive Accuracy</t>
  </si>
  <si>
    <t>MCC</t>
  </si>
  <si>
    <t>Specificity</t>
  </si>
  <si>
    <t>Sensitivity</t>
  </si>
  <si>
    <t>Average 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</si>
</sst>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rgb="FF3F3F76"/>
      <name val="Calibri"/>
      <family val="2"/>
      <scheme val="minor"/>
    </font>
    <font>
      <sz val="18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4" fillId="2" borderId="0" xfId="1" applyFont="1" applyAlignment="1">
      <alignment vertical="center" wrapText="1"/>
    </xf>
    <xf numFmtId="0" fontId="4" fillId="2" borderId="0" xfId="1" applyFont="1"/>
    <xf numFmtId="0" fontId="2" fillId="3" borderId="1" xfId="2"/>
    <xf numFmtId="0" fontId="3" fillId="3" borderId="1" xfId="2" applyFont="1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sqref="A1:F6"/>
    </sheetView>
  </sheetViews>
  <sheetFormatPr defaultRowHeight="15" x14ac:dyDescent="0.25"/>
  <cols>
    <col min="1" max="7" width="30.7109375" customWidth="1"/>
  </cols>
  <sheetData>
    <row r="1" spans="1:7" ht="20.100000000000001" customHeight="1" x14ac:dyDescent="0.25">
      <c r="A1" s="5"/>
      <c r="B1" s="5" t="s">
        <v>0</v>
      </c>
      <c r="C1" s="5" t="s">
        <v>1</v>
      </c>
      <c r="D1" s="5" t="s">
        <v>2</v>
      </c>
      <c r="E1" s="5" t="s">
        <v>6</v>
      </c>
      <c r="F1" s="5" t="s">
        <v>7</v>
      </c>
      <c r="G1" s="3"/>
    </row>
    <row r="2" spans="1:7" ht="20.100000000000001" customHeight="1" x14ac:dyDescent="0.25">
      <c r="A2" s="5" t="s">
        <v>3</v>
      </c>
      <c r="B2" s="5">
        <v>391</v>
      </c>
      <c r="C2" s="5">
        <v>5</v>
      </c>
      <c r="D2" s="5">
        <v>1</v>
      </c>
      <c r="E2" s="5">
        <v>0</v>
      </c>
      <c r="F2" s="6">
        <v>0.9849</v>
      </c>
      <c r="G2" s="3"/>
    </row>
    <row r="3" spans="1:7" ht="20.100000000000001" customHeight="1" x14ac:dyDescent="0.25">
      <c r="A3" s="5" t="s">
        <v>4</v>
      </c>
      <c r="B3" s="5">
        <v>0</v>
      </c>
      <c r="C3" s="5">
        <v>52</v>
      </c>
      <c r="D3" s="5">
        <v>0</v>
      </c>
      <c r="E3" s="5">
        <v>1</v>
      </c>
      <c r="F3" s="6">
        <v>0.98109999999999997</v>
      </c>
      <c r="G3" s="3"/>
    </row>
    <row r="4" spans="1:7" ht="20.100000000000001" customHeight="1" x14ac:dyDescent="0.25">
      <c r="A4" s="5" t="s">
        <v>5</v>
      </c>
      <c r="B4" s="5">
        <v>0</v>
      </c>
      <c r="C4" s="5">
        <v>52</v>
      </c>
      <c r="D4" s="5">
        <v>2</v>
      </c>
      <c r="E4" s="5">
        <v>0</v>
      </c>
      <c r="F4" s="6">
        <v>3.6999999999999998E-2</v>
      </c>
      <c r="G4" s="3"/>
    </row>
    <row r="5" spans="1:7" ht="20.100000000000001" customHeight="1" x14ac:dyDescent="0.25">
      <c r="A5" s="5" t="s">
        <v>8</v>
      </c>
      <c r="B5" s="5">
        <v>0</v>
      </c>
      <c r="C5" s="5">
        <v>414</v>
      </c>
      <c r="D5" s="5">
        <v>19</v>
      </c>
      <c r="E5" s="5">
        <v>7858</v>
      </c>
      <c r="F5" s="6">
        <v>0.94779999999999998</v>
      </c>
      <c r="G5" s="3"/>
    </row>
    <row r="6" spans="1:7" ht="20.100000000000001" customHeight="1" x14ac:dyDescent="0.25">
      <c r="A6" s="5" t="s">
        <v>9</v>
      </c>
      <c r="B6" s="6">
        <v>1</v>
      </c>
      <c r="C6" s="6">
        <v>9.9400000000000002E-2</v>
      </c>
      <c r="D6" s="6">
        <v>9.0899999999999995E-2</v>
      </c>
      <c r="E6" s="6">
        <v>0.99990000000000001</v>
      </c>
      <c r="F6" s="5"/>
      <c r="G6" s="3"/>
    </row>
    <row r="7" spans="1:7" ht="20.100000000000001" customHeight="1" x14ac:dyDescent="0.25">
      <c r="A7" s="3"/>
      <c r="B7" s="3"/>
      <c r="C7" s="3"/>
      <c r="D7" s="3"/>
      <c r="E7" s="3"/>
      <c r="F7" s="3"/>
      <c r="G7" s="3"/>
    </row>
    <row r="8" spans="1:7" ht="20.100000000000001" customHeight="1" x14ac:dyDescent="0.25">
      <c r="A8" s="3"/>
      <c r="B8" s="3"/>
      <c r="C8" s="3"/>
      <c r="D8" s="3"/>
      <c r="E8" s="3"/>
      <c r="F8" s="3"/>
      <c r="G8" s="3"/>
    </row>
    <row r="9" spans="1:7" ht="20.100000000000001" customHeight="1" x14ac:dyDescent="0.35">
      <c r="A9" s="1" t="s">
        <v>10</v>
      </c>
      <c r="B9" s="2">
        <f>B2</f>
        <v>391</v>
      </c>
      <c r="C9" s="2">
        <f>C3</f>
        <v>52</v>
      </c>
      <c r="D9" s="2">
        <f>D4</f>
        <v>2</v>
      </c>
      <c r="E9" s="2">
        <f>E5</f>
        <v>7858</v>
      </c>
      <c r="F9" s="2"/>
      <c r="G9" s="3"/>
    </row>
    <row r="10" spans="1:7" ht="20.100000000000001" customHeight="1" x14ac:dyDescent="0.35">
      <c r="A10" s="1" t="s">
        <v>11</v>
      </c>
      <c r="B10" s="2">
        <f>C2+D2+E2</f>
        <v>6</v>
      </c>
      <c r="C10" s="2">
        <f>B3+D3+E3</f>
        <v>1</v>
      </c>
      <c r="D10" s="2">
        <f>B5+C5+E5</f>
        <v>8272</v>
      </c>
      <c r="E10" s="2">
        <f>B5+C5+D5</f>
        <v>433</v>
      </c>
      <c r="F10" s="2"/>
      <c r="G10" s="3"/>
    </row>
    <row r="11" spans="1:7" ht="20.100000000000001" customHeight="1" x14ac:dyDescent="0.35">
      <c r="A11" s="1" t="s">
        <v>12</v>
      </c>
      <c r="B11" s="2">
        <f>SUM(C3:E5)</f>
        <v>8398</v>
      </c>
      <c r="C11" s="2">
        <f>B2+B4+B5+D2+D4+D5+E2+E4+E5</f>
        <v>8271</v>
      </c>
      <c r="D11" s="2">
        <f>B2+C2+B3+C3+E2+E3+B5+C5+E5</f>
        <v>8721</v>
      </c>
      <c r="E11" s="2">
        <f>SUM(B2:D4)</f>
        <v>503</v>
      </c>
      <c r="F11" s="2"/>
      <c r="G11" s="3"/>
    </row>
    <row r="12" spans="1:7" ht="20.100000000000001" customHeight="1" x14ac:dyDescent="0.35">
      <c r="A12" s="2" t="s">
        <v>13</v>
      </c>
      <c r="B12" s="2">
        <f xml:space="preserve"> SUM(B3:B5)</f>
        <v>0</v>
      </c>
      <c r="C12" s="2">
        <f xml:space="preserve"> C4+C5+C2</f>
        <v>471</v>
      </c>
      <c r="D12" s="2">
        <f xml:space="preserve"> D2+D3+D5</f>
        <v>20</v>
      </c>
      <c r="E12" s="2">
        <f xml:space="preserve"> E2+E3+E4</f>
        <v>1</v>
      </c>
      <c r="F12" s="2"/>
      <c r="G12" s="3"/>
    </row>
    <row r="13" spans="1:7" ht="20.100000000000001" customHeight="1" x14ac:dyDescent="0.35">
      <c r="A13" s="2" t="s">
        <v>17</v>
      </c>
      <c r="B13" s="2">
        <f>100*(B9)/(B9+B12)</f>
        <v>100</v>
      </c>
      <c r="C13" s="2">
        <f t="shared" ref="C13:E13" si="0">100*(C9)/(C9+C12)</f>
        <v>9.9426386233269604</v>
      </c>
      <c r="D13" s="2">
        <f t="shared" si="0"/>
        <v>9.0909090909090917</v>
      </c>
      <c r="E13" s="2">
        <f t="shared" si="0"/>
        <v>99.987275734826312</v>
      </c>
      <c r="F13" s="2"/>
      <c r="G13" s="3"/>
    </row>
    <row r="14" spans="1:7" ht="20.100000000000001" customHeight="1" x14ac:dyDescent="0.35">
      <c r="A14" s="2" t="s">
        <v>16</v>
      </c>
      <c r="B14" s="2">
        <f>100*(B11)/(B11+B10)</f>
        <v>99.928605425987627</v>
      </c>
      <c r="C14" s="2">
        <f t="shared" ref="C14:E14" si="1">100*(C11)/(C11+C10)</f>
        <v>99.987911025145067</v>
      </c>
      <c r="D14" s="2">
        <f t="shared" si="1"/>
        <v>51.321132230918614</v>
      </c>
      <c r="E14" s="2">
        <f t="shared" si="1"/>
        <v>53.739316239316238</v>
      </c>
      <c r="F14" s="2"/>
      <c r="G14" s="3"/>
    </row>
    <row r="15" spans="1:7" ht="20.100000000000001" customHeight="1" x14ac:dyDescent="0.35">
      <c r="A15" s="2" t="s">
        <v>14</v>
      </c>
      <c r="B15" s="2">
        <f>100*(B9+B11)/(B9+B10+B11+B12)</f>
        <v>99.931779420125068</v>
      </c>
      <c r="C15" s="2">
        <f t="shared" ref="C15:E15" si="2">100*(C9+C11)/(C9+C10+C11+C12)</f>
        <v>94.633314383172262</v>
      </c>
      <c r="D15" s="2">
        <f t="shared" si="2"/>
        <v>51.266529532765205</v>
      </c>
      <c r="E15" s="2">
        <f t="shared" si="2"/>
        <v>95.065378055713467</v>
      </c>
      <c r="F15" s="2"/>
      <c r="G15" s="3"/>
    </row>
    <row r="16" spans="1:7" ht="20.100000000000001" customHeight="1" x14ac:dyDescent="0.35">
      <c r="A16" s="2" t="s">
        <v>15</v>
      </c>
      <c r="B16" s="2">
        <f>(B9*B11-B10*B12)/SQRT((B9+B10)*(B9+B12)*(B11+B10)*(B11+B12))</f>
        <v>0.99206022712629349</v>
      </c>
      <c r="C16" s="2">
        <f t="shared" ref="C16:E16" si="3">(C9*C11-C10*C12)/SQRT((C9+C10)*(C9+C12)*(C11+C10)*(C11+C12))</f>
        <v>0.30344924303571008</v>
      </c>
      <c r="D16" s="2">
        <f t="shared" si="3"/>
        <v>-2.8462376486867169E-2</v>
      </c>
      <c r="E16" s="2">
        <f t="shared" si="3"/>
        <v>0.71284012208288428</v>
      </c>
      <c r="F16" s="2"/>
      <c r="G16" s="3"/>
    </row>
    <row r="17" spans="1:7" ht="20.100000000000001" customHeight="1" x14ac:dyDescent="0.25">
      <c r="A17" s="3"/>
      <c r="B17" s="3"/>
      <c r="C17" s="3"/>
      <c r="D17" s="3"/>
      <c r="E17" s="3"/>
      <c r="F17" s="3"/>
      <c r="G17" s="3"/>
    </row>
    <row r="18" spans="1:7" ht="20.100000000000001" customHeight="1" x14ac:dyDescent="0.35">
      <c r="A18" s="3"/>
      <c r="B18" s="3"/>
      <c r="C18" s="3"/>
      <c r="D18" s="3"/>
      <c r="E18" s="4" t="s">
        <v>18</v>
      </c>
      <c r="F18" s="4">
        <f>AVERAGE(B16:E16)</f>
        <v>0.49497180393950513</v>
      </c>
      <c r="G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EGR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Ghadermarzi</dc:creator>
  <cp:lastModifiedBy>Sina Ghadermarzi</cp:lastModifiedBy>
  <dcterms:created xsi:type="dcterms:W3CDTF">2018-04-17T13:32:28Z</dcterms:created>
  <dcterms:modified xsi:type="dcterms:W3CDTF">2018-04-19T02:45:18Z</dcterms:modified>
</cp:coreProperties>
</file>