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Masaüstü_yedek_silme\sinan\besin grupları\"/>
    </mc:Choice>
  </mc:AlternateContent>
  <bookViews>
    <workbookView xWindow="0" yWindow="0" windowWidth="28800" windowHeight="11700" activeTab="1"/>
  </bookViews>
  <sheets>
    <sheet name="anaveri" sheetId="1" r:id="rId1"/>
    <sheet name="c vitamini yüksek" sheetId="5" r:id="rId2"/>
    <sheet name="meyveler" sheetId="4" r:id="rId3"/>
    <sheet name="işlenmiş veri" sheetId="3" r:id="rId4"/>
    <sheet name="algoritma" sheetId="2" r:id="rId5"/>
  </sheets>
  <definedNames>
    <definedName name="_xlnm._FilterDatabase" localSheetId="0" hidden="1">anaveri!$B$1:$K$76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F112" i="1"/>
  <c r="G112" i="1"/>
  <c r="H112" i="1"/>
  <c r="I112" i="1"/>
  <c r="J112" i="1"/>
  <c r="K112" i="1"/>
  <c r="D112" i="1"/>
  <c r="C112" i="1"/>
  <c r="E110" i="1"/>
  <c r="F110" i="1"/>
  <c r="G110" i="1"/>
  <c r="H110" i="1"/>
  <c r="I110" i="1"/>
  <c r="J110" i="1"/>
  <c r="K110" i="1"/>
  <c r="D110" i="1"/>
  <c r="C110" i="1"/>
  <c r="H108" i="1"/>
  <c r="K108" i="1"/>
  <c r="D108" i="1"/>
  <c r="C108" i="1"/>
  <c r="E108" i="1" s="1"/>
  <c r="E106" i="1"/>
  <c r="F106" i="1"/>
  <c r="G106" i="1"/>
  <c r="H106" i="1"/>
  <c r="I106" i="1"/>
  <c r="J106" i="1"/>
  <c r="K106" i="1"/>
  <c r="G108" i="1" l="1"/>
  <c r="J108" i="1"/>
  <c r="F108" i="1"/>
  <c r="I108" i="1"/>
  <c r="D106" i="1"/>
  <c r="C106" i="1"/>
  <c r="L3" i="3" l="1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2" i="3"/>
  <c r="J2" i="2"/>
  <c r="J19" i="1"/>
  <c r="D19" i="1"/>
  <c r="C19" i="1"/>
  <c r="G19" i="1" s="1"/>
  <c r="E19" i="1" l="1"/>
  <c r="I19" i="1"/>
  <c r="F19" i="1"/>
  <c r="H19" i="1"/>
  <c r="K19" i="1"/>
  <c r="C76" i="1"/>
  <c r="H76" i="1" s="1"/>
  <c r="C74" i="1"/>
  <c r="G74" i="1" s="1"/>
  <c r="C72" i="1"/>
  <c r="E72" i="1" s="1"/>
  <c r="C70" i="1"/>
  <c r="F70" i="1" s="1"/>
  <c r="C68" i="1"/>
  <c r="H68" i="1" s="1"/>
  <c r="C66" i="1"/>
  <c r="G66" i="1" s="1"/>
  <c r="C64" i="1"/>
  <c r="H64" i="1" s="1"/>
  <c r="C62" i="1"/>
  <c r="F62" i="1" s="1"/>
  <c r="C60" i="1"/>
  <c r="H60" i="1" s="1"/>
  <c r="C58" i="1"/>
  <c r="G58" i="1" s="1"/>
  <c r="C56" i="1"/>
  <c r="E56" i="1" s="1"/>
  <c r="C54" i="1"/>
  <c r="F54" i="1" s="1"/>
  <c r="C52" i="1"/>
  <c r="H52" i="1" s="1"/>
  <c r="C50" i="1"/>
  <c r="G50" i="1" s="1"/>
  <c r="C48" i="1"/>
  <c r="E48" i="1" s="1"/>
  <c r="C46" i="1"/>
  <c r="F46" i="1" s="1"/>
  <c r="C44" i="1"/>
  <c r="H44" i="1" s="1"/>
  <c r="C39" i="1"/>
  <c r="G39" i="1" s="1"/>
  <c r="C37" i="1"/>
  <c r="H37" i="1" s="1"/>
  <c r="C35" i="1"/>
  <c r="G35" i="1" s="1"/>
  <c r="C33" i="1"/>
  <c r="H33" i="1" s="1"/>
  <c r="C31" i="1"/>
  <c r="F31" i="1" s="1"/>
  <c r="C29" i="1"/>
  <c r="H29" i="1" s="1"/>
  <c r="C27" i="1"/>
  <c r="G27" i="1" s="1"/>
  <c r="C25" i="1"/>
  <c r="E25" i="1" s="1"/>
  <c r="C17" i="1"/>
  <c r="C15" i="1"/>
  <c r="C13" i="1"/>
  <c r="C11" i="1"/>
  <c r="C9" i="1"/>
  <c r="D9" i="1" s="1"/>
  <c r="F9" i="1" s="1"/>
  <c r="E9" i="1" s="1"/>
  <c r="G9" i="1" s="1"/>
  <c r="H9" i="1" s="1"/>
  <c r="I9" i="1" s="1"/>
  <c r="J9" i="1" s="1"/>
  <c r="K9" i="1" s="1"/>
  <c r="C7" i="1"/>
  <c r="C5" i="1"/>
  <c r="C3" i="1"/>
  <c r="H17" i="1" l="1"/>
  <c r="K17" i="1"/>
  <c r="F17" i="1"/>
  <c r="I17" i="1"/>
  <c r="E17" i="1"/>
  <c r="J17" i="1"/>
  <c r="D17" i="1"/>
  <c r="G17" i="1"/>
  <c r="F3" i="1"/>
  <c r="I3" i="1"/>
  <c r="D3" i="1"/>
  <c r="E3" i="1"/>
  <c r="J3" i="1"/>
  <c r="G3" i="1"/>
  <c r="K3" i="1"/>
  <c r="H3" i="1"/>
  <c r="G11" i="1"/>
  <c r="K11" i="1"/>
  <c r="H11" i="1"/>
  <c r="J11" i="1"/>
  <c r="F11" i="1"/>
  <c r="I11" i="1"/>
  <c r="E11" i="1"/>
  <c r="D11" i="1"/>
  <c r="H5" i="1"/>
  <c r="D5" i="1"/>
  <c r="G5" i="1"/>
  <c r="F5" i="1"/>
  <c r="I5" i="1"/>
  <c r="K5" i="1"/>
  <c r="E5" i="1"/>
  <c r="J5" i="1"/>
  <c r="E13" i="1"/>
  <c r="J13" i="1"/>
  <c r="D13" i="1"/>
  <c r="I13" i="1"/>
  <c r="G13" i="1"/>
  <c r="K13" i="1"/>
  <c r="H13" i="1"/>
  <c r="F13" i="1"/>
  <c r="G7" i="1"/>
  <c r="K7" i="1"/>
  <c r="E7" i="1"/>
  <c r="H7" i="1"/>
  <c r="D7" i="1"/>
  <c r="F7" i="1"/>
  <c r="I7" i="1"/>
  <c r="J7" i="1"/>
  <c r="F15" i="1"/>
  <c r="I15" i="1"/>
  <c r="E15" i="1"/>
  <c r="J15" i="1"/>
  <c r="D15" i="1"/>
  <c r="G15" i="1"/>
  <c r="K15" i="1"/>
  <c r="H15" i="1"/>
  <c r="K44" i="1"/>
  <c r="E39" i="1"/>
  <c r="J44" i="1"/>
  <c r="K60" i="1"/>
  <c r="I66" i="1"/>
  <c r="H62" i="1"/>
  <c r="G52" i="1"/>
  <c r="J39" i="1"/>
  <c r="H54" i="1"/>
  <c r="D60" i="1"/>
  <c r="J50" i="1"/>
  <c r="J76" i="1"/>
  <c r="E50" i="1"/>
  <c r="D54" i="1"/>
  <c r="E60" i="1"/>
  <c r="J74" i="1"/>
  <c r="G76" i="1"/>
  <c r="K54" i="1"/>
  <c r="J66" i="1"/>
  <c r="H70" i="1"/>
  <c r="E74" i="1"/>
  <c r="D46" i="1"/>
  <c r="J58" i="1"/>
  <c r="G62" i="1"/>
  <c r="G70" i="1"/>
  <c r="G25" i="1"/>
  <c r="J31" i="1"/>
  <c r="E35" i="1"/>
  <c r="G44" i="1"/>
  <c r="K46" i="1"/>
  <c r="K52" i="1"/>
  <c r="G54" i="1"/>
  <c r="E58" i="1"/>
  <c r="J60" i="1"/>
  <c r="D62" i="1"/>
  <c r="E66" i="1"/>
  <c r="J68" i="1"/>
  <c r="D70" i="1"/>
  <c r="E76" i="1"/>
  <c r="G46" i="1"/>
  <c r="E68" i="1"/>
  <c r="E52" i="1"/>
  <c r="K68" i="1"/>
  <c r="E31" i="1"/>
  <c r="E44" i="1"/>
  <c r="H46" i="1"/>
  <c r="J52" i="1"/>
  <c r="G60" i="1"/>
  <c r="K62" i="1"/>
  <c r="F66" i="1"/>
  <c r="G68" i="1"/>
  <c r="K70" i="1"/>
  <c r="K76" i="1"/>
  <c r="G29" i="1"/>
  <c r="G37" i="1"/>
  <c r="F25" i="1"/>
  <c r="D25" i="1"/>
  <c r="K25" i="1"/>
  <c r="E27" i="1"/>
  <c r="K31" i="1"/>
  <c r="K39" i="1"/>
  <c r="F48" i="1"/>
  <c r="I56" i="1"/>
  <c r="F56" i="1"/>
  <c r="K64" i="1"/>
  <c r="G64" i="1"/>
  <c r="I72" i="1"/>
  <c r="F72" i="1"/>
  <c r="E29" i="1"/>
  <c r="E37" i="1"/>
  <c r="D48" i="1"/>
  <c r="H48" i="1"/>
  <c r="I50" i="1"/>
  <c r="F50" i="1"/>
  <c r="D56" i="1"/>
  <c r="H56" i="1"/>
  <c r="I58" i="1"/>
  <c r="F58" i="1"/>
  <c r="D64" i="1"/>
  <c r="J64" i="1"/>
  <c r="E64" i="1"/>
  <c r="D72" i="1"/>
  <c r="H72" i="1"/>
  <c r="I74" i="1"/>
  <c r="F74" i="1"/>
  <c r="I25" i="1"/>
  <c r="K29" i="1"/>
  <c r="H31" i="1"/>
  <c r="K37" i="1"/>
  <c r="F39" i="1"/>
  <c r="H39" i="1"/>
  <c r="I44" i="1"/>
  <c r="F44" i="1"/>
  <c r="J46" i="1"/>
  <c r="E46" i="1"/>
  <c r="K48" i="1"/>
  <c r="G48" i="1"/>
  <c r="D50" i="1"/>
  <c r="H50" i="1"/>
  <c r="I52" i="1"/>
  <c r="F52" i="1"/>
  <c r="J54" i="1"/>
  <c r="E54" i="1"/>
  <c r="K56" i="1"/>
  <c r="G56" i="1"/>
  <c r="D58" i="1"/>
  <c r="H58" i="1"/>
  <c r="I60" i="1"/>
  <c r="F60" i="1"/>
  <c r="J62" i="1"/>
  <c r="E62" i="1"/>
  <c r="I64" i="1"/>
  <c r="F64" i="1"/>
  <c r="H66" i="1"/>
  <c r="I68" i="1"/>
  <c r="F68" i="1"/>
  <c r="J70" i="1"/>
  <c r="E70" i="1"/>
  <c r="K72" i="1"/>
  <c r="G72" i="1"/>
  <c r="D74" i="1"/>
  <c r="H74" i="1"/>
  <c r="I76" i="1"/>
  <c r="F76" i="1"/>
  <c r="I48" i="1"/>
  <c r="H25" i="1"/>
  <c r="J27" i="1"/>
  <c r="J29" i="1"/>
  <c r="D31" i="1"/>
  <c r="G31" i="1"/>
  <c r="J35" i="1"/>
  <c r="J37" i="1"/>
  <c r="D39" i="1"/>
  <c r="D44" i="1"/>
  <c r="I46" i="1"/>
  <c r="J48" i="1"/>
  <c r="K50" i="1"/>
  <c r="D52" i="1"/>
  <c r="I54" i="1"/>
  <c r="J56" i="1"/>
  <c r="K58" i="1"/>
  <c r="I62" i="1"/>
  <c r="D66" i="1"/>
  <c r="K66" i="1"/>
  <c r="D68" i="1"/>
  <c r="I70" i="1"/>
  <c r="J72" i="1"/>
  <c r="K74" i="1"/>
  <c r="D76" i="1"/>
  <c r="G33" i="1"/>
  <c r="F27" i="1"/>
  <c r="J33" i="1"/>
  <c r="I35" i="1"/>
  <c r="K33" i="1"/>
  <c r="I27" i="1"/>
  <c r="E33" i="1"/>
  <c r="F35" i="1"/>
  <c r="D27" i="1"/>
  <c r="H27" i="1"/>
  <c r="I29" i="1"/>
  <c r="F29" i="1"/>
  <c r="D33" i="1"/>
  <c r="I33" i="1"/>
  <c r="F33" i="1"/>
  <c r="H35" i="1"/>
  <c r="I37" i="1"/>
  <c r="F37" i="1"/>
  <c r="J25" i="1"/>
  <c r="K27" i="1"/>
  <c r="D29" i="1"/>
  <c r="I31" i="1"/>
  <c r="D35" i="1"/>
  <c r="K35" i="1"/>
  <c r="D37" i="1"/>
  <c r="I39" i="1"/>
</calcChain>
</file>

<file path=xl/sharedStrings.xml><?xml version="1.0" encoding="utf-8"?>
<sst xmlns="http://schemas.openxmlformats.org/spreadsheetml/2006/main" count="400" uniqueCount="125">
  <si>
    <t>Besinler</t>
  </si>
  <si>
    <t>Standart Porsiyon Miktarı (g)</t>
  </si>
  <si>
    <t>Enerji (kkal)</t>
  </si>
  <si>
    <t>Prot. (g)</t>
  </si>
  <si>
    <t>CHO (g)</t>
  </si>
  <si>
    <t xml:space="preserve"> Lif (g)</t>
  </si>
  <si>
    <t xml:space="preserve"> Yağ (g)</t>
  </si>
  <si>
    <t>Kolesterol (mg)</t>
  </si>
  <si>
    <t>Kalsiyum (mg)</t>
  </si>
  <si>
    <t xml:space="preserve"> Demir (mg)</t>
  </si>
  <si>
    <t>İnek sütü, tam yağlı</t>
  </si>
  <si>
    <t>Yoğurt, tam yağlı</t>
  </si>
  <si>
    <t>İnek sütü, yarım yağlı</t>
  </si>
  <si>
    <t>Yoğurt, yarım yağlı</t>
  </si>
  <si>
    <t>Kefir, tam yağlı</t>
  </si>
  <si>
    <t>Ayran</t>
  </si>
  <si>
    <t>Beyaz peynir, tam yağlı</t>
  </si>
  <si>
    <t xml:space="preserve">Kaşar peyniri, tam yağlı </t>
  </si>
  <si>
    <t>ETLER</t>
  </si>
  <si>
    <t>Kırmızı et, yağlı pişmiş</t>
  </si>
  <si>
    <t>Kırmızı et yarım yağlı pişmiş</t>
  </si>
  <si>
    <t>Kırmızı et, az yağlı pişmiş</t>
  </si>
  <si>
    <t>Tavuk göğüs eti, pişmiş</t>
  </si>
  <si>
    <t>Tavuk but, pişmiş</t>
  </si>
  <si>
    <t>Somon, pişmiş</t>
  </si>
  <si>
    <t>Hamsi, pişmiş</t>
  </si>
  <si>
    <t>Alabalık, pişmiş</t>
  </si>
  <si>
    <t>Ton balığı konservesi, az yağlı</t>
  </si>
  <si>
    <t>BAKLAGİLLER</t>
  </si>
  <si>
    <t>Kuru fasulye. pişmiş</t>
  </si>
  <si>
    <t>Kuru nohut, pişmiş</t>
  </si>
  <si>
    <t>Kırmızı/yeşil mercimek, pişmiş</t>
  </si>
  <si>
    <t>TAHILLAR VE EKMEK</t>
  </si>
  <si>
    <t>Tam buğday unundan ekmek</t>
  </si>
  <si>
    <t>Beyaz ekmek</t>
  </si>
  <si>
    <t>Pide/lavaş/bazlama</t>
  </si>
  <si>
    <t>Bulgur, pişmiş</t>
  </si>
  <si>
    <t>Beyaz pirinç, pişmiş</t>
  </si>
  <si>
    <t>Makarna / hazır erişte pişmiş</t>
  </si>
  <si>
    <t>Yulaflı bisküvi</t>
  </si>
  <si>
    <t>Galeta ekmeği / grissini</t>
  </si>
  <si>
    <t>Yulaf ezmesi</t>
  </si>
  <si>
    <t>Pirinç gevreği</t>
  </si>
  <si>
    <t>Mısır gevreği / cornflakes</t>
  </si>
  <si>
    <t>Simit</t>
  </si>
  <si>
    <t>Yufka</t>
  </si>
  <si>
    <t>Patlamış mısır / popcorn</t>
  </si>
  <si>
    <t>SÜT</t>
  </si>
  <si>
    <t>ölçü</t>
  </si>
  <si>
    <t>Eritme peynir</t>
  </si>
  <si>
    <t>Badem içi</t>
  </si>
  <si>
    <t>Badem içi - 2/3 su bardağı</t>
  </si>
  <si>
    <t>Kestane 3/4 su bardağı</t>
  </si>
  <si>
    <t>Fındık içi 3/4 su bardağı</t>
  </si>
  <si>
    <t>Yer fıstığı 2/3 su bardağı</t>
  </si>
  <si>
    <t>Çam fıstığı 2/3 su bardağı</t>
  </si>
  <si>
    <t>Yeşil fıstık - Antep Fıstığı 3/4 su bardağı</t>
  </si>
  <si>
    <t>Ceviz içi 1 su bardağı</t>
  </si>
  <si>
    <t>Susam 1/2 su bardağı</t>
  </si>
  <si>
    <t>KURUYEMİŞ VE BAHARATLAR</t>
  </si>
  <si>
    <t>Karpuz çekirdeği</t>
  </si>
  <si>
    <t>Karpuz çekirdeği 2/3 su
bardağı</t>
  </si>
  <si>
    <t>Chia Tohumu</t>
  </si>
  <si>
    <t>Ref</t>
  </si>
  <si>
    <t>Tüber 2015</t>
  </si>
  <si>
    <t>megep</t>
  </si>
  <si>
    <t>U.S. DEPARTMENT OF AGRICULTURE</t>
  </si>
  <si>
    <t>Kaju</t>
  </si>
  <si>
    <t>Pikan Cevizi</t>
  </si>
  <si>
    <t>Çörek Otu</t>
  </si>
  <si>
    <t>Keten</t>
  </si>
  <si>
    <t>Tahin</t>
  </si>
  <si>
    <t>Zencefil</t>
  </si>
  <si>
    <t>Haşhaş Tohumu</t>
  </si>
  <si>
    <t>Kimyon</t>
  </si>
  <si>
    <t>Kırmızı Toz Biber</t>
  </si>
  <si>
    <t>Karabiber</t>
  </si>
  <si>
    <t>Köri</t>
  </si>
  <si>
    <t>Paprika</t>
  </si>
  <si>
    <t>Kekik</t>
  </si>
  <si>
    <t>Safran</t>
  </si>
  <si>
    <t>2/3 su bardağı</t>
  </si>
  <si>
    <t>Kestane</t>
  </si>
  <si>
    <t>3/4 su bardağı</t>
  </si>
  <si>
    <t>Fındık içi</t>
  </si>
  <si>
    <t>Yer fıstığı</t>
  </si>
  <si>
    <t>Çam fıstığı</t>
  </si>
  <si>
    <t>Yeşil fıstık - Antep Fıstığı</t>
  </si>
  <si>
    <t>1 su bardağı</t>
  </si>
  <si>
    <t>Ceviz içi</t>
  </si>
  <si>
    <t>Susam</t>
  </si>
  <si>
    <t>1/2 su bardağı</t>
  </si>
  <si>
    <t>TÜRKİYE BESLENME REHBERİ 2015 (TÜBER)</t>
  </si>
  <si>
    <t>T.C. MİLLİ EĞİTİM BAKANLIĞI, YİYECEK İÇECEK HİZMETLERİ, BESİN GRUPLARI MODÜLÜ, ANKARA 2018</t>
  </si>
  <si>
    <t>T.C. MİLLİ EĞİTİM BAKANLIĞI, YİYECEK İÇECEK HİZMETLERİ, BESİN GRUPLARI MODÜLÜ, ANKARA 2025</t>
  </si>
  <si>
    <t>T.C. MİLLİ EĞİTİM BAKANLIĞI, YİYECEK İÇECEK HİZMETLERİ, BESİN GRUPLARI MODÜLÜ, ANKARA 2019</t>
  </si>
  <si>
    <t>T.C. MİLLİ EĞİTİM BAKANLIĞI, YİYECEK İÇECEK HİZMETLERİ, BESİN GRUPLARI MODÜLÜ, ANKARA 2020</t>
  </si>
  <si>
    <t>T.C. MİLLİ EĞİTİM BAKANLIĞI, YİYECEK İÇECEK HİZMETLERİ, BESİN GRUPLARI MODÜLÜ, ANKARA 2021</t>
  </si>
  <si>
    <t>T.C. MİLLİ EĞİTİM BAKANLIĞI, YİYECEK İÇECEK HİZMETLERİ, BESİN GRUPLARI MODÜLÜ, ANKARA 2022</t>
  </si>
  <si>
    <t>T.C. MİLLİ EĞİTİM BAKANLIĞI, YİYECEK İÇECEK HİZMETLERİ, BESİN GRUPLARI MODÜLÜ, ANKARA 2023</t>
  </si>
  <si>
    <t>T.C. MİLLİ EĞİTİM BAKANLIĞI, YİYECEK İÇECEK HİZMETLERİ, BESİN GRUPLARI MODÜLÜ, ANKARA 2024</t>
  </si>
  <si>
    <t>T.C. MİLLİ EĞİTİM BAKANLIĞI, YİYECEK İÇECEK HİZMETLERİ, BESİN GRUPLARI MODÜLÜ, ANKARA 2026</t>
  </si>
  <si>
    <t>Referans</t>
  </si>
  <si>
    <t>SEZE VE MEYVELER</t>
  </si>
  <si>
    <t>Elma</t>
  </si>
  <si>
    <t>Portakal</t>
  </si>
  <si>
    <t>Armut</t>
  </si>
  <si>
    <t>Şeftali</t>
  </si>
  <si>
    <t>Kivi</t>
  </si>
  <si>
    <t>Çilek</t>
  </si>
  <si>
    <t>Brokoli pişmiş</t>
  </si>
  <si>
    <t>taz bezelye pişmiş</t>
  </si>
  <si>
    <t>maydanoz</t>
  </si>
  <si>
    <t>çarliston biber</t>
  </si>
  <si>
    <t>meyveler</t>
  </si>
  <si>
    <t>sebzeler</t>
  </si>
  <si>
    <t xml:space="preserve">Acı/sivri biber </t>
  </si>
  <si>
    <t>C vitamini (mg)</t>
  </si>
  <si>
    <t>Kırmızı biber</t>
  </si>
  <si>
    <t>Kırmızı biber, pişmiş</t>
  </si>
  <si>
    <t>Yeşil sivri biber</t>
  </si>
  <si>
    <t>Trabzon Hurması</t>
  </si>
  <si>
    <t>Kavun</t>
  </si>
  <si>
    <t>Ölçü</t>
  </si>
  <si>
    <t>100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</si>
</sst>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9"/>
      <color theme="1"/>
      <name val="Arial"/>
      <family val="2"/>
      <charset val="162"/>
    </font>
    <font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2" borderId="2" xfId="0" applyNumberFormat="1" applyFill="1" applyBorder="1"/>
    <xf numFmtId="164" fontId="0" fillId="0" borderId="3" xfId="0" applyNumberFormat="1" applyFill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2" fontId="3" fillId="0" borderId="0" xfId="0" applyNumberFormat="1" applyFont="1" applyFill="1"/>
    <xf numFmtId="0" fontId="0" fillId="0" borderId="0" xfId="0" applyBorder="1"/>
    <xf numFmtId="2" fontId="0" fillId="0" borderId="0" xfId="0" applyNumberFormat="1" applyBorder="1"/>
    <xf numFmtId="164" fontId="0" fillId="0" borderId="5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zoomScale="115" zoomScaleNormal="115" workbookViewId="0">
      <pane ySplit="1" topLeftCell="A104" activePane="bottomLeft" state="frozen"/>
      <selection pane="bottomLeft" activeCell="B120" sqref="B120"/>
    </sheetView>
  </sheetViews>
  <sheetFormatPr defaultRowHeight="15" x14ac:dyDescent="0.25"/>
  <cols>
    <col min="1" max="1" width="26.5703125" bestFit="1" customWidth="1"/>
    <col min="2" max="2" width="28.28515625" customWidth="1"/>
    <col min="3" max="3" width="12" customWidth="1"/>
    <col min="4" max="11" width="10" customWidth="1"/>
    <col min="12" max="12" width="32.85546875" bestFit="1" customWidth="1"/>
    <col min="13" max="13" width="85.42578125" customWidth="1"/>
  </cols>
  <sheetData>
    <row r="1" spans="1:12" ht="43.5" customHeight="1" x14ac:dyDescent="0.25">
      <c r="B1" s="6"/>
      <c r="C1" s="6" t="s">
        <v>1</v>
      </c>
      <c r="D1" s="6" t="s">
        <v>2</v>
      </c>
      <c r="E1" s="6" t="s">
        <v>4</v>
      </c>
      <c r="F1" s="6" t="s">
        <v>3</v>
      </c>
      <c r="G1" s="7" t="s">
        <v>5</v>
      </c>
      <c r="H1" s="6" t="s">
        <v>6</v>
      </c>
      <c r="I1" s="7" t="s">
        <v>7</v>
      </c>
      <c r="J1" s="6" t="s">
        <v>8</v>
      </c>
      <c r="K1" s="6" t="s">
        <v>9</v>
      </c>
      <c r="L1" s="6" t="s">
        <v>63</v>
      </c>
    </row>
    <row r="2" spans="1:12" x14ac:dyDescent="0.25">
      <c r="A2" s="10" t="s">
        <v>47</v>
      </c>
      <c r="B2" s="11"/>
      <c r="C2" s="11">
        <v>240</v>
      </c>
      <c r="D2" s="11">
        <v>154</v>
      </c>
      <c r="E2" s="12">
        <v>11</v>
      </c>
      <c r="F2" s="12">
        <v>7.9</v>
      </c>
      <c r="G2" s="13"/>
      <c r="H2" s="12">
        <v>8</v>
      </c>
      <c r="I2" s="13">
        <v>31</v>
      </c>
      <c r="J2" s="12">
        <v>288</v>
      </c>
      <c r="K2" s="14">
        <v>0.1</v>
      </c>
    </row>
    <row r="3" spans="1:12" x14ac:dyDescent="0.25">
      <c r="A3" s="15" t="s">
        <v>47</v>
      </c>
      <c r="B3" s="16" t="s">
        <v>10</v>
      </c>
      <c r="C3" s="16">
        <f>C2/100</f>
        <v>2.4</v>
      </c>
      <c r="D3" s="17">
        <f>D2/$C$3</f>
        <v>64.166666666666671</v>
      </c>
      <c r="E3" s="17">
        <f>E2/$C$3</f>
        <v>4.5833333333333339</v>
      </c>
      <c r="F3" s="17">
        <f t="shared" ref="F3:K3" si="0">F2/$C$3</f>
        <v>3.291666666666667</v>
      </c>
      <c r="G3" s="17">
        <f t="shared" si="0"/>
        <v>0</v>
      </c>
      <c r="H3" s="17">
        <f t="shared" si="0"/>
        <v>3.3333333333333335</v>
      </c>
      <c r="I3" s="17">
        <f t="shared" si="0"/>
        <v>12.916666666666668</v>
      </c>
      <c r="J3" s="17">
        <f t="shared" si="0"/>
        <v>120</v>
      </c>
      <c r="K3" s="17">
        <f t="shared" si="0"/>
        <v>4.1666666666666671E-2</v>
      </c>
      <c r="L3" t="s">
        <v>64</v>
      </c>
    </row>
    <row r="4" spans="1:12" x14ac:dyDescent="0.25">
      <c r="A4" s="10" t="s">
        <v>47</v>
      </c>
      <c r="B4" s="11"/>
      <c r="C4" s="11">
        <v>240</v>
      </c>
      <c r="D4" s="11">
        <v>158</v>
      </c>
      <c r="E4" s="12">
        <v>10</v>
      </c>
      <c r="F4" s="12">
        <v>7.9</v>
      </c>
      <c r="G4" s="13">
        <v>0</v>
      </c>
      <c r="H4" s="12">
        <v>9</v>
      </c>
      <c r="I4" s="13">
        <v>34</v>
      </c>
      <c r="J4" s="12">
        <v>312</v>
      </c>
      <c r="K4" s="14">
        <v>0.1</v>
      </c>
    </row>
    <row r="5" spans="1:12" x14ac:dyDescent="0.25">
      <c r="A5" s="15" t="s">
        <v>47</v>
      </c>
      <c r="B5" s="16" t="s">
        <v>11</v>
      </c>
      <c r="C5" s="16">
        <f>C4/100</f>
        <v>2.4</v>
      </c>
      <c r="D5" s="17">
        <f>D4/$C$5</f>
        <v>65.833333333333343</v>
      </c>
      <c r="E5" s="17">
        <f>E4/$C$5</f>
        <v>4.166666666666667</v>
      </c>
      <c r="F5" s="17">
        <f t="shared" ref="F5:K5" si="1">F4/$C$5</f>
        <v>3.291666666666667</v>
      </c>
      <c r="G5" s="17">
        <f t="shared" si="1"/>
        <v>0</v>
      </c>
      <c r="H5" s="17">
        <f t="shared" si="1"/>
        <v>3.75</v>
      </c>
      <c r="I5" s="17">
        <f t="shared" si="1"/>
        <v>14.166666666666668</v>
      </c>
      <c r="J5" s="17">
        <f t="shared" si="1"/>
        <v>130</v>
      </c>
      <c r="K5" s="17">
        <f t="shared" si="1"/>
        <v>4.1666666666666671E-2</v>
      </c>
      <c r="L5" t="s">
        <v>64</v>
      </c>
    </row>
    <row r="6" spans="1:12" x14ac:dyDescent="0.25">
      <c r="A6" s="10" t="s">
        <v>47</v>
      </c>
      <c r="B6" s="11"/>
      <c r="C6" s="11">
        <v>240</v>
      </c>
      <c r="D6" s="11">
        <v>116</v>
      </c>
      <c r="E6" s="12">
        <v>12</v>
      </c>
      <c r="F6" s="12">
        <v>8.1999999999999993</v>
      </c>
      <c r="G6" s="13">
        <v>0</v>
      </c>
      <c r="H6" s="12">
        <v>4</v>
      </c>
      <c r="I6" s="13">
        <v>14</v>
      </c>
      <c r="J6" s="12">
        <v>288</v>
      </c>
      <c r="K6" s="14">
        <v>0.1</v>
      </c>
    </row>
    <row r="7" spans="1:12" x14ac:dyDescent="0.25">
      <c r="A7" s="15" t="s">
        <v>47</v>
      </c>
      <c r="B7" s="16" t="s">
        <v>12</v>
      </c>
      <c r="C7" s="16">
        <f>C6/100</f>
        <v>2.4</v>
      </c>
      <c r="D7" s="17">
        <f>D6/$C$7</f>
        <v>48.333333333333336</v>
      </c>
      <c r="E7" s="17">
        <f>E6/$C$7</f>
        <v>5</v>
      </c>
      <c r="F7" s="17">
        <f t="shared" ref="F7:K7" si="2">F6/$C$7</f>
        <v>3.4166666666666665</v>
      </c>
      <c r="G7" s="17">
        <f t="shared" si="2"/>
        <v>0</v>
      </c>
      <c r="H7" s="17">
        <f t="shared" si="2"/>
        <v>1.6666666666666667</v>
      </c>
      <c r="I7" s="17">
        <f t="shared" si="2"/>
        <v>5.8333333333333339</v>
      </c>
      <c r="J7" s="17">
        <f t="shared" si="2"/>
        <v>120</v>
      </c>
      <c r="K7" s="17">
        <f t="shared" si="2"/>
        <v>4.1666666666666671E-2</v>
      </c>
      <c r="L7" t="s">
        <v>64</v>
      </c>
    </row>
    <row r="8" spans="1:12" x14ac:dyDescent="0.25">
      <c r="A8" s="10" t="s">
        <v>47</v>
      </c>
      <c r="B8" s="11"/>
      <c r="C8" s="11">
        <v>240</v>
      </c>
      <c r="D8" s="11">
        <v>111</v>
      </c>
      <c r="E8" s="12">
        <v>111</v>
      </c>
      <c r="F8" s="12">
        <v>111</v>
      </c>
      <c r="G8" s="13">
        <v>111</v>
      </c>
      <c r="H8" s="12">
        <v>111</v>
      </c>
      <c r="I8" s="13">
        <v>111</v>
      </c>
      <c r="J8" s="12">
        <v>111</v>
      </c>
      <c r="K8" s="14">
        <v>111</v>
      </c>
    </row>
    <row r="9" spans="1:12" x14ac:dyDescent="0.25">
      <c r="A9" s="15" t="s">
        <v>47</v>
      </c>
      <c r="B9" s="16" t="s">
        <v>13</v>
      </c>
      <c r="C9" s="16">
        <f>C8/100</f>
        <v>2.4</v>
      </c>
      <c r="D9" s="17">
        <f>D8/C9</f>
        <v>46.25</v>
      </c>
      <c r="E9" s="17">
        <f>E8/F9</f>
        <v>46.25</v>
      </c>
      <c r="F9" s="17">
        <f>F8/D9</f>
        <v>2.4</v>
      </c>
      <c r="G9" s="17">
        <f>G8/E9</f>
        <v>2.4</v>
      </c>
      <c r="H9" s="17">
        <f t="shared" ref="H9:K9" si="3">H8/G9</f>
        <v>46.25</v>
      </c>
      <c r="I9" s="17">
        <f t="shared" si="3"/>
        <v>2.4</v>
      </c>
      <c r="J9" s="17">
        <f t="shared" si="3"/>
        <v>46.25</v>
      </c>
      <c r="K9" s="17">
        <f t="shared" si="3"/>
        <v>2.4</v>
      </c>
      <c r="L9" t="s">
        <v>64</v>
      </c>
    </row>
    <row r="10" spans="1:12" x14ac:dyDescent="0.25">
      <c r="A10" s="10" t="s">
        <v>47</v>
      </c>
      <c r="B10" s="11"/>
      <c r="C10" s="11">
        <v>240</v>
      </c>
      <c r="D10" s="11">
        <v>159</v>
      </c>
      <c r="E10" s="12">
        <v>10</v>
      </c>
      <c r="F10" s="12">
        <v>7.9</v>
      </c>
      <c r="G10" s="13">
        <v>0</v>
      </c>
      <c r="H10" s="12">
        <v>8</v>
      </c>
      <c r="I10" s="13">
        <v>31</v>
      </c>
      <c r="J10" s="12">
        <v>288</v>
      </c>
      <c r="K10" s="14">
        <v>0.2</v>
      </c>
    </row>
    <row r="11" spans="1:12" x14ac:dyDescent="0.25">
      <c r="A11" s="15" t="s">
        <v>47</v>
      </c>
      <c r="B11" s="16" t="s">
        <v>14</v>
      </c>
      <c r="C11" s="16">
        <f>C10/100</f>
        <v>2.4</v>
      </c>
      <c r="D11" s="17">
        <f>D10/$C$11</f>
        <v>66.25</v>
      </c>
      <c r="E11" s="17">
        <f>E10/$C$11</f>
        <v>4.166666666666667</v>
      </c>
      <c r="F11" s="17">
        <f t="shared" ref="F11:K11" si="4">F10/$C$11</f>
        <v>3.291666666666667</v>
      </c>
      <c r="G11" s="17">
        <f t="shared" si="4"/>
        <v>0</v>
      </c>
      <c r="H11" s="17">
        <f t="shared" si="4"/>
        <v>3.3333333333333335</v>
      </c>
      <c r="I11" s="17">
        <f t="shared" si="4"/>
        <v>12.916666666666668</v>
      </c>
      <c r="J11" s="17">
        <f t="shared" si="4"/>
        <v>120</v>
      </c>
      <c r="K11" s="17">
        <f t="shared" si="4"/>
        <v>8.3333333333333343E-2</v>
      </c>
      <c r="L11" t="s">
        <v>64</v>
      </c>
    </row>
    <row r="12" spans="1:12" x14ac:dyDescent="0.25">
      <c r="A12" s="10" t="s">
        <v>47</v>
      </c>
      <c r="B12" s="11"/>
      <c r="C12" s="11">
        <v>350</v>
      </c>
      <c r="D12" s="11">
        <v>125</v>
      </c>
      <c r="E12" s="12">
        <v>125</v>
      </c>
      <c r="F12" s="12">
        <v>125</v>
      </c>
      <c r="G12" s="13">
        <v>125</v>
      </c>
      <c r="H12" s="12">
        <v>125</v>
      </c>
      <c r="I12" s="13">
        <v>125</v>
      </c>
      <c r="J12" s="12">
        <v>125</v>
      </c>
      <c r="K12" s="14">
        <v>125</v>
      </c>
    </row>
    <row r="13" spans="1:12" x14ac:dyDescent="0.25">
      <c r="A13" s="15" t="s">
        <v>47</v>
      </c>
      <c r="B13" s="16" t="s">
        <v>15</v>
      </c>
      <c r="C13" s="16">
        <f>C12/100</f>
        <v>3.5</v>
      </c>
      <c r="D13" s="17">
        <f>D12/$C$13</f>
        <v>35.714285714285715</v>
      </c>
      <c r="E13" s="17">
        <f>E12/$C$13</f>
        <v>35.714285714285715</v>
      </c>
      <c r="F13" s="17">
        <f t="shared" ref="F13:K13" si="5">F12/$C$13</f>
        <v>35.714285714285715</v>
      </c>
      <c r="G13" s="17">
        <f t="shared" si="5"/>
        <v>35.714285714285715</v>
      </c>
      <c r="H13" s="17">
        <f t="shared" si="5"/>
        <v>35.714285714285715</v>
      </c>
      <c r="I13" s="17">
        <f t="shared" si="5"/>
        <v>35.714285714285715</v>
      </c>
      <c r="J13" s="17">
        <f t="shared" si="5"/>
        <v>35.714285714285715</v>
      </c>
      <c r="K13" s="17">
        <f t="shared" si="5"/>
        <v>35.714285714285715</v>
      </c>
      <c r="L13" t="s">
        <v>64</v>
      </c>
    </row>
    <row r="14" spans="1:12" x14ac:dyDescent="0.25">
      <c r="A14" s="10" t="s">
        <v>47</v>
      </c>
      <c r="B14" s="11"/>
      <c r="C14" s="11">
        <v>60</v>
      </c>
      <c r="D14" s="11">
        <v>165</v>
      </c>
      <c r="E14" s="12">
        <v>165</v>
      </c>
      <c r="F14" s="12">
        <v>165</v>
      </c>
      <c r="G14" s="13">
        <v>165</v>
      </c>
      <c r="H14" s="12">
        <v>165</v>
      </c>
      <c r="I14" s="13">
        <v>165</v>
      </c>
      <c r="J14" s="12">
        <v>165</v>
      </c>
      <c r="K14" s="14">
        <v>165</v>
      </c>
    </row>
    <row r="15" spans="1:12" x14ac:dyDescent="0.25">
      <c r="A15" s="15" t="s">
        <v>47</v>
      </c>
      <c r="B15" s="16" t="s">
        <v>16</v>
      </c>
      <c r="C15" s="16">
        <f>C14/100</f>
        <v>0.6</v>
      </c>
      <c r="D15" s="17">
        <f>D14/$C$15</f>
        <v>275</v>
      </c>
      <c r="E15" s="17">
        <f>E14/$C$15</f>
        <v>275</v>
      </c>
      <c r="F15" s="17">
        <f t="shared" ref="F15:K15" si="6">F14/$C$15</f>
        <v>275</v>
      </c>
      <c r="G15" s="17">
        <f t="shared" si="6"/>
        <v>275</v>
      </c>
      <c r="H15" s="17">
        <f t="shared" si="6"/>
        <v>275</v>
      </c>
      <c r="I15" s="17">
        <f t="shared" si="6"/>
        <v>275</v>
      </c>
      <c r="J15" s="17">
        <f t="shared" si="6"/>
        <v>275</v>
      </c>
      <c r="K15" s="17">
        <f t="shared" si="6"/>
        <v>275</v>
      </c>
      <c r="L15" t="s">
        <v>64</v>
      </c>
    </row>
    <row r="16" spans="1:12" x14ac:dyDescent="0.25">
      <c r="A16" s="10" t="s">
        <v>47</v>
      </c>
      <c r="B16" s="11"/>
      <c r="C16" s="11">
        <v>40</v>
      </c>
      <c r="D16" s="11">
        <v>170</v>
      </c>
      <c r="E16" s="12">
        <v>0</v>
      </c>
      <c r="F16" s="12">
        <v>7.6</v>
      </c>
      <c r="G16" s="13">
        <v>0</v>
      </c>
      <c r="H16" s="12">
        <v>16</v>
      </c>
      <c r="I16" s="13">
        <v>36</v>
      </c>
      <c r="J16" s="12">
        <v>240</v>
      </c>
      <c r="K16" s="14">
        <v>0.2</v>
      </c>
    </row>
    <row r="17" spans="1:12" x14ac:dyDescent="0.25">
      <c r="A17" s="15" t="s">
        <v>47</v>
      </c>
      <c r="B17" s="16" t="s">
        <v>17</v>
      </c>
      <c r="C17" s="16">
        <f>C16/100</f>
        <v>0.4</v>
      </c>
      <c r="D17" s="17">
        <f>D16/$C$17</f>
        <v>425</v>
      </c>
      <c r="E17" s="17">
        <f>E16/$C$17</f>
        <v>0</v>
      </c>
      <c r="F17" s="17">
        <f t="shared" ref="F17:K17" si="7">F16/$C$17</f>
        <v>18.999999999999996</v>
      </c>
      <c r="G17" s="17">
        <f t="shared" si="7"/>
        <v>0</v>
      </c>
      <c r="H17" s="17">
        <f t="shared" si="7"/>
        <v>40</v>
      </c>
      <c r="I17" s="17">
        <f t="shared" si="7"/>
        <v>90</v>
      </c>
      <c r="J17" s="17">
        <f t="shared" si="7"/>
        <v>600</v>
      </c>
      <c r="K17" s="17">
        <f t="shared" si="7"/>
        <v>0.5</v>
      </c>
      <c r="L17" t="s">
        <v>64</v>
      </c>
    </row>
    <row r="18" spans="1:12" x14ac:dyDescent="0.25">
      <c r="A18" s="10"/>
      <c r="B18" s="11"/>
      <c r="C18" s="11">
        <v>23</v>
      </c>
      <c r="D18" s="11">
        <v>75</v>
      </c>
      <c r="E18" s="12">
        <v>0.2</v>
      </c>
      <c r="F18" s="12">
        <v>3</v>
      </c>
      <c r="G18" s="13">
        <v>0</v>
      </c>
      <c r="H18" s="12">
        <v>7</v>
      </c>
      <c r="I18" s="13">
        <v>20</v>
      </c>
      <c r="J18" s="12">
        <v>138</v>
      </c>
      <c r="K18" s="14">
        <v>0.3</v>
      </c>
    </row>
    <row r="19" spans="1:12" x14ac:dyDescent="0.25">
      <c r="A19" s="15"/>
      <c r="B19" s="16" t="s">
        <v>49</v>
      </c>
      <c r="C19" s="16">
        <f>C18/100</f>
        <v>0.23</v>
      </c>
      <c r="D19" s="17">
        <f>D18/$C$19</f>
        <v>326.08695652173913</v>
      </c>
      <c r="E19" s="17">
        <f>E18/$C$19</f>
        <v>0.86956521739130432</v>
      </c>
      <c r="F19" s="17">
        <f t="shared" ref="F19:K19" si="8">F18/$C$19</f>
        <v>13.043478260869565</v>
      </c>
      <c r="G19" s="17">
        <f t="shared" si="8"/>
        <v>0</v>
      </c>
      <c r="H19" s="17">
        <f t="shared" si="8"/>
        <v>30.434782608695652</v>
      </c>
      <c r="I19" s="17">
        <f t="shared" si="8"/>
        <v>86.956521739130437</v>
      </c>
      <c r="J19" s="17">
        <f t="shared" si="8"/>
        <v>600</v>
      </c>
      <c r="K19" s="17">
        <f t="shared" si="8"/>
        <v>1.3043478260869563</v>
      </c>
      <c r="L19" t="s">
        <v>64</v>
      </c>
    </row>
    <row r="20" spans="1:12" x14ac:dyDescent="0.25">
      <c r="A20" s="10"/>
      <c r="B20" s="11"/>
      <c r="C20" s="11"/>
      <c r="D20" s="11"/>
      <c r="E20" s="12"/>
      <c r="F20" s="12"/>
      <c r="G20" s="13"/>
      <c r="H20" s="12"/>
      <c r="I20" s="13"/>
      <c r="J20" s="12"/>
      <c r="K20" s="14"/>
    </row>
    <row r="21" spans="1:12" x14ac:dyDescent="0.25">
      <c r="D21" s="2"/>
      <c r="E21" s="2"/>
      <c r="F21" s="2"/>
      <c r="G21" s="3"/>
      <c r="H21" s="2"/>
      <c r="I21" s="3"/>
      <c r="J21" s="2"/>
      <c r="K21" s="2"/>
    </row>
    <row r="22" spans="1:12" x14ac:dyDescent="0.25">
      <c r="D22" s="2"/>
      <c r="E22" s="2"/>
      <c r="F22" s="2"/>
      <c r="G22" s="3"/>
      <c r="H22" s="2"/>
      <c r="I22" s="3"/>
      <c r="J22" s="2"/>
      <c r="K22" s="2"/>
    </row>
    <row r="23" spans="1:12" x14ac:dyDescent="0.25">
      <c r="D23" s="2"/>
      <c r="E23" s="2"/>
      <c r="F23" s="2"/>
      <c r="G23" s="3"/>
      <c r="H23" s="2"/>
      <c r="I23" s="3"/>
      <c r="J23" s="2"/>
      <c r="K23" s="2"/>
    </row>
    <row r="24" spans="1:12" x14ac:dyDescent="0.25">
      <c r="A24" t="s">
        <v>18</v>
      </c>
      <c r="C24" s="2">
        <v>80</v>
      </c>
      <c r="D24" s="2">
        <v>187</v>
      </c>
      <c r="E24" s="2">
        <v>0</v>
      </c>
      <c r="F24" s="2">
        <v>19.899999999999999</v>
      </c>
      <c r="G24" s="3">
        <v>0</v>
      </c>
      <c r="H24" s="2">
        <v>12</v>
      </c>
      <c r="I24" s="3">
        <v>62</v>
      </c>
      <c r="J24" s="2">
        <v>14</v>
      </c>
      <c r="K24" s="3">
        <v>1.9</v>
      </c>
    </row>
    <row r="25" spans="1:12" x14ac:dyDescent="0.25">
      <c r="A25" t="s">
        <v>18</v>
      </c>
      <c r="B25" t="s">
        <v>19</v>
      </c>
      <c r="C25" s="2">
        <f>C24/100</f>
        <v>0.8</v>
      </c>
      <c r="D25" s="2">
        <f>D24/$C$25</f>
        <v>233.75</v>
      </c>
      <c r="E25" s="2">
        <f>E24/$C$25</f>
        <v>0</v>
      </c>
      <c r="F25" s="2">
        <f t="shared" ref="F25:K25" si="9">F24/$C$25</f>
        <v>24.874999999999996</v>
      </c>
      <c r="G25" s="3">
        <f t="shared" si="9"/>
        <v>0</v>
      </c>
      <c r="H25" s="2">
        <f t="shared" si="9"/>
        <v>15</v>
      </c>
      <c r="I25" s="3">
        <f t="shared" si="9"/>
        <v>77.5</v>
      </c>
      <c r="J25" s="2">
        <f t="shared" si="9"/>
        <v>17.5</v>
      </c>
      <c r="K25" s="2">
        <f t="shared" si="9"/>
        <v>2.3749999999999996</v>
      </c>
      <c r="L25" t="s">
        <v>64</v>
      </c>
    </row>
    <row r="26" spans="1:12" x14ac:dyDescent="0.25">
      <c r="A26" t="s">
        <v>18</v>
      </c>
      <c r="C26" s="2">
        <v>80</v>
      </c>
      <c r="D26" s="2">
        <v>161</v>
      </c>
      <c r="E26" s="2">
        <v>0</v>
      </c>
      <c r="F26" s="2">
        <v>20.8</v>
      </c>
      <c r="G26" s="3">
        <v>0</v>
      </c>
      <c r="H26" s="2">
        <v>9</v>
      </c>
      <c r="I26" s="3">
        <v>61</v>
      </c>
      <c r="J26" s="2">
        <v>14</v>
      </c>
      <c r="K26" s="3">
        <v>2</v>
      </c>
    </row>
    <row r="27" spans="1:12" x14ac:dyDescent="0.25">
      <c r="A27" t="s">
        <v>18</v>
      </c>
      <c r="B27" t="s">
        <v>20</v>
      </c>
      <c r="C27" s="2">
        <f>C24/100</f>
        <v>0.8</v>
      </c>
      <c r="D27" s="2">
        <f>D26/$C$27</f>
        <v>201.25</v>
      </c>
      <c r="E27" s="2">
        <f>E26/$C$27</f>
        <v>0</v>
      </c>
      <c r="F27" s="2">
        <f t="shared" ref="F27:K27" si="10">F26/$C$27</f>
        <v>26</v>
      </c>
      <c r="G27" s="3">
        <f t="shared" si="10"/>
        <v>0</v>
      </c>
      <c r="H27" s="2">
        <f t="shared" si="10"/>
        <v>11.25</v>
      </c>
      <c r="I27" s="3">
        <f t="shared" si="10"/>
        <v>76.25</v>
      </c>
      <c r="J27" s="2">
        <f t="shared" si="10"/>
        <v>17.5</v>
      </c>
      <c r="K27" s="2">
        <f t="shared" si="10"/>
        <v>2.5</v>
      </c>
      <c r="L27" t="s">
        <v>64</v>
      </c>
    </row>
    <row r="28" spans="1:12" x14ac:dyDescent="0.25">
      <c r="A28" t="s">
        <v>18</v>
      </c>
      <c r="C28" s="2">
        <v>80</v>
      </c>
      <c r="D28" s="2">
        <v>125</v>
      </c>
      <c r="E28" s="2">
        <v>0</v>
      </c>
      <c r="F28" s="2">
        <v>22.3</v>
      </c>
      <c r="G28" s="3">
        <v>0</v>
      </c>
      <c r="H28" s="2">
        <v>4</v>
      </c>
      <c r="I28" s="3">
        <v>62</v>
      </c>
      <c r="J28" s="2">
        <v>14</v>
      </c>
      <c r="K28" s="3">
        <v>2</v>
      </c>
    </row>
    <row r="29" spans="1:12" x14ac:dyDescent="0.25">
      <c r="A29" t="s">
        <v>18</v>
      </c>
      <c r="B29" t="s">
        <v>21</v>
      </c>
      <c r="C29" s="2">
        <f>C26/100</f>
        <v>0.8</v>
      </c>
      <c r="D29" s="2">
        <f>D28/$C$29</f>
        <v>156.25</v>
      </c>
      <c r="E29" s="2">
        <f>E28/$C$29</f>
        <v>0</v>
      </c>
      <c r="F29" s="2">
        <f t="shared" ref="F29:K29" si="11">F28/$C$29</f>
        <v>27.875</v>
      </c>
      <c r="G29" s="2">
        <f t="shared" si="11"/>
        <v>0</v>
      </c>
      <c r="H29" s="2">
        <f t="shared" si="11"/>
        <v>5</v>
      </c>
      <c r="I29" s="2">
        <f t="shared" si="11"/>
        <v>77.5</v>
      </c>
      <c r="J29" s="2">
        <f t="shared" si="11"/>
        <v>17.5</v>
      </c>
      <c r="K29" s="2">
        <f t="shared" si="11"/>
        <v>2.5</v>
      </c>
      <c r="L29" t="s">
        <v>64</v>
      </c>
    </row>
    <row r="30" spans="1:12" x14ac:dyDescent="0.25">
      <c r="A30" t="s">
        <v>18</v>
      </c>
      <c r="C30" s="2">
        <v>80</v>
      </c>
      <c r="D30" s="2">
        <v>88</v>
      </c>
      <c r="E30" s="2">
        <v>0</v>
      </c>
      <c r="F30" s="2">
        <v>20.399999999999999</v>
      </c>
      <c r="G30" s="3">
        <v>0</v>
      </c>
      <c r="H30" s="2">
        <v>1</v>
      </c>
      <c r="I30" s="3">
        <v>57</v>
      </c>
      <c r="J30" s="2">
        <v>12</v>
      </c>
      <c r="K30" s="3">
        <v>0.4</v>
      </c>
    </row>
    <row r="31" spans="1:12" x14ac:dyDescent="0.25">
      <c r="A31" t="s">
        <v>18</v>
      </c>
      <c r="B31" t="s">
        <v>22</v>
      </c>
      <c r="C31" s="2">
        <f>C28/100</f>
        <v>0.8</v>
      </c>
      <c r="D31" s="2">
        <f>D30/$C$31</f>
        <v>110</v>
      </c>
      <c r="E31" s="2">
        <f>E30/$C$31</f>
        <v>0</v>
      </c>
      <c r="F31" s="2">
        <f t="shared" ref="F31:K31" si="12">F30/$C$31</f>
        <v>25.499999999999996</v>
      </c>
      <c r="G31" s="2">
        <f t="shared" si="12"/>
        <v>0</v>
      </c>
      <c r="H31" s="2">
        <f t="shared" si="12"/>
        <v>1.25</v>
      </c>
      <c r="I31" s="2">
        <f t="shared" si="12"/>
        <v>71.25</v>
      </c>
      <c r="J31" s="2">
        <f t="shared" si="12"/>
        <v>15</v>
      </c>
      <c r="K31" s="2">
        <f t="shared" si="12"/>
        <v>0.5</v>
      </c>
      <c r="L31" t="s">
        <v>64</v>
      </c>
    </row>
    <row r="32" spans="1:12" x14ac:dyDescent="0.25">
      <c r="A32" t="s">
        <v>18</v>
      </c>
      <c r="C32" s="2">
        <v>80</v>
      </c>
      <c r="D32" s="2">
        <v>172</v>
      </c>
      <c r="E32" s="2">
        <v>0</v>
      </c>
      <c r="F32" s="2">
        <v>22.5</v>
      </c>
      <c r="G32" s="3">
        <v>0</v>
      </c>
      <c r="H32" s="2">
        <v>9</v>
      </c>
      <c r="I32" s="3">
        <v>68</v>
      </c>
      <c r="J32" s="2">
        <v>14</v>
      </c>
      <c r="K32" s="3">
        <v>1.6</v>
      </c>
    </row>
    <row r="33" spans="1:12" x14ac:dyDescent="0.25">
      <c r="A33" t="s">
        <v>18</v>
      </c>
      <c r="B33" t="s">
        <v>23</v>
      </c>
      <c r="C33" s="2">
        <f>C30/100</f>
        <v>0.8</v>
      </c>
      <c r="D33" s="2">
        <f>D32/$C$33</f>
        <v>215</v>
      </c>
      <c r="E33" s="2">
        <f>E32/$C$33</f>
        <v>0</v>
      </c>
      <c r="F33" s="2">
        <f t="shared" ref="F33:K33" si="13">F32/$C$33</f>
        <v>28.125</v>
      </c>
      <c r="G33" s="2">
        <f t="shared" si="13"/>
        <v>0</v>
      </c>
      <c r="H33" s="2">
        <f t="shared" si="13"/>
        <v>11.25</v>
      </c>
      <c r="I33" s="2">
        <f t="shared" si="13"/>
        <v>85</v>
      </c>
      <c r="J33" s="2">
        <f t="shared" si="13"/>
        <v>17.5</v>
      </c>
      <c r="K33" s="2">
        <f t="shared" si="13"/>
        <v>2</v>
      </c>
      <c r="L33" t="s">
        <v>64</v>
      </c>
    </row>
    <row r="34" spans="1:12" x14ac:dyDescent="0.25">
      <c r="A34" t="s">
        <v>18</v>
      </c>
      <c r="C34" s="2">
        <v>150</v>
      </c>
      <c r="D34" s="2">
        <v>228</v>
      </c>
      <c r="E34" s="2">
        <v>0</v>
      </c>
      <c r="F34" s="2">
        <v>32</v>
      </c>
      <c r="G34" s="3">
        <v>0</v>
      </c>
      <c r="H34" s="2">
        <v>11</v>
      </c>
      <c r="I34" s="3">
        <v>62</v>
      </c>
      <c r="J34" s="2">
        <v>23</v>
      </c>
      <c r="K34" s="3">
        <v>1.5</v>
      </c>
    </row>
    <row r="35" spans="1:12" x14ac:dyDescent="0.25">
      <c r="A35" t="s">
        <v>18</v>
      </c>
      <c r="B35" t="s">
        <v>24</v>
      </c>
      <c r="C35" s="2">
        <f>C32/100</f>
        <v>0.8</v>
      </c>
      <c r="D35" s="2">
        <f>D34/$C$35</f>
        <v>285</v>
      </c>
      <c r="E35" s="2">
        <f>E34/$C$35</f>
        <v>0</v>
      </c>
      <c r="F35" s="2">
        <f t="shared" ref="F35:K35" si="14">F34/$C$35</f>
        <v>40</v>
      </c>
      <c r="G35" s="2">
        <f t="shared" si="14"/>
        <v>0</v>
      </c>
      <c r="H35" s="2">
        <f t="shared" si="14"/>
        <v>13.75</v>
      </c>
      <c r="I35" s="2">
        <f t="shared" si="14"/>
        <v>77.5</v>
      </c>
      <c r="J35" s="2">
        <f t="shared" si="14"/>
        <v>28.75</v>
      </c>
      <c r="K35" s="2">
        <f t="shared" si="14"/>
        <v>1.875</v>
      </c>
      <c r="L35" t="s">
        <v>64</v>
      </c>
    </row>
    <row r="36" spans="1:12" x14ac:dyDescent="0.25">
      <c r="A36" t="s">
        <v>18</v>
      </c>
      <c r="C36" s="2">
        <v>150</v>
      </c>
      <c r="D36" s="2">
        <v>178</v>
      </c>
      <c r="E36" s="2">
        <v>0</v>
      </c>
      <c r="F36" s="2">
        <v>34.9</v>
      </c>
      <c r="G36" s="3">
        <v>0</v>
      </c>
      <c r="H36" s="2">
        <v>4</v>
      </c>
      <c r="I36" s="3">
        <v>23</v>
      </c>
      <c r="J36" s="2">
        <v>147</v>
      </c>
      <c r="K36" s="3">
        <v>4.9000000000000004</v>
      </c>
    </row>
    <row r="37" spans="1:12" x14ac:dyDescent="0.25">
      <c r="A37" t="s">
        <v>18</v>
      </c>
      <c r="B37" t="s">
        <v>25</v>
      </c>
      <c r="C37" s="2">
        <f>C34/100</f>
        <v>1.5</v>
      </c>
      <c r="D37" s="2">
        <f>D36/$C$37</f>
        <v>118.66666666666667</v>
      </c>
      <c r="E37" s="2">
        <f>E36/$C$37</f>
        <v>0</v>
      </c>
      <c r="F37" s="2">
        <f t="shared" ref="F37:K37" si="15">F36/$C$37</f>
        <v>23.266666666666666</v>
      </c>
      <c r="G37" s="2">
        <f t="shared" si="15"/>
        <v>0</v>
      </c>
      <c r="H37" s="2">
        <f t="shared" si="15"/>
        <v>2.6666666666666665</v>
      </c>
      <c r="I37" s="2">
        <f t="shared" si="15"/>
        <v>15.333333333333334</v>
      </c>
      <c r="J37" s="2">
        <f t="shared" si="15"/>
        <v>98</v>
      </c>
      <c r="K37" s="2">
        <f t="shared" si="15"/>
        <v>3.2666666666666671</v>
      </c>
      <c r="L37" t="s">
        <v>64</v>
      </c>
    </row>
    <row r="38" spans="1:12" x14ac:dyDescent="0.25">
      <c r="A38" t="s">
        <v>18</v>
      </c>
      <c r="C38" s="2">
        <v>150</v>
      </c>
      <c r="D38" s="2">
        <v>184</v>
      </c>
      <c r="E38" s="2">
        <v>0</v>
      </c>
      <c r="F38" s="2">
        <v>35.799999999999997</v>
      </c>
      <c r="G38" s="3">
        <v>0</v>
      </c>
      <c r="H38" s="2">
        <v>4</v>
      </c>
      <c r="I38" s="3">
        <v>104</v>
      </c>
      <c r="J38" s="2">
        <v>23</v>
      </c>
      <c r="K38" s="5">
        <v>1</v>
      </c>
    </row>
    <row r="39" spans="1:12" x14ac:dyDescent="0.25">
      <c r="A39" t="s">
        <v>18</v>
      </c>
      <c r="B39" t="s">
        <v>26</v>
      </c>
      <c r="C39" s="2">
        <f>C38/100</f>
        <v>1.5</v>
      </c>
      <c r="D39" s="2">
        <f>D38/$C$39</f>
        <v>122.66666666666667</v>
      </c>
      <c r="E39" s="2">
        <f>E38/$C$39</f>
        <v>0</v>
      </c>
      <c r="F39" s="2">
        <f t="shared" ref="F39:K39" si="16">F38/$C$39</f>
        <v>23.866666666666664</v>
      </c>
      <c r="G39" s="2">
        <f t="shared" si="16"/>
        <v>0</v>
      </c>
      <c r="H39" s="2">
        <f t="shared" si="16"/>
        <v>2.6666666666666665</v>
      </c>
      <c r="I39" s="2">
        <f t="shared" si="16"/>
        <v>69.333333333333329</v>
      </c>
      <c r="J39" s="2">
        <f t="shared" si="16"/>
        <v>15.333333333333334</v>
      </c>
      <c r="K39" s="2">
        <f t="shared" si="16"/>
        <v>0.66666666666666663</v>
      </c>
      <c r="L39" t="s">
        <v>64</v>
      </c>
    </row>
    <row r="40" spans="1:12" x14ac:dyDescent="0.25">
      <c r="A40" t="s">
        <v>18</v>
      </c>
      <c r="C40" s="2">
        <v>100</v>
      </c>
      <c r="D40" s="2">
        <v>174</v>
      </c>
      <c r="E40" s="2">
        <v>0</v>
      </c>
      <c r="F40" s="2">
        <v>17.3</v>
      </c>
      <c r="G40" s="3">
        <v>0</v>
      </c>
      <c r="H40" s="2">
        <v>12</v>
      </c>
      <c r="I40" s="3">
        <v>55</v>
      </c>
      <c r="J40" s="2">
        <v>29</v>
      </c>
      <c r="K40" s="5">
        <v>0.8</v>
      </c>
    </row>
    <row r="41" spans="1:12" x14ac:dyDescent="0.25">
      <c r="A41" t="s">
        <v>18</v>
      </c>
      <c r="B41" t="s">
        <v>27</v>
      </c>
      <c r="C41" s="2">
        <v>100</v>
      </c>
      <c r="D41" s="2">
        <v>174</v>
      </c>
      <c r="E41" s="2">
        <v>0</v>
      </c>
      <c r="F41" s="2">
        <v>17.3</v>
      </c>
      <c r="G41" s="3">
        <v>0</v>
      </c>
      <c r="H41" s="2">
        <v>12</v>
      </c>
      <c r="I41" s="3">
        <v>55</v>
      </c>
      <c r="J41" s="2">
        <v>29</v>
      </c>
      <c r="K41" s="5">
        <v>0.8</v>
      </c>
      <c r="L41" t="s">
        <v>64</v>
      </c>
    </row>
    <row r="42" spans="1:12" x14ac:dyDescent="0.25">
      <c r="B42" s="9"/>
      <c r="C42" s="2"/>
      <c r="D42" s="2"/>
      <c r="E42" s="2"/>
      <c r="F42" s="2"/>
      <c r="G42" s="3"/>
      <c r="H42" s="2"/>
      <c r="I42" s="3"/>
      <c r="J42" s="2"/>
      <c r="K42" s="5"/>
    </row>
    <row r="43" spans="1:12" x14ac:dyDescent="0.25">
      <c r="A43" t="s">
        <v>28</v>
      </c>
      <c r="C43" s="2">
        <v>130</v>
      </c>
      <c r="D43" s="2">
        <v>156</v>
      </c>
      <c r="E43" s="2">
        <v>24</v>
      </c>
      <c r="F43" s="2">
        <v>12.6</v>
      </c>
      <c r="G43" s="3">
        <v>10</v>
      </c>
      <c r="H43" s="2">
        <v>1</v>
      </c>
      <c r="I43" s="2">
        <v>0</v>
      </c>
      <c r="J43" s="2">
        <v>66</v>
      </c>
      <c r="K43" s="2">
        <v>3.6</v>
      </c>
    </row>
    <row r="44" spans="1:12" x14ac:dyDescent="0.25">
      <c r="A44" t="s">
        <v>28</v>
      </c>
      <c r="B44" t="s">
        <v>29</v>
      </c>
      <c r="C44" s="2">
        <f>C43/100</f>
        <v>1.3</v>
      </c>
      <c r="D44" s="2">
        <f>D43/$C$44</f>
        <v>120</v>
      </c>
      <c r="E44" s="2">
        <f>E43/$C$44</f>
        <v>18.46153846153846</v>
      </c>
      <c r="F44" s="2">
        <f t="shared" ref="F44:K44" si="17">F43/$C$44</f>
        <v>9.6923076923076916</v>
      </c>
      <c r="G44" s="2">
        <f t="shared" si="17"/>
        <v>7.6923076923076916</v>
      </c>
      <c r="H44" s="2">
        <f t="shared" si="17"/>
        <v>0.76923076923076916</v>
      </c>
      <c r="I44" s="2">
        <f t="shared" si="17"/>
        <v>0</v>
      </c>
      <c r="J44" s="2">
        <f t="shared" si="17"/>
        <v>50.769230769230766</v>
      </c>
      <c r="K44" s="2">
        <f t="shared" si="17"/>
        <v>2.7692307692307692</v>
      </c>
      <c r="L44" t="s">
        <v>64</v>
      </c>
    </row>
    <row r="45" spans="1:12" x14ac:dyDescent="0.25">
      <c r="A45" t="s">
        <v>28</v>
      </c>
      <c r="C45" s="2">
        <v>130</v>
      </c>
      <c r="D45" s="2">
        <v>148</v>
      </c>
      <c r="E45" s="2">
        <v>21</v>
      </c>
      <c r="F45" s="2">
        <v>11</v>
      </c>
      <c r="G45" s="3">
        <v>12</v>
      </c>
      <c r="H45" s="2">
        <v>2</v>
      </c>
      <c r="I45" s="2">
        <v>0</v>
      </c>
      <c r="J45" s="2">
        <v>69</v>
      </c>
      <c r="K45" s="2">
        <v>3.7</v>
      </c>
    </row>
    <row r="46" spans="1:12" x14ac:dyDescent="0.25">
      <c r="A46" t="s">
        <v>28</v>
      </c>
      <c r="B46" t="s">
        <v>30</v>
      </c>
      <c r="C46" s="2">
        <f>C45/100</f>
        <v>1.3</v>
      </c>
      <c r="D46" s="2">
        <f>D45/$C$46</f>
        <v>113.84615384615384</v>
      </c>
      <c r="E46" s="2">
        <f>E45/$C$46</f>
        <v>16.153846153846153</v>
      </c>
      <c r="F46" s="2">
        <f t="shared" ref="F46:K46" si="18">F45/$C$46</f>
        <v>8.4615384615384617</v>
      </c>
      <c r="G46" s="2">
        <f t="shared" si="18"/>
        <v>9.2307692307692299</v>
      </c>
      <c r="H46" s="2">
        <f t="shared" si="18"/>
        <v>1.5384615384615383</v>
      </c>
      <c r="I46" s="2">
        <f t="shared" si="18"/>
        <v>0</v>
      </c>
      <c r="J46" s="2">
        <f t="shared" si="18"/>
        <v>53.076923076923073</v>
      </c>
      <c r="K46" s="2">
        <f t="shared" si="18"/>
        <v>2.8461538461538463</v>
      </c>
      <c r="L46" t="s">
        <v>64</v>
      </c>
    </row>
    <row r="47" spans="1:12" x14ac:dyDescent="0.25">
      <c r="A47" t="s">
        <v>28</v>
      </c>
      <c r="C47" s="2">
        <v>130</v>
      </c>
      <c r="D47" s="2">
        <v>150</v>
      </c>
      <c r="E47" s="2">
        <v>24</v>
      </c>
      <c r="F47" s="2">
        <v>11.4</v>
      </c>
      <c r="G47" s="2">
        <v>5</v>
      </c>
      <c r="H47" s="2">
        <v>1</v>
      </c>
      <c r="I47" s="2">
        <v>0</v>
      </c>
      <c r="J47" s="2">
        <v>35</v>
      </c>
      <c r="K47" s="2">
        <v>3.4</v>
      </c>
    </row>
    <row r="48" spans="1:12" x14ac:dyDescent="0.25">
      <c r="A48" t="s">
        <v>28</v>
      </c>
      <c r="B48" t="s">
        <v>31</v>
      </c>
      <c r="C48" s="2">
        <f>C47/100</f>
        <v>1.3</v>
      </c>
      <c r="D48" s="2">
        <f>D47/$C$48</f>
        <v>115.38461538461539</v>
      </c>
      <c r="E48" s="2">
        <f>E47/$C$48</f>
        <v>18.46153846153846</v>
      </c>
      <c r="F48" s="2">
        <f t="shared" ref="F48:K48" si="19">F47/$C$48</f>
        <v>8.7692307692307701</v>
      </c>
      <c r="G48" s="2">
        <f t="shared" si="19"/>
        <v>3.8461538461538458</v>
      </c>
      <c r="H48" s="2">
        <f t="shared" si="19"/>
        <v>0.76923076923076916</v>
      </c>
      <c r="I48" s="2">
        <f t="shared" si="19"/>
        <v>0</v>
      </c>
      <c r="J48" s="2">
        <f t="shared" si="19"/>
        <v>26.923076923076923</v>
      </c>
      <c r="K48" s="2">
        <f t="shared" si="19"/>
        <v>2.6153846153846154</v>
      </c>
      <c r="L48" t="s">
        <v>64</v>
      </c>
    </row>
    <row r="49" spans="1:12" x14ac:dyDescent="0.25">
      <c r="A49" t="s">
        <v>32</v>
      </c>
      <c r="C49" s="1">
        <v>50</v>
      </c>
      <c r="D49" s="1">
        <v>106</v>
      </c>
      <c r="E49" s="1">
        <v>21</v>
      </c>
      <c r="F49" s="1">
        <v>3.9</v>
      </c>
      <c r="G49" s="1">
        <v>3</v>
      </c>
      <c r="H49" s="1">
        <v>1</v>
      </c>
      <c r="I49" s="1">
        <v>0</v>
      </c>
      <c r="J49" s="1">
        <v>15</v>
      </c>
      <c r="K49" s="1">
        <v>1.3</v>
      </c>
    </row>
    <row r="50" spans="1:12" x14ac:dyDescent="0.25">
      <c r="A50" t="s">
        <v>32</v>
      </c>
      <c r="B50" t="s">
        <v>33</v>
      </c>
      <c r="C50" s="1">
        <f>C49/100</f>
        <v>0.5</v>
      </c>
      <c r="D50" s="1">
        <f>D49/$C$50</f>
        <v>212</v>
      </c>
      <c r="E50" s="1">
        <f>E49/$C$50</f>
        <v>42</v>
      </c>
      <c r="F50" s="1">
        <f t="shared" ref="F50:K50" si="20">F49/$C$50</f>
        <v>7.8</v>
      </c>
      <c r="G50" s="1">
        <f t="shared" si="20"/>
        <v>6</v>
      </c>
      <c r="H50" s="1">
        <f t="shared" si="20"/>
        <v>2</v>
      </c>
      <c r="I50" s="1">
        <f t="shared" si="20"/>
        <v>0</v>
      </c>
      <c r="J50" s="1">
        <f t="shared" si="20"/>
        <v>30</v>
      </c>
      <c r="K50" s="1">
        <f t="shared" si="20"/>
        <v>2.6</v>
      </c>
      <c r="L50" t="s">
        <v>64</v>
      </c>
    </row>
    <row r="51" spans="1:12" x14ac:dyDescent="0.25">
      <c r="A51" t="s">
        <v>32</v>
      </c>
      <c r="C51" s="1">
        <v>50</v>
      </c>
      <c r="D51" s="1">
        <v>128</v>
      </c>
      <c r="E51" s="1">
        <v>27</v>
      </c>
      <c r="F51" s="1">
        <v>4</v>
      </c>
      <c r="G51" s="1">
        <v>2</v>
      </c>
      <c r="H51" s="1">
        <v>0</v>
      </c>
      <c r="I51" s="1">
        <v>0</v>
      </c>
      <c r="J51" s="1">
        <v>9</v>
      </c>
      <c r="K51" s="1">
        <v>0.7</v>
      </c>
    </row>
    <row r="52" spans="1:12" x14ac:dyDescent="0.25">
      <c r="A52" t="s">
        <v>32</v>
      </c>
      <c r="B52" t="s">
        <v>34</v>
      </c>
      <c r="C52" s="1">
        <f>C51/100</f>
        <v>0.5</v>
      </c>
      <c r="D52" s="1">
        <f>D51/$C$52</f>
        <v>256</v>
      </c>
      <c r="E52" s="1">
        <f>E51/$C$52</f>
        <v>54</v>
      </c>
      <c r="F52" s="1">
        <f t="shared" ref="F52:K52" si="21">F51/$C$52</f>
        <v>8</v>
      </c>
      <c r="G52" s="1">
        <f t="shared" si="21"/>
        <v>4</v>
      </c>
      <c r="H52" s="1">
        <f t="shared" si="21"/>
        <v>0</v>
      </c>
      <c r="I52" s="1">
        <f t="shared" si="21"/>
        <v>0</v>
      </c>
      <c r="J52" s="1">
        <f t="shared" si="21"/>
        <v>18</v>
      </c>
      <c r="K52" s="1">
        <f t="shared" si="21"/>
        <v>1.4</v>
      </c>
      <c r="L52" t="s">
        <v>64</v>
      </c>
    </row>
    <row r="53" spans="1:12" x14ac:dyDescent="0.25">
      <c r="A53" t="s">
        <v>32</v>
      </c>
      <c r="C53" s="1">
        <v>50</v>
      </c>
      <c r="D53" s="1">
        <v>118</v>
      </c>
      <c r="E53" s="1">
        <v>24</v>
      </c>
      <c r="F53" s="1">
        <v>3.5</v>
      </c>
      <c r="G53" s="1">
        <v>2</v>
      </c>
      <c r="H53" s="1">
        <v>1</v>
      </c>
      <c r="I53" s="1">
        <v>0</v>
      </c>
      <c r="J53" s="1">
        <v>8</v>
      </c>
      <c r="K53" s="1">
        <v>0.6</v>
      </c>
    </row>
    <row r="54" spans="1:12" x14ac:dyDescent="0.25">
      <c r="A54" t="s">
        <v>32</v>
      </c>
      <c r="B54" t="s">
        <v>35</v>
      </c>
      <c r="C54" s="1">
        <f>C53/100</f>
        <v>0.5</v>
      </c>
      <c r="D54" s="1">
        <f>D53/$C$54</f>
        <v>236</v>
      </c>
      <c r="E54" s="1">
        <f>E53/$C$54</f>
        <v>48</v>
      </c>
      <c r="F54" s="1">
        <f t="shared" ref="F54:K54" si="22">F53/$C$54</f>
        <v>7</v>
      </c>
      <c r="G54" s="1">
        <f t="shared" si="22"/>
        <v>4</v>
      </c>
      <c r="H54" s="1">
        <f t="shared" si="22"/>
        <v>2</v>
      </c>
      <c r="I54" s="1">
        <f t="shared" si="22"/>
        <v>0</v>
      </c>
      <c r="J54" s="1">
        <f t="shared" si="22"/>
        <v>16</v>
      </c>
      <c r="K54" s="1">
        <f t="shared" si="22"/>
        <v>1.2</v>
      </c>
      <c r="L54" t="s">
        <v>64</v>
      </c>
    </row>
    <row r="55" spans="1:12" x14ac:dyDescent="0.25">
      <c r="A55" t="s">
        <v>32</v>
      </c>
      <c r="C55" s="2">
        <v>90</v>
      </c>
      <c r="D55" s="2">
        <v>75</v>
      </c>
      <c r="E55" s="2">
        <v>17</v>
      </c>
      <c r="F55" s="2">
        <v>2.8</v>
      </c>
      <c r="G55" s="2">
        <v>4</v>
      </c>
      <c r="H55" s="2">
        <v>0</v>
      </c>
      <c r="I55" s="2">
        <v>0</v>
      </c>
      <c r="J55" s="2">
        <v>9</v>
      </c>
      <c r="K55" s="2">
        <v>0.9</v>
      </c>
    </row>
    <row r="56" spans="1:12" x14ac:dyDescent="0.25">
      <c r="A56" t="s">
        <v>32</v>
      </c>
      <c r="B56" t="s">
        <v>36</v>
      </c>
      <c r="C56" s="1">
        <f>C55/100</f>
        <v>0.9</v>
      </c>
      <c r="D56" s="1">
        <f>D55/$C$56</f>
        <v>83.333333333333329</v>
      </c>
      <c r="E56" s="1">
        <f>E55/$C$56</f>
        <v>18.888888888888889</v>
      </c>
      <c r="F56" s="1">
        <f t="shared" ref="F56:K56" si="23">F55/$C$56</f>
        <v>3.1111111111111107</v>
      </c>
      <c r="G56" s="1">
        <f t="shared" si="23"/>
        <v>4.4444444444444446</v>
      </c>
      <c r="H56" s="1">
        <f t="shared" si="23"/>
        <v>0</v>
      </c>
      <c r="I56" s="1">
        <f t="shared" si="23"/>
        <v>0</v>
      </c>
      <c r="J56" s="1">
        <f t="shared" si="23"/>
        <v>10</v>
      </c>
      <c r="K56" s="1">
        <f t="shared" si="23"/>
        <v>1</v>
      </c>
      <c r="L56" t="s">
        <v>64</v>
      </c>
    </row>
    <row r="57" spans="1:12" x14ac:dyDescent="0.25">
      <c r="A57" t="s">
        <v>32</v>
      </c>
      <c r="C57" s="2">
        <v>90</v>
      </c>
      <c r="D57" s="2">
        <v>84</v>
      </c>
      <c r="E57" s="2">
        <v>18</v>
      </c>
      <c r="F57" s="2">
        <v>1.8</v>
      </c>
      <c r="G57" s="2">
        <v>0</v>
      </c>
      <c r="H57" s="2">
        <v>0</v>
      </c>
      <c r="I57" s="2">
        <v>0</v>
      </c>
      <c r="J57" s="2">
        <v>2</v>
      </c>
      <c r="K57" s="2">
        <v>0.2</v>
      </c>
    </row>
    <row r="58" spans="1:12" x14ac:dyDescent="0.25">
      <c r="A58" t="s">
        <v>32</v>
      </c>
      <c r="B58" t="s">
        <v>37</v>
      </c>
      <c r="C58" s="1">
        <f>C57/100</f>
        <v>0.9</v>
      </c>
      <c r="D58" s="1">
        <f>D57/$C$58</f>
        <v>93.333333333333329</v>
      </c>
      <c r="E58" s="1">
        <f>E57/$C$58</f>
        <v>20</v>
      </c>
      <c r="F58" s="1">
        <f t="shared" ref="F58:K58" si="24">F57/$C$58</f>
        <v>2</v>
      </c>
      <c r="G58" s="1">
        <f t="shared" si="24"/>
        <v>0</v>
      </c>
      <c r="H58" s="1">
        <f t="shared" si="24"/>
        <v>0</v>
      </c>
      <c r="I58" s="1">
        <f t="shared" si="24"/>
        <v>0</v>
      </c>
      <c r="J58" s="1">
        <f t="shared" si="24"/>
        <v>2.2222222222222223</v>
      </c>
      <c r="K58" s="1">
        <f t="shared" si="24"/>
        <v>0.22222222222222224</v>
      </c>
      <c r="L58" t="s">
        <v>64</v>
      </c>
    </row>
    <row r="59" spans="1:12" x14ac:dyDescent="0.25">
      <c r="A59" t="s">
        <v>32</v>
      </c>
      <c r="C59" s="2">
        <v>75</v>
      </c>
      <c r="D59" s="2">
        <v>95</v>
      </c>
      <c r="E59" s="2">
        <v>19</v>
      </c>
      <c r="F59" s="2">
        <v>4</v>
      </c>
      <c r="G59" s="2">
        <v>2</v>
      </c>
      <c r="H59" s="2">
        <v>0</v>
      </c>
      <c r="I59" s="2">
        <v>0</v>
      </c>
      <c r="J59" s="2">
        <v>8</v>
      </c>
      <c r="K59" s="2">
        <v>0.4</v>
      </c>
    </row>
    <row r="60" spans="1:12" x14ac:dyDescent="0.25">
      <c r="A60" t="s">
        <v>32</v>
      </c>
      <c r="B60" t="s">
        <v>38</v>
      </c>
      <c r="C60" s="1">
        <f>C59/100</f>
        <v>0.75</v>
      </c>
      <c r="D60" s="1">
        <f>D59/$C$60</f>
        <v>126.66666666666667</v>
      </c>
      <c r="E60" s="1">
        <f>E59/$C$60</f>
        <v>25.333333333333332</v>
      </c>
      <c r="F60" s="1">
        <f t="shared" ref="F60:K60" si="25">F59/$C$60</f>
        <v>5.333333333333333</v>
      </c>
      <c r="G60" s="1">
        <f t="shared" si="25"/>
        <v>2.6666666666666665</v>
      </c>
      <c r="H60" s="1">
        <f t="shared" si="25"/>
        <v>0</v>
      </c>
      <c r="I60" s="1">
        <f t="shared" si="25"/>
        <v>0</v>
      </c>
      <c r="J60" s="1">
        <f t="shared" si="25"/>
        <v>10.666666666666666</v>
      </c>
      <c r="K60" s="1">
        <f t="shared" si="25"/>
        <v>0.53333333333333333</v>
      </c>
      <c r="L60" t="s">
        <v>64</v>
      </c>
    </row>
    <row r="61" spans="1:12" x14ac:dyDescent="0.25">
      <c r="A61" t="s">
        <v>32</v>
      </c>
      <c r="C61" s="2">
        <v>30</v>
      </c>
      <c r="D61" s="2">
        <v>125</v>
      </c>
      <c r="E61" s="2">
        <v>15</v>
      </c>
      <c r="F61" s="2">
        <v>2.2999999999999998</v>
      </c>
      <c r="G61" s="2">
        <v>1</v>
      </c>
      <c r="H61" s="2">
        <v>6</v>
      </c>
      <c r="I61" s="2">
        <v>33</v>
      </c>
      <c r="J61" s="2">
        <v>12</v>
      </c>
      <c r="K61" s="2">
        <v>0.6</v>
      </c>
    </row>
    <row r="62" spans="1:12" x14ac:dyDescent="0.25">
      <c r="A62" t="s">
        <v>32</v>
      </c>
      <c r="B62" t="s">
        <v>39</v>
      </c>
      <c r="C62" s="1">
        <f>C61/100</f>
        <v>0.3</v>
      </c>
      <c r="D62" s="1">
        <f>D61/$C$62</f>
        <v>416.66666666666669</v>
      </c>
      <c r="E62" s="1">
        <f>E61/$C$62</f>
        <v>50</v>
      </c>
      <c r="F62" s="1">
        <f t="shared" ref="F62:K62" si="26">F61/$C$62</f>
        <v>7.6666666666666661</v>
      </c>
      <c r="G62" s="1">
        <f t="shared" si="26"/>
        <v>3.3333333333333335</v>
      </c>
      <c r="H62" s="1">
        <f t="shared" si="26"/>
        <v>20</v>
      </c>
      <c r="I62" s="1">
        <f t="shared" si="26"/>
        <v>110</v>
      </c>
      <c r="J62" s="1">
        <f t="shared" si="26"/>
        <v>40</v>
      </c>
      <c r="K62" s="1">
        <f t="shared" si="26"/>
        <v>2</v>
      </c>
      <c r="L62" t="s">
        <v>64</v>
      </c>
    </row>
    <row r="63" spans="1:12" x14ac:dyDescent="0.25">
      <c r="A63" t="s">
        <v>32</v>
      </c>
      <c r="C63" s="2">
        <v>30</v>
      </c>
      <c r="D63" s="2">
        <v>83.2</v>
      </c>
      <c r="E63" s="2">
        <v>17</v>
      </c>
      <c r="F63" s="2">
        <v>2.8</v>
      </c>
      <c r="G63" s="2">
        <v>1</v>
      </c>
      <c r="H63" s="2">
        <v>1</v>
      </c>
      <c r="I63" s="2">
        <v>0</v>
      </c>
      <c r="J63" s="2">
        <v>36</v>
      </c>
      <c r="K63" s="2">
        <v>0.5</v>
      </c>
    </row>
    <row r="64" spans="1:12" x14ac:dyDescent="0.25">
      <c r="A64" t="s">
        <v>32</v>
      </c>
      <c r="B64" t="s">
        <v>40</v>
      </c>
      <c r="C64" s="1">
        <f>C63/100</f>
        <v>0.3</v>
      </c>
      <c r="D64" s="1">
        <f>D63/$C$64</f>
        <v>277.33333333333337</v>
      </c>
      <c r="E64" s="1">
        <f>E63/$C$64</f>
        <v>56.666666666666671</v>
      </c>
      <c r="F64" s="1">
        <f t="shared" ref="F64:K64" si="27">F63/$C$64</f>
        <v>9.3333333333333339</v>
      </c>
      <c r="G64" s="1">
        <f t="shared" si="27"/>
        <v>3.3333333333333335</v>
      </c>
      <c r="H64" s="1">
        <f t="shared" si="27"/>
        <v>3.3333333333333335</v>
      </c>
      <c r="I64" s="1">
        <f t="shared" si="27"/>
        <v>0</v>
      </c>
      <c r="J64" s="1">
        <f t="shared" si="27"/>
        <v>120</v>
      </c>
      <c r="K64" s="1">
        <f t="shared" si="27"/>
        <v>1.6666666666666667</v>
      </c>
      <c r="L64" t="s">
        <v>64</v>
      </c>
    </row>
    <row r="65" spans="1:12" x14ac:dyDescent="0.25">
      <c r="A65" t="s">
        <v>32</v>
      </c>
      <c r="C65" s="2">
        <v>30</v>
      </c>
      <c r="D65" s="2">
        <v>111</v>
      </c>
      <c r="E65" s="2">
        <v>19</v>
      </c>
      <c r="F65" s="2">
        <v>3.8</v>
      </c>
      <c r="G65" s="2">
        <v>2</v>
      </c>
      <c r="H65" s="2">
        <v>2</v>
      </c>
      <c r="I65" s="2">
        <v>0</v>
      </c>
      <c r="J65" s="2">
        <v>16</v>
      </c>
      <c r="K65" s="2">
        <v>1.4</v>
      </c>
    </row>
    <row r="66" spans="1:12" x14ac:dyDescent="0.25">
      <c r="A66" t="s">
        <v>32</v>
      </c>
      <c r="B66" t="s">
        <v>41</v>
      </c>
      <c r="C66" s="1">
        <f>C65/100</f>
        <v>0.3</v>
      </c>
      <c r="D66" s="1">
        <f>D65/$C$66</f>
        <v>370</v>
      </c>
      <c r="E66" s="1">
        <f>E65/$C$66</f>
        <v>63.333333333333336</v>
      </c>
      <c r="F66" s="1">
        <f t="shared" ref="F66:K66" si="28">F65/$C$66</f>
        <v>12.666666666666666</v>
      </c>
      <c r="G66" s="1">
        <f t="shared" si="28"/>
        <v>6.666666666666667</v>
      </c>
      <c r="H66" s="1">
        <f t="shared" si="28"/>
        <v>6.666666666666667</v>
      </c>
      <c r="I66" s="1">
        <f t="shared" si="28"/>
        <v>0</v>
      </c>
      <c r="J66" s="1">
        <f t="shared" si="28"/>
        <v>53.333333333333336</v>
      </c>
      <c r="K66" s="1">
        <f t="shared" si="28"/>
        <v>4.666666666666667</v>
      </c>
      <c r="L66" t="s">
        <v>64</v>
      </c>
    </row>
    <row r="67" spans="1:12" x14ac:dyDescent="0.25">
      <c r="A67" t="s">
        <v>32</v>
      </c>
      <c r="C67" s="2">
        <v>30</v>
      </c>
      <c r="D67" s="2">
        <v>113</v>
      </c>
      <c r="E67" s="2">
        <v>26</v>
      </c>
      <c r="F67" s="2">
        <v>1.8</v>
      </c>
      <c r="G67" s="2">
        <v>1</v>
      </c>
      <c r="H67" s="2">
        <v>0</v>
      </c>
      <c r="I67" s="2">
        <v>0</v>
      </c>
      <c r="J67" s="2">
        <v>2</v>
      </c>
      <c r="K67" s="2">
        <v>0.3</v>
      </c>
    </row>
    <row r="68" spans="1:12" x14ac:dyDescent="0.25">
      <c r="A68" t="s">
        <v>32</v>
      </c>
      <c r="B68" t="s">
        <v>42</v>
      </c>
      <c r="C68" s="1">
        <f>C67/100</f>
        <v>0.3</v>
      </c>
      <c r="D68" s="1">
        <f>D67/$C$68</f>
        <v>376.66666666666669</v>
      </c>
      <c r="E68" s="1">
        <f>E67/$C$68</f>
        <v>86.666666666666671</v>
      </c>
      <c r="F68" s="1">
        <f t="shared" ref="F68:K68" si="29">F67/$C$68</f>
        <v>6</v>
      </c>
      <c r="G68" s="1">
        <f t="shared" si="29"/>
        <v>3.3333333333333335</v>
      </c>
      <c r="H68" s="1">
        <f t="shared" si="29"/>
        <v>0</v>
      </c>
      <c r="I68" s="1">
        <f t="shared" si="29"/>
        <v>0</v>
      </c>
      <c r="J68" s="1">
        <f t="shared" si="29"/>
        <v>6.666666666666667</v>
      </c>
      <c r="K68" s="1">
        <f t="shared" si="29"/>
        <v>1</v>
      </c>
      <c r="L68" t="s">
        <v>64</v>
      </c>
    </row>
    <row r="69" spans="1:12" x14ac:dyDescent="0.25">
      <c r="A69" t="s">
        <v>32</v>
      </c>
      <c r="C69" s="2">
        <v>30</v>
      </c>
      <c r="D69" s="2">
        <v>107</v>
      </c>
      <c r="E69" s="2">
        <v>24</v>
      </c>
      <c r="F69" s="2">
        <v>2.1</v>
      </c>
      <c r="G69" s="2">
        <v>1</v>
      </c>
      <c r="H69" s="2">
        <v>0</v>
      </c>
      <c r="I69" s="2">
        <v>0</v>
      </c>
      <c r="J69" s="2">
        <v>4</v>
      </c>
      <c r="K69" s="2">
        <v>0.6</v>
      </c>
    </row>
    <row r="70" spans="1:12" x14ac:dyDescent="0.25">
      <c r="A70" t="s">
        <v>32</v>
      </c>
      <c r="B70" t="s">
        <v>43</v>
      </c>
      <c r="C70" s="1">
        <f>C69/100</f>
        <v>0.3</v>
      </c>
      <c r="D70" s="1">
        <f>D69/$C$70</f>
        <v>356.66666666666669</v>
      </c>
      <c r="E70" s="1">
        <f>E69/$C$70</f>
        <v>80</v>
      </c>
      <c r="F70" s="1">
        <f t="shared" ref="F70:K70" si="30">F69/$C$70</f>
        <v>7.0000000000000009</v>
      </c>
      <c r="G70" s="1">
        <f t="shared" si="30"/>
        <v>3.3333333333333335</v>
      </c>
      <c r="H70" s="1">
        <f t="shared" si="30"/>
        <v>0</v>
      </c>
      <c r="I70" s="1">
        <f t="shared" si="30"/>
        <v>0</v>
      </c>
      <c r="J70" s="1">
        <f t="shared" si="30"/>
        <v>13.333333333333334</v>
      </c>
      <c r="K70" s="1">
        <f t="shared" si="30"/>
        <v>2</v>
      </c>
      <c r="L70" t="s">
        <v>64</v>
      </c>
    </row>
    <row r="71" spans="1:12" x14ac:dyDescent="0.25">
      <c r="A71" t="s">
        <v>32</v>
      </c>
      <c r="C71" s="2">
        <v>50</v>
      </c>
      <c r="D71" s="2">
        <v>132</v>
      </c>
      <c r="E71" s="2">
        <v>24</v>
      </c>
      <c r="F71" s="2">
        <v>4</v>
      </c>
      <c r="G71" s="2">
        <v>2</v>
      </c>
      <c r="H71" s="2">
        <v>2</v>
      </c>
      <c r="I71" s="2">
        <v>0</v>
      </c>
      <c r="J71" s="2">
        <v>25</v>
      </c>
      <c r="K71" s="2">
        <v>0.9</v>
      </c>
    </row>
    <row r="72" spans="1:12" x14ac:dyDescent="0.25">
      <c r="A72" t="s">
        <v>32</v>
      </c>
      <c r="B72" t="s">
        <v>44</v>
      </c>
      <c r="C72" s="1">
        <f>C71/100</f>
        <v>0.5</v>
      </c>
      <c r="D72" s="1">
        <f>D71/$C$72</f>
        <v>264</v>
      </c>
      <c r="E72" s="1">
        <f>E71/$C$72</f>
        <v>48</v>
      </c>
      <c r="F72" s="1">
        <f t="shared" ref="F72:K72" si="31">F71/$C$72</f>
        <v>8</v>
      </c>
      <c r="G72" s="1">
        <f t="shared" si="31"/>
        <v>4</v>
      </c>
      <c r="H72" s="1">
        <f t="shared" si="31"/>
        <v>4</v>
      </c>
      <c r="I72" s="1">
        <f t="shared" si="31"/>
        <v>0</v>
      </c>
      <c r="J72" s="1">
        <f t="shared" si="31"/>
        <v>50</v>
      </c>
      <c r="K72" s="1">
        <f t="shared" si="31"/>
        <v>1.8</v>
      </c>
      <c r="L72" t="s">
        <v>64</v>
      </c>
    </row>
    <row r="73" spans="1:12" x14ac:dyDescent="0.25">
      <c r="A73" t="s">
        <v>32</v>
      </c>
      <c r="C73" s="2">
        <v>50</v>
      </c>
      <c r="D73" s="2">
        <v>136</v>
      </c>
      <c r="E73" s="2">
        <v>29</v>
      </c>
      <c r="F73" s="2">
        <v>4</v>
      </c>
      <c r="G73" s="2">
        <v>2</v>
      </c>
      <c r="H73" s="2">
        <v>0</v>
      </c>
      <c r="I73" s="2">
        <v>0</v>
      </c>
      <c r="J73" s="2">
        <v>11</v>
      </c>
      <c r="K73" s="2">
        <v>0.6</v>
      </c>
    </row>
    <row r="74" spans="1:12" x14ac:dyDescent="0.25">
      <c r="A74" t="s">
        <v>32</v>
      </c>
      <c r="B74" t="s">
        <v>45</v>
      </c>
      <c r="C74" s="1">
        <f>C73/100</f>
        <v>0.5</v>
      </c>
      <c r="D74" s="1">
        <f>D73/$C$74</f>
        <v>272</v>
      </c>
      <c r="E74" s="1">
        <f>E73/$C$74</f>
        <v>58</v>
      </c>
      <c r="F74" s="1">
        <f t="shared" ref="F74:K74" si="32">F73/$C$74</f>
        <v>8</v>
      </c>
      <c r="G74" s="1">
        <f t="shared" si="32"/>
        <v>4</v>
      </c>
      <c r="H74" s="1">
        <f t="shared" si="32"/>
        <v>0</v>
      </c>
      <c r="I74" s="1">
        <f t="shared" si="32"/>
        <v>0</v>
      </c>
      <c r="J74" s="1">
        <f t="shared" si="32"/>
        <v>22</v>
      </c>
      <c r="K74" s="1">
        <f t="shared" si="32"/>
        <v>1.2</v>
      </c>
      <c r="L74" t="s">
        <v>64</v>
      </c>
    </row>
    <row r="75" spans="1:12" x14ac:dyDescent="0.25">
      <c r="A75" t="s">
        <v>32</v>
      </c>
      <c r="C75" s="2">
        <v>30</v>
      </c>
      <c r="D75" s="2">
        <v>110</v>
      </c>
      <c r="E75" s="2">
        <v>20</v>
      </c>
      <c r="F75" s="2">
        <v>3.8</v>
      </c>
      <c r="G75" s="2">
        <v>3</v>
      </c>
      <c r="H75" s="2">
        <v>2</v>
      </c>
      <c r="I75" s="2">
        <v>0</v>
      </c>
      <c r="J75" s="2">
        <v>4</v>
      </c>
      <c r="K75" s="2">
        <v>0.5</v>
      </c>
    </row>
    <row r="76" spans="1:12" x14ac:dyDescent="0.25">
      <c r="A76" t="s">
        <v>32</v>
      </c>
      <c r="B76" t="s">
        <v>46</v>
      </c>
      <c r="C76" s="1">
        <f>C75/100</f>
        <v>0.3</v>
      </c>
      <c r="D76" s="1">
        <f>D75/$C$76</f>
        <v>366.66666666666669</v>
      </c>
      <c r="E76" s="1">
        <f>E75/$C$76</f>
        <v>66.666666666666671</v>
      </c>
      <c r="F76" s="1">
        <f t="shared" ref="F76:K76" si="33">F75/$C$76</f>
        <v>12.666666666666666</v>
      </c>
      <c r="G76" s="1">
        <f t="shared" si="33"/>
        <v>10</v>
      </c>
      <c r="H76" s="1">
        <f t="shared" si="33"/>
        <v>6.666666666666667</v>
      </c>
      <c r="I76" s="1">
        <f t="shared" si="33"/>
        <v>0</v>
      </c>
      <c r="J76" s="1">
        <f t="shared" si="33"/>
        <v>13.333333333333334</v>
      </c>
      <c r="K76" s="1">
        <f t="shared" si="33"/>
        <v>1.6666666666666667</v>
      </c>
      <c r="L76" t="s">
        <v>64</v>
      </c>
    </row>
    <row r="77" spans="1:12" x14ac:dyDescent="0.25">
      <c r="C77" s="2"/>
      <c r="D77" s="2"/>
      <c r="E77" s="2"/>
      <c r="F77" s="2"/>
      <c r="G77" s="2"/>
      <c r="H77" s="2"/>
      <c r="I77" s="2"/>
      <c r="J77" s="2"/>
      <c r="K77" s="2"/>
    </row>
    <row r="78" spans="1:12" x14ac:dyDescent="0.25">
      <c r="C78" s="2"/>
      <c r="D78" s="2"/>
      <c r="E78" s="2"/>
      <c r="F78" s="2"/>
      <c r="G78" s="2"/>
      <c r="H78" s="2"/>
      <c r="I78" s="2"/>
      <c r="J78" s="2"/>
      <c r="K78" s="2"/>
    </row>
    <row r="79" spans="1:12" x14ac:dyDescent="0.25">
      <c r="C79" s="2"/>
      <c r="D79" s="2"/>
      <c r="E79" s="2"/>
      <c r="F79" s="2"/>
      <c r="G79" s="2"/>
      <c r="H79" s="2"/>
      <c r="I79" s="2"/>
      <c r="J79" s="2"/>
      <c r="K79" s="2"/>
    </row>
    <row r="80" spans="1:12" x14ac:dyDescent="0.25">
      <c r="A80" t="s">
        <v>59</v>
      </c>
      <c r="B80" t="s">
        <v>51</v>
      </c>
      <c r="C80" s="2">
        <v>1</v>
      </c>
      <c r="D80" s="2">
        <v>643</v>
      </c>
      <c r="E80" s="2">
        <v>16.899999999999999</v>
      </c>
      <c r="F80" s="2">
        <v>18.600000000000001</v>
      </c>
      <c r="H80" s="2">
        <v>54.1</v>
      </c>
      <c r="J80" s="2">
        <v>254</v>
      </c>
      <c r="K80" s="2">
        <v>4.4000000000000004</v>
      </c>
      <c r="L80" t="s">
        <v>65</v>
      </c>
    </row>
    <row r="81" spans="1:12" x14ac:dyDescent="0.25">
      <c r="A81" t="s">
        <v>59</v>
      </c>
      <c r="B81" t="s">
        <v>52</v>
      </c>
      <c r="C81" s="2">
        <v>1</v>
      </c>
      <c r="D81" s="2">
        <v>201</v>
      </c>
      <c r="E81" s="2">
        <v>43.6</v>
      </c>
      <c r="F81" s="2">
        <v>2.8</v>
      </c>
      <c r="G81" s="2"/>
      <c r="H81" s="2">
        <v>1.5</v>
      </c>
      <c r="I81" s="2"/>
      <c r="J81" s="2">
        <v>30</v>
      </c>
      <c r="K81" s="2">
        <v>1</v>
      </c>
      <c r="L81" t="s">
        <v>65</v>
      </c>
    </row>
    <row r="82" spans="1:12" x14ac:dyDescent="0.25">
      <c r="A82" t="s">
        <v>59</v>
      </c>
      <c r="B82" t="s">
        <v>53</v>
      </c>
      <c r="C82" s="2">
        <v>1</v>
      </c>
      <c r="D82" s="2">
        <v>634</v>
      </c>
      <c r="E82" s="2">
        <v>16.7</v>
      </c>
      <c r="F82" s="2">
        <v>12.6</v>
      </c>
      <c r="G82" s="2"/>
      <c r="H82" s="2">
        <v>62.4</v>
      </c>
      <c r="I82" s="2"/>
      <c r="J82" s="2">
        <v>209</v>
      </c>
      <c r="K82" s="2">
        <v>3.4</v>
      </c>
      <c r="L82" t="s">
        <v>65</v>
      </c>
    </row>
    <row r="83" spans="1:12" x14ac:dyDescent="0.25">
      <c r="A83" t="s">
        <v>59</v>
      </c>
      <c r="B83" t="s">
        <v>54</v>
      </c>
      <c r="C83" s="2">
        <v>1</v>
      </c>
      <c r="D83" s="2">
        <v>589</v>
      </c>
      <c r="E83" s="2">
        <v>18.8</v>
      </c>
      <c r="F83" s="2">
        <v>25.5</v>
      </c>
      <c r="G83" s="2"/>
      <c r="H83" s="2">
        <v>44</v>
      </c>
      <c r="I83" s="2"/>
      <c r="J83" s="2">
        <v>66</v>
      </c>
      <c r="K83" s="2">
        <v>3</v>
      </c>
      <c r="L83" t="s">
        <v>65</v>
      </c>
    </row>
    <row r="84" spans="1:12" x14ac:dyDescent="0.25">
      <c r="A84" t="s">
        <v>59</v>
      </c>
      <c r="B84" t="s">
        <v>55</v>
      </c>
      <c r="C84" s="2"/>
      <c r="D84" s="2">
        <v>617</v>
      </c>
      <c r="E84" s="2">
        <v>2.4</v>
      </c>
      <c r="F84" s="2">
        <v>35.200000000000003</v>
      </c>
      <c r="G84" s="2"/>
      <c r="H84" s="2">
        <v>51</v>
      </c>
      <c r="I84" s="2"/>
      <c r="J84" s="2">
        <v>14</v>
      </c>
      <c r="K84" s="2">
        <v>4.4000000000000004</v>
      </c>
      <c r="L84" t="s">
        <v>65</v>
      </c>
    </row>
    <row r="85" spans="1:12" x14ac:dyDescent="0.25">
      <c r="A85" t="s">
        <v>59</v>
      </c>
      <c r="B85" t="s">
        <v>56</v>
      </c>
      <c r="C85" s="2"/>
      <c r="D85" s="2">
        <v>637</v>
      </c>
      <c r="E85" s="2">
        <v>15.5</v>
      </c>
      <c r="F85" s="2">
        <v>20</v>
      </c>
      <c r="G85" s="2"/>
      <c r="H85" s="2">
        <v>53.8</v>
      </c>
      <c r="I85" s="2"/>
      <c r="J85" s="2">
        <v>140</v>
      </c>
      <c r="K85" s="2">
        <v>14</v>
      </c>
      <c r="L85" t="s">
        <v>65</v>
      </c>
    </row>
    <row r="86" spans="1:12" x14ac:dyDescent="0.25">
      <c r="A86" t="s">
        <v>59</v>
      </c>
      <c r="B86" t="s">
        <v>57</v>
      </c>
      <c r="C86" s="2"/>
      <c r="D86" s="2">
        <v>704</v>
      </c>
      <c r="E86" s="2">
        <v>13.5</v>
      </c>
      <c r="F86" s="2">
        <v>15</v>
      </c>
      <c r="G86" s="2"/>
      <c r="H86" s="2">
        <v>64.400000000000006</v>
      </c>
      <c r="I86" s="2"/>
      <c r="J86" s="2">
        <v>84</v>
      </c>
      <c r="K86" s="2">
        <v>2.1</v>
      </c>
      <c r="L86" t="s">
        <v>65</v>
      </c>
    </row>
    <row r="87" spans="1:12" x14ac:dyDescent="0.25">
      <c r="A87" t="s">
        <v>59</v>
      </c>
      <c r="B87" t="s">
        <v>58</v>
      </c>
      <c r="C87" s="2"/>
      <c r="D87" s="2">
        <v>622</v>
      </c>
      <c r="E87" s="2">
        <v>13.9</v>
      </c>
      <c r="F87" s="2">
        <v>20</v>
      </c>
      <c r="G87" s="2"/>
      <c r="H87" s="2">
        <v>50</v>
      </c>
      <c r="I87" s="2"/>
      <c r="J87" s="2">
        <v>975</v>
      </c>
      <c r="K87" s="2">
        <v>10.4</v>
      </c>
      <c r="L87" t="s">
        <v>65</v>
      </c>
    </row>
    <row r="88" spans="1:12" ht="30" x14ac:dyDescent="0.25">
      <c r="A88" t="s">
        <v>59</v>
      </c>
      <c r="B88" s="19" t="s">
        <v>61</v>
      </c>
      <c r="C88" s="2"/>
      <c r="D88" s="2">
        <v>393</v>
      </c>
      <c r="E88" s="2">
        <v>9.4</v>
      </c>
      <c r="F88" s="2">
        <v>32.299999999999997</v>
      </c>
      <c r="G88" s="2"/>
      <c r="H88" s="2">
        <v>45.7</v>
      </c>
      <c r="I88" s="2"/>
      <c r="J88" s="2">
        <v>50</v>
      </c>
      <c r="K88" s="2">
        <v>8.4</v>
      </c>
      <c r="L88" t="s">
        <v>65</v>
      </c>
    </row>
    <row r="89" spans="1:12" x14ac:dyDescent="0.25">
      <c r="A89" t="s">
        <v>59</v>
      </c>
      <c r="B89" t="s">
        <v>62</v>
      </c>
      <c r="C89" s="2"/>
      <c r="D89" s="2">
        <v>486</v>
      </c>
      <c r="E89" s="2">
        <v>42</v>
      </c>
      <c r="F89" s="2">
        <v>17</v>
      </c>
      <c r="G89" s="2"/>
      <c r="H89" s="2">
        <v>31</v>
      </c>
      <c r="I89" s="2"/>
      <c r="J89" s="2">
        <v>631</v>
      </c>
      <c r="K89" s="2">
        <v>7.7</v>
      </c>
      <c r="L89" t="s">
        <v>66</v>
      </c>
    </row>
    <row r="90" spans="1:12" x14ac:dyDescent="0.25">
      <c r="A90" t="s">
        <v>59</v>
      </c>
      <c r="B90" t="s">
        <v>67</v>
      </c>
      <c r="C90" s="2"/>
      <c r="D90" s="2">
        <v>553</v>
      </c>
      <c r="E90" s="2">
        <v>30</v>
      </c>
      <c r="F90" s="2">
        <v>18</v>
      </c>
      <c r="G90" s="2"/>
      <c r="H90" s="2">
        <v>44</v>
      </c>
      <c r="I90" s="2"/>
      <c r="J90" s="2">
        <v>37</v>
      </c>
      <c r="K90" s="2">
        <v>6.7</v>
      </c>
      <c r="L90" t="s">
        <v>66</v>
      </c>
    </row>
    <row r="91" spans="1:12" x14ac:dyDescent="0.25">
      <c r="A91" t="s">
        <v>59</v>
      </c>
      <c r="B91" t="s">
        <v>69</v>
      </c>
      <c r="C91" s="2"/>
      <c r="D91" s="2">
        <v>344</v>
      </c>
      <c r="E91" s="2">
        <v>52</v>
      </c>
      <c r="F91" s="2">
        <v>16</v>
      </c>
      <c r="G91" s="2"/>
      <c r="H91" s="2">
        <v>15</v>
      </c>
      <c r="I91" s="2"/>
      <c r="J91" s="2">
        <v>1196</v>
      </c>
      <c r="K91" s="2">
        <v>18.5</v>
      </c>
      <c r="L91" t="s">
        <v>66</v>
      </c>
    </row>
    <row r="92" spans="1:12" x14ac:dyDescent="0.25">
      <c r="A92" t="s">
        <v>59</v>
      </c>
      <c r="B92" t="s">
        <v>68</v>
      </c>
      <c r="C92" s="2"/>
      <c r="D92" s="2">
        <v>690</v>
      </c>
      <c r="E92" s="2">
        <v>14</v>
      </c>
      <c r="F92" s="2">
        <v>9</v>
      </c>
      <c r="G92" s="2"/>
      <c r="H92" s="2">
        <v>72</v>
      </c>
      <c r="I92" s="2"/>
      <c r="J92" s="2">
        <v>70</v>
      </c>
      <c r="K92" s="2">
        <v>2.5</v>
      </c>
      <c r="L92" t="s">
        <v>66</v>
      </c>
    </row>
    <row r="93" spans="1:12" x14ac:dyDescent="0.25">
      <c r="A93" t="s">
        <v>59</v>
      </c>
      <c r="B93" t="s">
        <v>70</v>
      </c>
      <c r="C93" s="2"/>
      <c r="D93" s="2">
        <v>533</v>
      </c>
      <c r="E93" s="2">
        <v>29</v>
      </c>
      <c r="F93" s="2">
        <v>18</v>
      </c>
      <c r="G93" s="2"/>
      <c r="H93" s="2">
        <v>42</v>
      </c>
      <c r="I93" s="2"/>
      <c r="J93" s="2">
        <v>255</v>
      </c>
      <c r="K93" s="2">
        <v>5.7</v>
      </c>
      <c r="L93" t="s">
        <v>66</v>
      </c>
    </row>
    <row r="94" spans="1:12" x14ac:dyDescent="0.25">
      <c r="A94" t="s">
        <v>59</v>
      </c>
      <c r="B94" t="s">
        <v>71</v>
      </c>
      <c r="C94" s="2"/>
      <c r="D94" s="2">
        <v>594</v>
      </c>
      <c r="E94" s="2">
        <v>21</v>
      </c>
      <c r="F94" s="2">
        <v>17</v>
      </c>
      <c r="G94" s="2"/>
      <c r="H94" s="2">
        <v>54</v>
      </c>
      <c r="I94" s="2"/>
      <c r="J94" s="2">
        <v>426</v>
      </c>
      <c r="K94" s="2">
        <v>9</v>
      </c>
      <c r="L94" t="s">
        <v>66</v>
      </c>
    </row>
    <row r="95" spans="1:12" x14ac:dyDescent="0.25">
      <c r="A95" t="s">
        <v>59</v>
      </c>
      <c r="B95" t="s">
        <v>72</v>
      </c>
      <c r="C95" s="2"/>
      <c r="D95" s="2">
        <v>79</v>
      </c>
      <c r="E95" s="2">
        <v>18</v>
      </c>
      <c r="F95" s="2">
        <v>1.8</v>
      </c>
      <c r="G95" s="2"/>
      <c r="H95" s="2">
        <v>0.8</v>
      </c>
      <c r="I95" s="2"/>
      <c r="J95" s="2">
        <v>16</v>
      </c>
      <c r="K95" s="2">
        <v>0.6</v>
      </c>
      <c r="L95" t="s">
        <v>66</v>
      </c>
    </row>
    <row r="96" spans="1:12" x14ac:dyDescent="0.25">
      <c r="A96" t="s">
        <v>59</v>
      </c>
      <c r="B96" t="s">
        <v>73</v>
      </c>
      <c r="C96" s="2"/>
      <c r="D96" s="2">
        <v>524</v>
      </c>
      <c r="E96" s="2">
        <v>28</v>
      </c>
      <c r="F96" s="2">
        <v>18</v>
      </c>
      <c r="G96" s="2"/>
      <c r="H96" s="2">
        <v>42</v>
      </c>
      <c r="I96" s="2"/>
      <c r="J96" s="2">
        <v>1438</v>
      </c>
      <c r="K96" s="2">
        <v>9.8000000000000007</v>
      </c>
      <c r="L96" t="s">
        <v>66</v>
      </c>
    </row>
    <row r="97" spans="1:12" x14ac:dyDescent="0.25">
      <c r="A97" t="s">
        <v>59</v>
      </c>
      <c r="B97" t="s">
        <v>74</v>
      </c>
      <c r="C97" s="2"/>
      <c r="D97" s="2">
        <v>374</v>
      </c>
      <c r="E97" s="2">
        <v>44</v>
      </c>
      <c r="F97" s="2">
        <v>18</v>
      </c>
      <c r="G97" s="2"/>
      <c r="H97" s="2">
        <v>22</v>
      </c>
      <c r="I97" s="2"/>
      <c r="J97" s="2">
        <v>931</v>
      </c>
      <c r="K97" s="2">
        <v>66.400000000000006</v>
      </c>
      <c r="L97" t="s">
        <v>66</v>
      </c>
    </row>
    <row r="98" spans="1:12" x14ac:dyDescent="0.25">
      <c r="A98" t="s">
        <v>59</v>
      </c>
      <c r="B98" t="s">
        <v>75</v>
      </c>
      <c r="C98" s="2"/>
      <c r="D98" s="2">
        <v>281</v>
      </c>
      <c r="E98" s="2">
        <v>50</v>
      </c>
      <c r="F98" s="2">
        <v>13</v>
      </c>
      <c r="G98" s="2"/>
      <c r="H98" s="2">
        <v>14</v>
      </c>
      <c r="I98" s="2"/>
      <c r="J98" s="2">
        <v>330</v>
      </c>
      <c r="K98" s="2">
        <v>17.3</v>
      </c>
      <c r="L98" t="s">
        <v>66</v>
      </c>
    </row>
    <row r="99" spans="1:12" x14ac:dyDescent="0.25">
      <c r="A99" t="s">
        <v>59</v>
      </c>
      <c r="B99" t="s">
        <v>76</v>
      </c>
      <c r="C99" s="2"/>
      <c r="D99" s="2">
        <v>251</v>
      </c>
      <c r="E99" s="2">
        <v>64</v>
      </c>
      <c r="F99" s="2">
        <v>10</v>
      </c>
      <c r="G99" s="2"/>
      <c r="H99" s="2">
        <v>3.3</v>
      </c>
      <c r="I99" s="2"/>
      <c r="J99" s="2">
        <v>443</v>
      </c>
      <c r="K99" s="2">
        <v>9.6999999999999993</v>
      </c>
      <c r="L99" t="s">
        <v>66</v>
      </c>
    </row>
    <row r="100" spans="1:12" x14ac:dyDescent="0.25">
      <c r="A100" t="s">
        <v>59</v>
      </c>
      <c r="B100" t="s">
        <v>77</v>
      </c>
      <c r="C100" s="2"/>
      <c r="D100" s="2">
        <v>325</v>
      </c>
      <c r="E100" s="2">
        <v>58</v>
      </c>
      <c r="F100" s="2">
        <v>13</v>
      </c>
      <c r="G100" s="2"/>
      <c r="H100" s="2">
        <v>14</v>
      </c>
      <c r="I100" s="2"/>
      <c r="J100" s="2">
        <v>478</v>
      </c>
      <c r="K100" s="2">
        <v>29.6</v>
      </c>
      <c r="L100" t="s">
        <v>66</v>
      </c>
    </row>
    <row r="101" spans="1:12" x14ac:dyDescent="0.25">
      <c r="A101" t="s">
        <v>59</v>
      </c>
      <c r="B101" t="s">
        <v>78</v>
      </c>
      <c r="C101" s="2"/>
      <c r="D101" s="2">
        <v>282</v>
      </c>
      <c r="E101" s="2">
        <v>54</v>
      </c>
      <c r="F101" s="2">
        <v>14</v>
      </c>
      <c r="G101" s="2"/>
      <c r="H101" s="2">
        <v>13</v>
      </c>
      <c r="I101" s="2"/>
      <c r="J101" s="2">
        <v>229</v>
      </c>
      <c r="K101" s="2">
        <v>21.1</v>
      </c>
      <c r="L101" t="s">
        <v>66</v>
      </c>
    </row>
    <row r="102" spans="1:12" x14ac:dyDescent="0.25">
      <c r="A102" t="s">
        <v>59</v>
      </c>
      <c r="B102" t="s">
        <v>79</v>
      </c>
      <c r="C102" s="2"/>
      <c r="D102" s="2">
        <v>101</v>
      </c>
      <c r="E102" s="2">
        <v>24</v>
      </c>
      <c r="F102" s="2">
        <v>6</v>
      </c>
      <c r="G102" s="2"/>
      <c r="H102" s="2">
        <v>1.7</v>
      </c>
      <c r="I102" s="2"/>
      <c r="J102" s="2">
        <v>405</v>
      </c>
      <c r="K102" s="2">
        <v>17.5</v>
      </c>
      <c r="L102" t="s">
        <v>66</v>
      </c>
    </row>
    <row r="103" spans="1:12" x14ac:dyDescent="0.25">
      <c r="A103" t="s">
        <v>59</v>
      </c>
      <c r="B103" t="s">
        <v>80</v>
      </c>
      <c r="C103" s="2"/>
      <c r="D103" s="2">
        <v>310</v>
      </c>
      <c r="E103" s="2">
        <v>65</v>
      </c>
      <c r="F103" s="2">
        <v>11</v>
      </c>
      <c r="G103" s="2"/>
      <c r="H103" s="2">
        <v>6</v>
      </c>
      <c r="I103" s="2"/>
      <c r="J103" s="2">
        <v>111</v>
      </c>
      <c r="K103" s="2">
        <v>11.1</v>
      </c>
      <c r="L103" t="s">
        <v>66</v>
      </c>
    </row>
    <row r="104" spans="1:12" x14ac:dyDescent="0.25">
      <c r="C104" s="2"/>
      <c r="D104" s="2"/>
      <c r="E104" s="2"/>
      <c r="F104" s="2"/>
      <c r="G104" s="2"/>
      <c r="H104" s="2"/>
      <c r="I104" s="2"/>
      <c r="J104" s="2"/>
      <c r="K104" s="2"/>
    </row>
    <row r="105" spans="1:12" x14ac:dyDescent="0.25">
      <c r="A105" t="s">
        <v>103</v>
      </c>
      <c r="B105" s="21"/>
      <c r="C105" s="22">
        <v>150</v>
      </c>
      <c r="D105" s="22">
        <v>78</v>
      </c>
      <c r="E105" s="22">
        <v>0.5</v>
      </c>
      <c r="F105" s="22">
        <v>17</v>
      </c>
      <c r="G105" s="22">
        <v>3</v>
      </c>
      <c r="H105" s="22">
        <v>1</v>
      </c>
      <c r="I105" s="22">
        <v>0</v>
      </c>
      <c r="J105" s="22">
        <v>11</v>
      </c>
      <c r="K105" s="22">
        <v>0.7</v>
      </c>
      <c r="L105" s="21"/>
    </row>
    <row r="106" spans="1:12" x14ac:dyDescent="0.25">
      <c r="B106" s="16" t="s">
        <v>104</v>
      </c>
      <c r="C106" s="23">
        <f>C105/100</f>
        <v>1.5</v>
      </c>
      <c r="D106" s="23">
        <f>D105/$C$106</f>
        <v>52</v>
      </c>
      <c r="E106" s="23">
        <f t="shared" ref="E106:K106" si="34">E105/$C$106</f>
        <v>0.33333333333333331</v>
      </c>
      <c r="F106" s="23">
        <f t="shared" si="34"/>
        <v>11.333333333333334</v>
      </c>
      <c r="G106" s="23">
        <f t="shared" si="34"/>
        <v>2</v>
      </c>
      <c r="H106" s="23">
        <f t="shared" si="34"/>
        <v>0.66666666666666663</v>
      </c>
      <c r="I106" s="23">
        <f t="shared" si="34"/>
        <v>0</v>
      </c>
      <c r="J106" s="23">
        <f t="shared" si="34"/>
        <v>7.333333333333333</v>
      </c>
      <c r="K106" s="23">
        <f t="shared" si="34"/>
        <v>0.46666666666666662</v>
      </c>
      <c r="L106" s="16" t="s">
        <v>64</v>
      </c>
    </row>
    <row r="107" spans="1:12" x14ac:dyDescent="0.25">
      <c r="B107" s="21"/>
      <c r="C107" s="22">
        <v>150</v>
      </c>
      <c r="D107" s="22">
        <v>71</v>
      </c>
      <c r="E107" s="22">
        <v>1.5</v>
      </c>
      <c r="F107" s="22">
        <v>14</v>
      </c>
      <c r="G107" s="22">
        <v>3</v>
      </c>
      <c r="H107" s="22">
        <v>0</v>
      </c>
      <c r="I107" s="22">
        <v>0</v>
      </c>
      <c r="J107" s="22">
        <v>63</v>
      </c>
      <c r="K107" s="22">
        <v>0.6</v>
      </c>
      <c r="L107" s="21"/>
    </row>
    <row r="108" spans="1:12" x14ac:dyDescent="0.25">
      <c r="B108" s="16" t="s">
        <v>105</v>
      </c>
      <c r="C108" s="23">
        <f>C107/100</f>
        <v>1.5</v>
      </c>
      <c r="D108" s="23">
        <f>D107/$C$108</f>
        <v>47.333333333333336</v>
      </c>
      <c r="E108" s="23">
        <f t="shared" ref="E108:K108" si="35">E107/$C$108</f>
        <v>1</v>
      </c>
      <c r="F108" s="23">
        <f t="shared" si="35"/>
        <v>9.3333333333333339</v>
      </c>
      <c r="G108" s="23">
        <f t="shared" si="35"/>
        <v>2</v>
      </c>
      <c r="H108" s="23">
        <f t="shared" si="35"/>
        <v>0</v>
      </c>
      <c r="I108" s="23">
        <f t="shared" si="35"/>
        <v>0</v>
      </c>
      <c r="J108" s="23">
        <f t="shared" si="35"/>
        <v>42</v>
      </c>
      <c r="K108" s="23">
        <f t="shared" si="35"/>
        <v>0.39999999999999997</v>
      </c>
      <c r="L108" s="16" t="s">
        <v>64</v>
      </c>
    </row>
    <row r="109" spans="1:12" x14ac:dyDescent="0.25">
      <c r="B109" s="21"/>
      <c r="C109" s="22">
        <v>150</v>
      </c>
      <c r="D109" s="22">
        <v>79</v>
      </c>
      <c r="E109" s="22">
        <v>0.8</v>
      </c>
      <c r="F109" s="22">
        <v>19</v>
      </c>
      <c r="G109" s="22">
        <v>4</v>
      </c>
      <c r="H109" s="22">
        <v>1</v>
      </c>
      <c r="I109" s="22">
        <v>0</v>
      </c>
      <c r="J109" s="22">
        <v>14</v>
      </c>
      <c r="K109" s="22">
        <v>0.4</v>
      </c>
      <c r="L109" s="21"/>
    </row>
    <row r="110" spans="1:12" x14ac:dyDescent="0.25">
      <c r="B110" s="16" t="s">
        <v>106</v>
      </c>
      <c r="C110" s="23">
        <f>C109/100</f>
        <v>1.5</v>
      </c>
      <c r="D110" s="23">
        <f>D109/$C$110</f>
        <v>52.666666666666664</v>
      </c>
      <c r="E110" s="23">
        <f t="shared" ref="E110:K110" si="36">E109/$C$110</f>
        <v>0.53333333333333333</v>
      </c>
      <c r="F110" s="23">
        <f t="shared" si="36"/>
        <v>12.666666666666666</v>
      </c>
      <c r="G110" s="23">
        <f t="shared" si="36"/>
        <v>2.6666666666666665</v>
      </c>
      <c r="H110" s="23">
        <f t="shared" si="36"/>
        <v>0.66666666666666663</v>
      </c>
      <c r="I110" s="23">
        <f t="shared" si="36"/>
        <v>0</v>
      </c>
      <c r="J110" s="23">
        <f t="shared" si="36"/>
        <v>9.3333333333333339</v>
      </c>
      <c r="K110" s="23">
        <f t="shared" si="36"/>
        <v>0.26666666666666666</v>
      </c>
      <c r="L110" s="16"/>
    </row>
    <row r="111" spans="1:12" x14ac:dyDescent="0.25">
      <c r="B111" s="21"/>
      <c r="C111" s="22">
        <v>150</v>
      </c>
      <c r="D111" s="22">
        <v>61</v>
      </c>
      <c r="E111" s="22">
        <v>1.2</v>
      </c>
      <c r="F111" s="22">
        <v>13</v>
      </c>
      <c r="G111" s="22">
        <v>3</v>
      </c>
      <c r="H111" s="22">
        <v>0</v>
      </c>
      <c r="I111" s="22">
        <v>0</v>
      </c>
      <c r="J111" s="22">
        <v>1</v>
      </c>
      <c r="K111" s="22">
        <v>0.7</v>
      </c>
      <c r="L111" s="21"/>
    </row>
    <row r="112" spans="1:12" x14ac:dyDescent="0.25">
      <c r="B112" s="16" t="s">
        <v>107</v>
      </c>
      <c r="C112" s="23">
        <f>C111/100</f>
        <v>1.5</v>
      </c>
      <c r="D112" s="23">
        <f>D111/$C$112</f>
        <v>40.666666666666664</v>
      </c>
      <c r="E112" s="23">
        <f t="shared" ref="E112:K112" si="37">E111/$C$112</f>
        <v>0.79999999999999993</v>
      </c>
      <c r="F112" s="23">
        <f t="shared" si="37"/>
        <v>8.6666666666666661</v>
      </c>
      <c r="G112" s="23">
        <f t="shared" si="37"/>
        <v>2</v>
      </c>
      <c r="H112" s="23">
        <f t="shared" si="37"/>
        <v>0</v>
      </c>
      <c r="I112" s="23">
        <f t="shared" si="37"/>
        <v>0</v>
      </c>
      <c r="J112" s="23">
        <f t="shared" si="37"/>
        <v>0.66666666666666663</v>
      </c>
      <c r="K112" s="23">
        <f t="shared" si="37"/>
        <v>0.46666666666666662</v>
      </c>
      <c r="L112" s="16"/>
    </row>
    <row r="113" spans="2:12" x14ac:dyDescent="0.25"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1"/>
    </row>
    <row r="114" spans="2:12" x14ac:dyDescent="0.25">
      <c r="B114" s="16"/>
      <c r="C114" s="23"/>
      <c r="D114" s="23"/>
      <c r="E114" s="23"/>
      <c r="F114" s="23"/>
      <c r="G114" s="23"/>
      <c r="H114" s="23"/>
      <c r="I114" s="23"/>
      <c r="J114" s="23"/>
      <c r="K114" s="23"/>
      <c r="L114" s="16"/>
    </row>
    <row r="115" spans="2:12" x14ac:dyDescent="0.25"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1"/>
    </row>
    <row r="116" spans="2:12" x14ac:dyDescent="0.25">
      <c r="B116" s="16"/>
      <c r="C116" s="23"/>
      <c r="D116" s="23"/>
      <c r="E116" s="23"/>
      <c r="F116" s="23"/>
      <c r="G116" s="23"/>
      <c r="H116" s="23"/>
      <c r="I116" s="23"/>
      <c r="J116" s="23"/>
      <c r="K116" s="23"/>
      <c r="L116" s="16"/>
    </row>
    <row r="117" spans="2:12" x14ac:dyDescent="0.25"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1"/>
    </row>
    <row r="118" spans="2:12" x14ac:dyDescent="0.25">
      <c r="B118" s="16"/>
      <c r="C118" s="23"/>
      <c r="D118" s="23"/>
      <c r="E118" s="23"/>
      <c r="F118" s="23"/>
      <c r="G118" s="23"/>
      <c r="H118" s="23"/>
      <c r="I118" s="23"/>
      <c r="J118" s="23"/>
      <c r="K118" s="23"/>
      <c r="L118" s="16"/>
    </row>
    <row r="119" spans="2:12" x14ac:dyDescent="0.25"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1"/>
    </row>
    <row r="120" spans="2:12" x14ac:dyDescent="0.25">
      <c r="C120" s="2"/>
      <c r="D120" s="2"/>
      <c r="E120" s="2"/>
      <c r="F120" s="2"/>
      <c r="G120" s="2"/>
      <c r="H120" s="2"/>
      <c r="I120" s="2"/>
      <c r="J120" s="2"/>
      <c r="K120" s="2"/>
    </row>
    <row r="121" spans="2:12" x14ac:dyDescent="0.25">
      <c r="C121" s="2"/>
      <c r="D121" s="2"/>
      <c r="E121" s="2"/>
      <c r="F121" s="2"/>
      <c r="G121" s="2"/>
      <c r="H121" s="2"/>
      <c r="I121" s="2"/>
      <c r="J121" s="2"/>
      <c r="K121" s="2"/>
    </row>
    <row r="122" spans="2:12" x14ac:dyDescent="0.25">
      <c r="C122" s="2"/>
      <c r="D122" s="2"/>
      <c r="E122" s="2"/>
      <c r="F122" s="2"/>
      <c r="G122" s="2"/>
      <c r="H122" s="2"/>
      <c r="I122" s="2"/>
      <c r="J122" s="2"/>
      <c r="K122" s="2"/>
    </row>
    <row r="123" spans="2:12" x14ac:dyDescent="0.25">
      <c r="C123" s="2"/>
      <c r="D123" s="2"/>
      <c r="E123" s="2"/>
      <c r="F123" s="2"/>
      <c r="G123" s="2"/>
      <c r="H123" s="2"/>
      <c r="I123" s="2"/>
      <c r="J123" s="2"/>
      <c r="K123" s="2"/>
    </row>
    <row r="124" spans="2:12" x14ac:dyDescent="0.25">
      <c r="C124" s="2"/>
      <c r="D124" s="2"/>
      <c r="E124" s="2"/>
      <c r="F124" s="2"/>
      <c r="G124" s="2"/>
      <c r="H124" s="2"/>
      <c r="I124" s="2"/>
      <c r="J124" s="2"/>
      <c r="K124" s="2"/>
    </row>
    <row r="125" spans="2:12" x14ac:dyDescent="0.25">
      <c r="C125" s="2"/>
      <c r="D125" s="2"/>
      <c r="E125" s="2"/>
      <c r="F125" s="2"/>
      <c r="G125" s="2"/>
      <c r="H125" s="2"/>
      <c r="I125" s="2"/>
      <c r="J125" s="2"/>
      <c r="K125" s="2"/>
    </row>
    <row r="126" spans="2:12" x14ac:dyDescent="0.25">
      <c r="C126" s="2"/>
      <c r="D126" s="2"/>
      <c r="E126" s="2"/>
      <c r="F126" s="2"/>
      <c r="G126" s="2"/>
      <c r="H126" s="2"/>
      <c r="I126" s="2"/>
      <c r="J126" s="2"/>
      <c r="K126" s="2"/>
    </row>
    <row r="127" spans="2:12" x14ac:dyDescent="0.25">
      <c r="C127" s="2"/>
      <c r="D127" s="2"/>
      <c r="E127" s="2"/>
      <c r="F127" s="2"/>
      <c r="G127" s="2"/>
      <c r="H127" s="2"/>
      <c r="I127" s="2"/>
      <c r="J127" s="2"/>
      <c r="K127" s="2"/>
    </row>
    <row r="128" spans="2:12" x14ac:dyDescent="0.25">
      <c r="C128" s="2"/>
      <c r="D128" s="2"/>
      <c r="E128" s="2"/>
      <c r="F128" s="2"/>
      <c r="G128" s="2"/>
      <c r="H128" s="2"/>
      <c r="I128" s="2"/>
      <c r="J128" s="2"/>
      <c r="K128" s="2"/>
    </row>
    <row r="129" spans="3:11" x14ac:dyDescent="0.25">
      <c r="C129" s="2"/>
      <c r="D129" s="2"/>
      <c r="E129" s="2"/>
      <c r="F129" s="2"/>
      <c r="G129" s="2"/>
      <c r="H129" s="2"/>
      <c r="I129" s="2"/>
      <c r="J129" s="2"/>
      <c r="K129" s="2"/>
    </row>
    <row r="130" spans="3:11" x14ac:dyDescent="0.25">
      <c r="C130" s="2"/>
      <c r="D130" s="2"/>
      <c r="E130" s="2"/>
      <c r="F130" s="2"/>
      <c r="G130" s="2"/>
      <c r="H130" s="2"/>
      <c r="I130" s="2"/>
      <c r="J130" s="2"/>
      <c r="K130" s="2"/>
    </row>
    <row r="131" spans="3:11" x14ac:dyDescent="0.25">
      <c r="C131" s="2"/>
      <c r="D131" s="2"/>
      <c r="E131" s="2"/>
      <c r="F131" s="2"/>
      <c r="G131" s="2"/>
      <c r="H131" s="2"/>
      <c r="I131" s="2"/>
      <c r="J131" s="2"/>
      <c r="K131" s="2"/>
    </row>
    <row r="132" spans="3:11" x14ac:dyDescent="0.25">
      <c r="C132" s="2"/>
      <c r="D132" s="2"/>
      <c r="E132" s="2"/>
      <c r="F132" s="2"/>
      <c r="G132" s="2"/>
      <c r="H132" s="2"/>
      <c r="I132" s="2"/>
      <c r="J132" s="2"/>
      <c r="K132" s="2"/>
    </row>
    <row r="133" spans="3:11" x14ac:dyDescent="0.25">
      <c r="C133" s="2"/>
      <c r="D133" s="2"/>
      <c r="E133" s="2"/>
      <c r="F133" s="2"/>
      <c r="G133" s="2"/>
      <c r="H133" s="2"/>
      <c r="I133" s="2"/>
      <c r="J133" s="2"/>
      <c r="K133" s="2"/>
    </row>
    <row r="134" spans="3:11" x14ac:dyDescent="0.25">
      <c r="C134" s="2"/>
      <c r="D134" s="2"/>
      <c r="E134" s="2"/>
      <c r="F134" s="2"/>
      <c r="G134" s="2"/>
      <c r="H134" s="2"/>
      <c r="I134" s="2"/>
      <c r="J134" s="2"/>
      <c r="K134" s="2"/>
    </row>
    <row r="135" spans="3:11" x14ac:dyDescent="0.25">
      <c r="C135" s="2"/>
      <c r="D135" s="2"/>
      <c r="E135" s="2"/>
      <c r="F135" s="2"/>
      <c r="G135" s="2"/>
      <c r="H135" s="2"/>
      <c r="I135" s="2"/>
      <c r="J135" s="2"/>
      <c r="K135" s="2"/>
    </row>
    <row r="136" spans="3:11" x14ac:dyDescent="0.25">
      <c r="C136" s="2"/>
      <c r="D136" s="2"/>
      <c r="E136" s="2"/>
      <c r="F136" s="2"/>
      <c r="G136" s="2"/>
      <c r="H136" s="2"/>
      <c r="I136" s="2"/>
      <c r="J136" s="2"/>
      <c r="K136" s="2"/>
    </row>
    <row r="137" spans="3:11" x14ac:dyDescent="0.25">
      <c r="C137" s="2"/>
      <c r="D137" s="2"/>
      <c r="E137" s="2"/>
      <c r="F137" s="2"/>
      <c r="G137" s="2"/>
      <c r="H137" s="2"/>
      <c r="I137" s="2"/>
      <c r="J137" s="2"/>
      <c r="K137" s="2"/>
    </row>
    <row r="138" spans="3:11" x14ac:dyDescent="0.25">
      <c r="C138" s="2"/>
      <c r="D138" s="2"/>
      <c r="E138" s="2"/>
      <c r="F138" s="2"/>
      <c r="G138" s="2"/>
      <c r="H138" s="2"/>
      <c r="I138" s="2"/>
      <c r="J138" s="2"/>
      <c r="K138" s="2"/>
    </row>
    <row r="139" spans="3:11" x14ac:dyDescent="0.25">
      <c r="C139" s="2"/>
      <c r="D139" s="2"/>
      <c r="E139" s="2"/>
      <c r="F139" s="2"/>
      <c r="G139" s="2"/>
      <c r="H139" s="2"/>
      <c r="I139" s="2"/>
      <c r="J139" s="2"/>
      <c r="K139" s="2"/>
    </row>
    <row r="140" spans="3:11" x14ac:dyDescent="0.25">
      <c r="C140" s="2"/>
      <c r="D140" s="2"/>
      <c r="E140" s="2"/>
      <c r="F140" s="2"/>
      <c r="G140" s="2"/>
      <c r="H140" s="2"/>
      <c r="I140" s="2"/>
      <c r="J140" s="2"/>
      <c r="K140" s="2"/>
    </row>
    <row r="141" spans="3:11" x14ac:dyDescent="0.25">
      <c r="C141" s="2"/>
      <c r="D141" s="2"/>
      <c r="E141" s="2"/>
      <c r="F141" s="2"/>
      <c r="G141" s="2"/>
      <c r="H141" s="2"/>
      <c r="I141" s="2"/>
      <c r="J141" s="2"/>
      <c r="K141" s="2"/>
    </row>
    <row r="142" spans="3:11" x14ac:dyDescent="0.25">
      <c r="C142" s="2"/>
      <c r="D142" s="2"/>
      <c r="E142" s="2"/>
      <c r="F142" s="2"/>
      <c r="G142" s="2"/>
      <c r="H142" s="2"/>
      <c r="I142" s="2"/>
      <c r="J142" s="2"/>
      <c r="K142" s="2"/>
    </row>
    <row r="143" spans="3:11" x14ac:dyDescent="0.25">
      <c r="C143" s="2"/>
      <c r="D143" s="2"/>
      <c r="E143" s="2"/>
      <c r="F143" s="2"/>
      <c r="G143" s="2"/>
      <c r="H143" s="2"/>
      <c r="I143" s="2"/>
      <c r="J143" s="2"/>
      <c r="K143" s="2"/>
    </row>
    <row r="144" spans="3:11" x14ac:dyDescent="0.25">
      <c r="C144" s="2"/>
      <c r="D144" s="2"/>
      <c r="E144" s="2"/>
      <c r="F144" s="2"/>
      <c r="G144" s="2"/>
      <c r="H144" s="2"/>
      <c r="I144" s="2"/>
      <c r="J144" s="2"/>
      <c r="K144" s="2"/>
    </row>
    <row r="145" spans="3:11" x14ac:dyDescent="0.25">
      <c r="C145" s="2"/>
      <c r="D145" s="2"/>
      <c r="E145" s="2"/>
      <c r="F145" s="2"/>
      <c r="G145" s="2"/>
      <c r="H145" s="2"/>
      <c r="I145" s="2"/>
      <c r="J145" s="2"/>
      <c r="K145" s="2"/>
    </row>
    <row r="146" spans="3:11" x14ac:dyDescent="0.25">
      <c r="C146" s="2"/>
      <c r="D146" s="2"/>
      <c r="E146" s="2"/>
      <c r="F146" s="2"/>
      <c r="G146" s="2"/>
      <c r="H146" s="2"/>
      <c r="I146" s="2"/>
      <c r="J146" s="2"/>
      <c r="K146" s="2"/>
    </row>
    <row r="147" spans="3:11" x14ac:dyDescent="0.25">
      <c r="C147" s="2"/>
      <c r="D147" s="2"/>
      <c r="E147" s="2"/>
      <c r="F147" s="2"/>
      <c r="G147" s="2"/>
      <c r="H147" s="2"/>
      <c r="I147" s="2"/>
      <c r="J147" s="2"/>
      <c r="K147" s="2"/>
    </row>
    <row r="148" spans="3:11" x14ac:dyDescent="0.25">
      <c r="C148" s="2"/>
      <c r="D148" s="2"/>
      <c r="E148" s="2"/>
      <c r="F148" s="2"/>
      <c r="G148" s="2"/>
      <c r="H148" s="2"/>
      <c r="I148" s="2"/>
      <c r="J148" s="2"/>
      <c r="K148" s="2"/>
    </row>
    <row r="149" spans="3:11" x14ac:dyDescent="0.25">
      <c r="C149" s="2"/>
      <c r="D149" s="2"/>
      <c r="E149" s="2"/>
      <c r="F149" s="2"/>
      <c r="G149" s="2"/>
      <c r="H149" s="2"/>
      <c r="I149" s="2"/>
      <c r="J149" s="2"/>
      <c r="K149" s="2"/>
    </row>
    <row r="150" spans="3:11" x14ac:dyDescent="0.25">
      <c r="C150" s="2"/>
      <c r="D150" s="2"/>
      <c r="E150" s="2"/>
      <c r="F150" s="2"/>
      <c r="G150" s="2"/>
      <c r="H150" s="2"/>
      <c r="I150" s="2"/>
      <c r="J150" s="2"/>
      <c r="K150" s="2"/>
    </row>
    <row r="151" spans="3:11" x14ac:dyDescent="0.25">
      <c r="C151" s="2"/>
      <c r="D151" s="2"/>
      <c r="E151" s="2"/>
      <c r="F151" s="2"/>
      <c r="G151" s="2"/>
      <c r="H151" s="2"/>
      <c r="I151" s="2"/>
      <c r="J151" s="2"/>
      <c r="K151" s="2"/>
    </row>
    <row r="152" spans="3:11" x14ac:dyDescent="0.25">
      <c r="C152" s="2"/>
      <c r="D152" s="2"/>
      <c r="E152" s="2"/>
      <c r="F152" s="2"/>
      <c r="G152" s="2"/>
      <c r="H152" s="2"/>
      <c r="I152" s="2"/>
      <c r="J152" s="2"/>
      <c r="K152" s="2"/>
    </row>
    <row r="153" spans="3:11" x14ac:dyDescent="0.25">
      <c r="C153" s="2"/>
      <c r="D153" s="2"/>
      <c r="E153" s="2"/>
      <c r="F153" s="2"/>
      <c r="G153" s="2"/>
      <c r="H153" s="2"/>
      <c r="I153" s="2"/>
      <c r="J153" s="2"/>
      <c r="K153" s="2"/>
    </row>
    <row r="154" spans="3:11" x14ac:dyDescent="0.25">
      <c r="C154" s="2"/>
      <c r="D154" s="2"/>
      <c r="E154" s="2"/>
      <c r="F154" s="2"/>
      <c r="G154" s="2"/>
      <c r="H154" s="2"/>
      <c r="I154" s="2"/>
      <c r="J154" s="2"/>
      <c r="K154" s="2"/>
    </row>
    <row r="155" spans="3:11" x14ac:dyDescent="0.25">
      <c r="C155" s="2"/>
      <c r="D155" s="2"/>
      <c r="E155" s="2"/>
      <c r="F155" s="2"/>
      <c r="G155" s="2"/>
      <c r="H155" s="2"/>
      <c r="I155" s="2"/>
      <c r="J155" s="2"/>
      <c r="K155" s="2"/>
    </row>
    <row r="156" spans="3:11" x14ac:dyDescent="0.25">
      <c r="C156" s="2"/>
      <c r="D156" s="2"/>
      <c r="E156" s="2"/>
      <c r="F156" s="2"/>
      <c r="G156" s="2"/>
      <c r="H156" s="2"/>
      <c r="I156" s="2"/>
      <c r="J156" s="2"/>
      <c r="K156" s="2"/>
    </row>
  </sheetData>
  <autoFilter ref="B1:K7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B8" sqref="B8:D8"/>
    </sheetView>
  </sheetViews>
  <sheetFormatPr defaultRowHeight="15" x14ac:dyDescent="0.25"/>
  <cols>
    <col min="2" max="2" width="18.7109375" customWidth="1"/>
    <col min="3" max="3" width="9.85546875" customWidth="1"/>
    <col min="4" max="4" width="15.7109375" customWidth="1"/>
  </cols>
  <sheetData>
    <row r="1" spans="2:4" x14ac:dyDescent="0.25">
      <c r="B1" s="24" t="s">
        <v>114</v>
      </c>
      <c r="C1" s="24" t="s">
        <v>123</v>
      </c>
      <c r="D1" s="24" t="s">
        <v>117</v>
      </c>
    </row>
    <row r="2" spans="2:4" x14ac:dyDescent="0.25">
      <c r="B2" t="s">
        <v>108</v>
      </c>
      <c r="C2" t="s">
        <v>124</v>
      </c>
      <c r="D2">
        <v>71.3</v>
      </c>
    </row>
    <row r="3" spans="2:4" x14ac:dyDescent="0.25">
      <c r="B3" t="s">
        <v>121</v>
      </c>
      <c r="C3" t="s">
        <v>124</v>
      </c>
      <c r="D3">
        <v>66.2</v>
      </c>
    </row>
    <row r="4" spans="2:4" x14ac:dyDescent="0.25">
      <c r="B4" t="s">
        <v>109</v>
      </c>
      <c r="C4" t="s">
        <v>124</v>
      </c>
      <c r="D4">
        <v>65.3</v>
      </c>
    </row>
    <row r="5" spans="2:4" x14ac:dyDescent="0.25">
      <c r="B5" t="s">
        <v>105</v>
      </c>
      <c r="C5" t="s">
        <v>124</v>
      </c>
      <c r="D5">
        <v>50</v>
      </c>
    </row>
    <row r="6" spans="2:4" x14ac:dyDescent="0.25">
      <c r="B6" t="s">
        <v>122</v>
      </c>
      <c r="C6" t="s">
        <v>124</v>
      </c>
      <c r="D6">
        <v>33.299999999999997</v>
      </c>
    </row>
    <row r="8" spans="2:4" x14ac:dyDescent="0.25">
      <c r="B8" s="24" t="s">
        <v>115</v>
      </c>
      <c r="C8" s="24"/>
      <c r="D8" s="24"/>
    </row>
    <row r="9" spans="2:4" x14ac:dyDescent="0.25">
      <c r="B9" t="s">
        <v>120</v>
      </c>
      <c r="C9" t="s">
        <v>124</v>
      </c>
      <c r="D9">
        <v>235.3</v>
      </c>
    </row>
    <row r="10" spans="2:4" x14ac:dyDescent="0.25">
      <c r="B10" t="s">
        <v>116</v>
      </c>
      <c r="C10" t="s">
        <v>124</v>
      </c>
      <c r="D10">
        <v>200</v>
      </c>
    </row>
    <row r="11" spans="2:4" x14ac:dyDescent="0.25">
      <c r="B11" t="s">
        <v>112</v>
      </c>
      <c r="C11" t="s">
        <v>124</v>
      </c>
      <c r="D11">
        <v>166.6</v>
      </c>
    </row>
    <row r="12" spans="2:4" x14ac:dyDescent="0.25">
      <c r="B12" t="s">
        <v>113</v>
      </c>
      <c r="C12" t="s">
        <v>124</v>
      </c>
      <c r="D12">
        <v>139.30000000000001</v>
      </c>
    </row>
    <row r="13" spans="2:4" x14ac:dyDescent="0.25">
      <c r="B13" t="s">
        <v>118</v>
      </c>
      <c r="C13" t="s">
        <v>124</v>
      </c>
      <c r="D13">
        <v>140</v>
      </c>
    </row>
    <row r="14" spans="2:4" x14ac:dyDescent="0.25">
      <c r="B14" t="s">
        <v>119</v>
      </c>
      <c r="C14" t="s">
        <v>124</v>
      </c>
      <c r="D14">
        <v>112</v>
      </c>
    </row>
    <row r="15" spans="2:4" x14ac:dyDescent="0.25">
      <c r="B15" t="s">
        <v>110</v>
      </c>
      <c r="C15" t="s">
        <v>124</v>
      </c>
      <c r="D15">
        <v>61.3</v>
      </c>
    </row>
    <row r="16" spans="2:4" x14ac:dyDescent="0.25">
      <c r="B16" t="s">
        <v>111</v>
      </c>
      <c r="C16" t="s">
        <v>124</v>
      </c>
      <c r="D16">
        <v>51.3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opLeftCell="A36" workbookViewId="0">
      <selection activeCell="B64" sqref="B64"/>
    </sheetView>
  </sheetViews>
  <sheetFormatPr defaultRowHeight="15" x14ac:dyDescent="0.25"/>
  <cols>
    <col min="1" max="1" width="4" customWidth="1"/>
    <col min="2" max="2" width="28.28515625" bestFit="1" customWidth="1"/>
    <col min="3" max="3" width="13.28515625" bestFit="1" customWidth="1"/>
    <col min="11" max="11" width="29.7109375" customWidth="1"/>
    <col min="12" max="12" width="144.5703125" customWidth="1"/>
  </cols>
  <sheetData>
    <row r="1" spans="2:12" ht="30" x14ac:dyDescent="0.25">
      <c r="B1" s="6"/>
      <c r="C1" s="6" t="s">
        <v>48</v>
      </c>
      <c r="D1" s="6" t="s">
        <v>2</v>
      </c>
      <c r="E1" s="6" t="s">
        <v>4</v>
      </c>
      <c r="F1" s="6" t="s">
        <v>3</v>
      </c>
      <c r="G1" s="6" t="s">
        <v>6</v>
      </c>
      <c r="H1" s="6" t="s">
        <v>8</v>
      </c>
      <c r="I1" s="6" t="s">
        <v>9</v>
      </c>
      <c r="J1" s="18" t="s">
        <v>5</v>
      </c>
      <c r="K1" s="18" t="s">
        <v>102</v>
      </c>
    </row>
    <row r="2" spans="2:12" x14ac:dyDescent="0.25">
      <c r="B2" t="s">
        <v>10</v>
      </c>
      <c r="D2" s="1">
        <v>64.16</v>
      </c>
      <c r="E2" s="1">
        <v>4.5</v>
      </c>
      <c r="F2" s="1">
        <v>3.2</v>
      </c>
      <c r="G2" s="1">
        <v>3.33</v>
      </c>
      <c r="H2" s="1">
        <v>120</v>
      </c>
      <c r="I2" s="4">
        <v>0.04</v>
      </c>
      <c r="J2" s="5">
        <v>0</v>
      </c>
      <c r="K2" s="20" t="s">
        <v>92</v>
      </c>
      <c r="L2" s="8" t="str">
        <f>"{ ""gida_id"":"""", ""gida_adi"":"""&amp;B2&amp;""" , ""foto"":"" "", ""olcu"":"""&amp;C2&amp;""", ""enerji"":"""&amp;D2&amp;""",""karbonhidrat"":"""&amp;E2&amp;""",""protein"":"""&amp;F2&amp;""",""yag"":"""&amp;G2&amp;""",""kalsiyum"":"""&amp;H2&amp;""",""demir"":"""&amp;I2&amp;"""}"</f>
        <v>{ "gida_id":"", "gida_adi":"İnek sütü, tam yağlı" , "foto":" ", "olcu":"", "enerji":"64,16","karbonhidrat":"4,5","protein":"3,2","yag":"3,33","kalsiyum":"120","demir":"0,04"}</v>
      </c>
    </row>
    <row r="3" spans="2:12" x14ac:dyDescent="0.25">
      <c r="B3" t="s">
        <v>11</v>
      </c>
      <c r="D3" s="1">
        <v>197.5</v>
      </c>
      <c r="E3" s="1">
        <v>12.5</v>
      </c>
      <c r="F3" s="1">
        <v>9.875</v>
      </c>
      <c r="G3" s="1">
        <v>11.25</v>
      </c>
      <c r="H3" s="1">
        <v>390</v>
      </c>
      <c r="I3" s="1">
        <v>0.12</v>
      </c>
      <c r="J3" s="5">
        <v>0</v>
      </c>
      <c r="K3" s="20" t="s">
        <v>92</v>
      </c>
      <c r="L3" s="8" t="str">
        <f t="shared" ref="L3:L62" si="0">"{ ""gida_id"":"""", ""gida_adi"":"""&amp;B3&amp;""" , ""foto"":"" "", ""olcu"":"""&amp;C3&amp;""", ""enerji"":"""&amp;D3&amp;""",""karbonhidrat"":"""&amp;E3&amp;""",""protein"":"""&amp;F3&amp;""",""yag"":"""&amp;G3&amp;""",""kalsiyum"":"""&amp;H3&amp;""",""demir"":"""&amp;I3&amp;"""}"</f>
        <v>{ "gida_id":"", "gida_adi":"Yoğurt, tam yağlı" , "foto":" ", "olcu":"", "enerji":"197,5","karbonhidrat":"12,5","protein":"9,875","yag":"11,25","kalsiyum":"390","demir":"0,12"}</v>
      </c>
    </row>
    <row r="4" spans="2:12" x14ac:dyDescent="0.25">
      <c r="B4" t="s">
        <v>12</v>
      </c>
      <c r="D4" s="1">
        <v>145</v>
      </c>
      <c r="E4" s="1">
        <v>5</v>
      </c>
      <c r="F4" s="1">
        <v>3.4</v>
      </c>
      <c r="G4" s="1">
        <v>1.6</v>
      </c>
      <c r="H4" s="1">
        <v>120</v>
      </c>
      <c r="I4" s="4">
        <v>0.04</v>
      </c>
      <c r="J4" s="5">
        <v>0</v>
      </c>
      <c r="K4" s="20" t="s">
        <v>92</v>
      </c>
      <c r="L4" s="8" t="str">
        <f t="shared" si="0"/>
        <v>{ "gida_id":"", "gida_adi":"İnek sütü, yarım yağlı" , "foto":" ", "olcu":"", "enerji":"145","karbonhidrat":"5","protein":"3,4","yag":"1,6","kalsiyum":"120","demir":"0,04"}</v>
      </c>
    </row>
    <row r="5" spans="2:12" x14ac:dyDescent="0.25">
      <c r="B5" t="s">
        <v>13</v>
      </c>
      <c r="D5" s="1">
        <v>138.75</v>
      </c>
      <c r="E5" s="1">
        <v>46.25</v>
      </c>
      <c r="F5" s="1">
        <v>46.25</v>
      </c>
      <c r="G5" s="1">
        <v>46.25</v>
      </c>
      <c r="H5" s="1">
        <v>46.25</v>
      </c>
      <c r="I5" s="4">
        <v>46.25</v>
      </c>
      <c r="J5" s="5">
        <v>46.25</v>
      </c>
      <c r="K5" s="20" t="s">
        <v>92</v>
      </c>
      <c r="L5" s="8" t="str">
        <f t="shared" si="0"/>
        <v>{ "gida_id":"", "gida_adi":"Yoğurt, yarım yağlı" , "foto":" ", "olcu":"", "enerji":"138,75","karbonhidrat":"46,25","protein":"46,25","yag":"46,25","kalsiyum":"46,25","demir":"46,25"}</v>
      </c>
    </row>
    <row r="6" spans="2:12" x14ac:dyDescent="0.25">
      <c r="B6" t="s">
        <v>14</v>
      </c>
      <c r="D6" s="1">
        <v>198.75</v>
      </c>
      <c r="E6" s="1">
        <v>4.0999999999999996</v>
      </c>
      <c r="F6" s="1">
        <v>3.2</v>
      </c>
      <c r="G6" s="1">
        <v>3.3</v>
      </c>
      <c r="H6" s="1">
        <v>120</v>
      </c>
      <c r="I6" s="4">
        <v>0.08</v>
      </c>
      <c r="J6" s="5">
        <v>0</v>
      </c>
      <c r="K6" s="20" t="s">
        <v>92</v>
      </c>
      <c r="L6" s="8" t="str">
        <f t="shared" si="0"/>
        <v>{ "gida_id":"", "gida_adi":"Kefir, tam yağlı" , "foto":" ", "olcu":"", "enerji":"198,75","karbonhidrat":"4,1","protein":"3,2","yag":"3,3","kalsiyum":"120","demir":"0,08"}</v>
      </c>
    </row>
    <row r="7" spans="2:12" x14ac:dyDescent="0.25">
      <c r="B7" t="s">
        <v>15</v>
      </c>
      <c r="D7" s="1">
        <v>156.25</v>
      </c>
      <c r="E7" s="1">
        <v>52</v>
      </c>
      <c r="F7" s="1">
        <v>52</v>
      </c>
      <c r="G7" s="1">
        <v>52</v>
      </c>
      <c r="H7" s="1">
        <v>52</v>
      </c>
      <c r="I7" s="4">
        <v>52</v>
      </c>
      <c r="J7" s="5">
        <v>52.083333333333336</v>
      </c>
      <c r="K7" s="20" t="s">
        <v>92</v>
      </c>
      <c r="L7" s="8" t="str">
        <f t="shared" si="0"/>
        <v>{ "gida_id":"", "gida_adi":"Ayran" , "foto":" ", "olcu":"", "enerji":"156,25","karbonhidrat":"52","protein":"52","yag":"52","kalsiyum":"52","demir":"52"}</v>
      </c>
    </row>
    <row r="8" spans="2:12" x14ac:dyDescent="0.25">
      <c r="B8" t="s">
        <v>16</v>
      </c>
      <c r="D8" s="1">
        <v>206.2</v>
      </c>
      <c r="E8" s="1">
        <v>68.75</v>
      </c>
      <c r="F8" s="1">
        <v>68.75</v>
      </c>
      <c r="G8" s="1">
        <v>68.75</v>
      </c>
      <c r="H8" s="1">
        <v>68.75</v>
      </c>
      <c r="I8" s="4">
        <v>68.75</v>
      </c>
      <c r="J8" s="5">
        <v>68.75</v>
      </c>
      <c r="K8" s="20" t="s">
        <v>92</v>
      </c>
      <c r="L8" s="8" t="str">
        <f t="shared" si="0"/>
        <v>{ "gida_id":"", "gida_adi":"Beyaz peynir, tam yağlı" , "foto":" ", "olcu":"", "enerji":"206,2","karbonhidrat":"68,75","protein":"68,75","yag":"68,75","kalsiyum":"68,75","demir":"68,75"}</v>
      </c>
    </row>
    <row r="9" spans="2:12" x14ac:dyDescent="0.25">
      <c r="B9" t="s">
        <v>17</v>
      </c>
      <c r="D9" s="1">
        <v>212.5</v>
      </c>
      <c r="E9" s="1">
        <v>0</v>
      </c>
      <c r="F9" s="1">
        <v>9.4999999999999982</v>
      </c>
      <c r="G9" s="1">
        <v>20</v>
      </c>
      <c r="H9" s="1">
        <v>300</v>
      </c>
      <c r="I9" s="1">
        <v>0.25</v>
      </c>
      <c r="J9" s="5">
        <v>0</v>
      </c>
      <c r="K9" s="20" t="s">
        <v>92</v>
      </c>
      <c r="L9" s="8" t="str">
        <f t="shared" si="0"/>
        <v>{ "gida_id":"", "gida_adi":"Kaşar peyniri, tam yağlı " , "foto":" ", "olcu":"", "enerji":"212,5","karbonhidrat":"0","protein":"9,5","yag":"20","kalsiyum":"300","demir":"0,25"}</v>
      </c>
    </row>
    <row r="10" spans="2:12" x14ac:dyDescent="0.25">
      <c r="D10" s="1"/>
      <c r="E10" s="1"/>
      <c r="F10" s="1"/>
      <c r="G10" s="1"/>
      <c r="H10" s="1"/>
      <c r="I10" s="1"/>
      <c r="J10" s="5"/>
      <c r="K10" s="5"/>
      <c r="L10" s="8"/>
    </row>
    <row r="11" spans="2:12" x14ac:dyDescent="0.25">
      <c r="B11" t="s">
        <v>19</v>
      </c>
      <c r="D11" s="1">
        <v>233.7</v>
      </c>
      <c r="E11" s="1">
        <v>0</v>
      </c>
      <c r="F11" s="1">
        <v>24.874999999999996</v>
      </c>
      <c r="G11" s="1">
        <v>15</v>
      </c>
      <c r="H11" s="1">
        <v>17.5</v>
      </c>
      <c r="I11" s="1">
        <v>2.3749999999999996</v>
      </c>
      <c r="J11" s="5">
        <v>0</v>
      </c>
      <c r="K11" s="20" t="s">
        <v>92</v>
      </c>
      <c r="L11" s="8" t="str">
        <f t="shared" si="0"/>
        <v>{ "gida_id":"", "gida_adi":"Kırmızı et, yağlı pişmiş" , "foto":" ", "olcu":"", "enerji":"233,7","karbonhidrat":"0","protein":"24,875","yag":"15","kalsiyum":"17,5","demir":"2,375"}</v>
      </c>
    </row>
    <row r="12" spans="2:12" x14ac:dyDescent="0.25">
      <c r="B12" t="s">
        <v>20</v>
      </c>
      <c r="D12" s="1">
        <v>201.2</v>
      </c>
      <c r="E12" s="1">
        <v>0</v>
      </c>
      <c r="F12" s="1">
        <v>26</v>
      </c>
      <c r="G12" s="1">
        <v>11.25</v>
      </c>
      <c r="H12" s="1">
        <v>17.5</v>
      </c>
      <c r="I12" s="1">
        <v>2.5</v>
      </c>
      <c r="J12" s="5">
        <v>0</v>
      </c>
      <c r="K12" s="20" t="s">
        <v>92</v>
      </c>
      <c r="L12" s="8" t="str">
        <f t="shared" si="0"/>
        <v>{ "gida_id":"", "gida_adi":"Kırmızı et yarım yağlı pişmiş" , "foto":" ", "olcu":"", "enerji":"201,2","karbonhidrat":"0","protein":"26","yag":"11,25","kalsiyum":"17,5","demir":"2,5"}</v>
      </c>
    </row>
    <row r="13" spans="2:12" x14ac:dyDescent="0.25">
      <c r="B13" t="s">
        <v>21</v>
      </c>
      <c r="D13" s="1">
        <v>156.19999999999999</v>
      </c>
      <c r="E13" s="1">
        <v>0</v>
      </c>
      <c r="F13" s="1">
        <v>27.875</v>
      </c>
      <c r="G13" s="1">
        <v>5</v>
      </c>
      <c r="H13" s="1">
        <v>17.5</v>
      </c>
      <c r="I13" s="1">
        <v>2.5</v>
      </c>
      <c r="J13" s="5">
        <v>0</v>
      </c>
      <c r="K13" s="20" t="s">
        <v>92</v>
      </c>
      <c r="L13" s="8" t="str">
        <f t="shared" si="0"/>
        <v>{ "gida_id":"", "gida_adi":"Kırmızı et, az yağlı pişmiş" , "foto":" ", "olcu":"", "enerji":"156,2","karbonhidrat":"0","protein":"27,875","yag":"5","kalsiyum":"17,5","demir":"2,5"}</v>
      </c>
    </row>
    <row r="14" spans="2:12" x14ac:dyDescent="0.25">
      <c r="B14" t="s">
        <v>22</v>
      </c>
      <c r="D14" s="1">
        <v>110</v>
      </c>
      <c r="E14" s="1">
        <v>0</v>
      </c>
      <c r="F14" s="1">
        <v>25.499999999999996</v>
      </c>
      <c r="G14" s="1">
        <v>1.25</v>
      </c>
      <c r="H14" s="1">
        <v>15</v>
      </c>
      <c r="I14" s="1">
        <v>0.5</v>
      </c>
      <c r="J14" s="5">
        <v>0</v>
      </c>
      <c r="K14" s="20" t="s">
        <v>92</v>
      </c>
      <c r="L14" s="8" t="str">
        <f t="shared" si="0"/>
        <v>{ "gida_id":"", "gida_adi":"Tavuk göğüs eti, pişmiş" , "foto":" ", "olcu":"", "enerji":"110","karbonhidrat":"0","protein":"25,5","yag":"1,25","kalsiyum":"15","demir":"0,5"}</v>
      </c>
    </row>
    <row r="15" spans="2:12" x14ac:dyDescent="0.25">
      <c r="B15" t="s">
        <v>23</v>
      </c>
      <c r="D15" s="1">
        <v>215</v>
      </c>
      <c r="E15" s="1">
        <v>0</v>
      </c>
      <c r="F15" s="1">
        <v>28.125</v>
      </c>
      <c r="G15" s="1">
        <v>11.25</v>
      </c>
      <c r="H15" s="1">
        <v>17.5</v>
      </c>
      <c r="I15" s="1">
        <v>2</v>
      </c>
      <c r="J15" s="5">
        <v>0</v>
      </c>
      <c r="K15" s="20" t="s">
        <v>92</v>
      </c>
      <c r="L15" s="8" t="str">
        <f t="shared" si="0"/>
        <v>{ "gida_id":"", "gida_adi":"Tavuk but, pişmiş" , "foto":" ", "olcu":"", "enerji":"215","karbonhidrat":"0","protein":"28,125","yag":"11,25","kalsiyum":"17,5","demir":"2"}</v>
      </c>
    </row>
    <row r="16" spans="2:12" x14ac:dyDescent="0.25">
      <c r="B16" t="s">
        <v>24</v>
      </c>
      <c r="D16" s="1">
        <v>285</v>
      </c>
      <c r="E16" s="1">
        <v>0</v>
      </c>
      <c r="F16" s="1">
        <v>40</v>
      </c>
      <c r="G16" s="1">
        <v>13.75</v>
      </c>
      <c r="H16" s="1">
        <v>28.75</v>
      </c>
      <c r="I16" s="1">
        <v>1.875</v>
      </c>
      <c r="J16" s="5">
        <v>0</v>
      </c>
      <c r="K16" s="20" t="s">
        <v>92</v>
      </c>
      <c r="L16" s="8" t="str">
        <f t="shared" si="0"/>
        <v>{ "gida_id":"", "gida_adi":"Somon, pişmiş" , "foto":" ", "olcu":"", "enerji":"285","karbonhidrat":"0","protein":"40","yag":"13,75","kalsiyum":"28,75","demir":"1,875"}</v>
      </c>
    </row>
    <row r="17" spans="2:12" x14ac:dyDescent="0.25">
      <c r="B17" t="s">
        <v>25</v>
      </c>
      <c r="D17" s="1">
        <v>118.6</v>
      </c>
      <c r="E17" s="1">
        <v>0</v>
      </c>
      <c r="F17" s="1">
        <v>23.2</v>
      </c>
      <c r="G17" s="1">
        <v>2.6</v>
      </c>
      <c r="H17" s="1">
        <v>98</v>
      </c>
      <c r="I17" s="1">
        <v>3.2</v>
      </c>
      <c r="J17" s="5">
        <v>0</v>
      </c>
      <c r="K17" s="20" t="s">
        <v>92</v>
      </c>
      <c r="L17" s="8" t="str">
        <f t="shared" si="0"/>
        <v>{ "gida_id":"", "gida_adi":"Hamsi, pişmiş" , "foto":" ", "olcu":"", "enerji":"118,6","karbonhidrat":"0","protein":"23,2","yag":"2,6","kalsiyum":"98","demir":"3,2"}</v>
      </c>
    </row>
    <row r="18" spans="2:12" x14ac:dyDescent="0.25">
      <c r="B18" t="s">
        <v>26</v>
      </c>
      <c r="D18" s="1">
        <v>122.6</v>
      </c>
      <c r="E18" s="1">
        <v>0</v>
      </c>
      <c r="F18" s="1">
        <v>23.8</v>
      </c>
      <c r="G18" s="1">
        <v>2.6</v>
      </c>
      <c r="H18" s="1">
        <v>15.3</v>
      </c>
      <c r="I18" s="1">
        <v>0.6</v>
      </c>
      <c r="J18" s="5">
        <v>0</v>
      </c>
      <c r="K18" s="20" t="s">
        <v>92</v>
      </c>
      <c r="L18" s="8" t="str">
        <f t="shared" si="0"/>
        <v>{ "gida_id":"", "gida_adi":"Alabalık, pişmiş" , "foto":" ", "olcu":"", "enerji":"122,6","karbonhidrat":"0","protein":"23,8","yag":"2,6","kalsiyum":"15,3","demir":"0,6"}</v>
      </c>
    </row>
    <row r="19" spans="2:12" x14ac:dyDescent="0.25">
      <c r="B19" t="s">
        <v>27</v>
      </c>
      <c r="D19" s="1">
        <v>174</v>
      </c>
      <c r="E19" s="1">
        <v>0</v>
      </c>
      <c r="F19" s="1">
        <v>17.3</v>
      </c>
      <c r="G19" s="1">
        <v>12</v>
      </c>
      <c r="H19" s="2">
        <v>29</v>
      </c>
      <c r="I19" s="5">
        <v>0.8</v>
      </c>
      <c r="J19" s="5">
        <v>0</v>
      </c>
      <c r="K19" s="20" t="s">
        <v>92</v>
      </c>
      <c r="L19" s="8" t="str">
        <f t="shared" si="0"/>
        <v>{ "gida_id":"", "gida_adi":"Ton balığı konservesi, az yağlı" , "foto":" ", "olcu":"", "enerji":"174","karbonhidrat":"0","protein":"17,3","yag":"12","kalsiyum":"29","demir":"0,8"}</v>
      </c>
    </row>
    <row r="20" spans="2:12" x14ac:dyDescent="0.25">
      <c r="D20" s="1"/>
      <c r="E20" s="1"/>
      <c r="F20" s="1"/>
      <c r="G20" s="1"/>
      <c r="H20" s="2"/>
      <c r="I20" s="5"/>
      <c r="J20" s="5"/>
      <c r="K20" s="5"/>
      <c r="L20" s="8"/>
    </row>
    <row r="21" spans="2:12" x14ac:dyDescent="0.25">
      <c r="B21" t="s">
        <v>29</v>
      </c>
      <c r="D21" s="1">
        <v>120</v>
      </c>
      <c r="E21" s="1">
        <v>18.399999999999999</v>
      </c>
      <c r="F21" s="1">
        <v>9.6</v>
      </c>
      <c r="G21" s="1">
        <v>0.7</v>
      </c>
      <c r="H21" s="1">
        <v>50.7</v>
      </c>
      <c r="I21" s="1">
        <v>2.7</v>
      </c>
      <c r="J21" s="5">
        <v>7.6</v>
      </c>
      <c r="K21" s="20" t="s">
        <v>92</v>
      </c>
      <c r="L21" s="8" t="str">
        <f t="shared" si="0"/>
        <v>{ "gida_id":"", "gida_adi":"Kuru fasulye. pişmiş" , "foto":" ", "olcu":"", "enerji":"120","karbonhidrat":"18,4","protein":"9,6","yag":"0,7","kalsiyum":"50,7","demir":"2,7"}</v>
      </c>
    </row>
    <row r="22" spans="2:12" x14ac:dyDescent="0.25">
      <c r="B22" t="s">
        <v>30</v>
      </c>
      <c r="D22" s="1">
        <v>113.8</v>
      </c>
      <c r="E22" s="1">
        <v>16.100000000000001</v>
      </c>
      <c r="F22" s="1">
        <v>8.4</v>
      </c>
      <c r="G22" s="1">
        <v>1.5</v>
      </c>
      <c r="H22" s="1">
        <v>53</v>
      </c>
      <c r="I22" s="1">
        <v>2.8</v>
      </c>
      <c r="J22" s="2">
        <v>9.1999999999999993</v>
      </c>
      <c r="K22" s="20" t="s">
        <v>92</v>
      </c>
      <c r="L22" s="8" t="str">
        <f t="shared" si="0"/>
        <v>{ "gida_id":"", "gida_adi":"Kuru nohut, pişmiş" , "foto":" ", "olcu":"", "enerji":"113,8","karbonhidrat":"16,1","protein":"8,4","yag":"1,5","kalsiyum":"53","demir":"2,8"}</v>
      </c>
    </row>
    <row r="23" spans="2:12" x14ac:dyDescent="0.25">
      <c r="B23" t="s">
        <v>31</v>
      </c>
      <c r="D23" s="1">
        <v>115.3</v>
      </c>
      <c r="E23" s="1">
        <v>18.399999999999999</v>
      </c>
      <c r="F23" s="1">
        <v>8.6999999999999993</v>
      </c>
      <c r="G23" s="1">
        <v>0.7</v>
      </c>
      <c r="H23" s="1">
        <v>26.9</v>
      </c>
      <c r="I23" s="1">
        <v>2.6</v>
      </c>
      <c r="J23" s="2">
        <v>3.8</v>
      </c>
      <c r="K23" s="20" t="s">
        <v>92</v>
      </c>
      <c r="L23" s="8" t="str">
        <f t="shared" si="0"/>
        <v>{ "gida_id":"", "gida_adi":"Kırmızı/yeşil mercimek, pişmiş" , "foto":" ", "olcu":"", "enerji":"115,3","karbonhidrat":"18,4","protein":"8,7","yag":"0,7","kalsiyum":"26,9","demir":"2,6"}</v>
      </c>
    </row>
    <row r="24" spans="2:12" x14ac:dyDescent="0.25">
      <c r="B24" t="s">
        <v>33</v>
      </c>
      <c r="D24" s="1">
        <v>212</v>
      </c>
      <c r="E24" s="1">
        <v>42</v>
      </c>
      <c r="F24" s="1">
        <v>7.8</v>
      </c>
      <c r="G24" s="1">
        <v>2</v>
      </c>
      <c r="H24" s="1">
        <v>30</v>
      </c>
      <c r="I24" s="1">
        <v>2.6</v>
      </c>
      <c r="J24" s="1">
        <v>6</v>
      </c>
      <c r="K24" s="20" t="s">
        <v>92</v>
      </c>
      <c r="L24" s="8" t="str">
        <f t="shared" si="0"/>
        <v>{ "gida_id":"", "gida_adi":"Tam buğday unundan ekmek" , "foto":" ", "olcu":"", "enerji":"212","karbonhidrat":"42","protein":"7,8","yag":"2","kalsiyum":"30","demir":"2,6"}</v>
      </c>
    </row>
    <row r="25" spans="2:12" x14ac:dyDescent="0.25">
      <c r="B25" t="s">
        <v>34</v>
      </c>
      <c r="D25" s="1">
        <v>256</v>
      </c>
      <c r="E25" s="1">
        <v>54</v>
      </c>
      <c r="F25" s="1">
        <v>8</v>
      </c>
      <c r="G25" s="1">
        <v>0</v>
      </c>
      <c r="H25" s="1">
        <v>18</v>
      </c>
      <c r="I25" s="1">
        <v>1.4</v>
      </c>
      <c r="J25" s="1">
        <v>4</v>
      </c>
      <c r="K25" s="20" t="s">
        <v>92</v>
      </c>
      <c r="L25" s="8" t="str">
        <f t="shared" si="0"/>
        <v>{ "gida_id":"", "gida_adi":"Beyaz ekmek" , "foto":" ", "olcu":"", "enerji":"256","karbonhidrat":"54","protein":"8","yag":"0","kalsiyum":"18","demir":"1,4"}</v>
      </c>
    </row>
    <row r="26" spans="2:12" x14ac:dyDescent="0.25">
      <c r="B26" t="s">
        <v>35</v>
      </c>
      <c r="D26" s="1">
        <v>236</v>
      </c>
      <c r="E26" s="1">
        <v>48</v>
      </c>
      <c r="F26" s="1">
        <v>7</v>
      </c>
      <c r="G26" s="1">
        <v>2</v>
      </c>
      <c r="H26" s="1">
        <v>16</v>
      </c>
      <c r="I26" s="1">
        <v>1.2</v>
      </c>
      <c r="J26" s="1">
        <v>4</v>
      </c>
      <c r="K26" s="20" t="s">
        <v>92</v>
      </c>
      <c r="L26" s="8" t="str">
        <f t="shared" si="0"/>
        <v>{ "gida_id":"", "gida_adi":"Pide/lavaş/bazlama" , "foto":" ", "olcu":"", "enerji":"236","karbonhidrat":"48","protein":"7","yag":"2","kalsiyum":"16","demir":"1,2"}</v>
      </c>
    </row>
    <row r="27" spans="2:12" x14ac:dyDescent="0.25">
      <c r="B27" t="s">
        <v>36</v>
      </c>
      <c r="D27" s="1">
        <v>83.3</v>
      </c>
      <c r="E27" s="1">
        <v>18.8</v>
      </c>
      <c r="F27" s="1">
        <v>3.1111111111111107</v>
      </c>
      <c r="G27" s="1">
        <v>0</v>
      </c>
      <c r="H27" s="1">
        <v>10</v>
      </c>
      <c r="I27" s="1">
        <v>1</v>
      </c>
      <c r="J27" s="1">
        <v>4.4444444444444446</v>
      </c>
      <c r="K27" s="20" t="s">
        <v>92</v>
      </c>
      <c r="L27" s="8" t="str">
        <f t="shared" si="0"/>
        <v>{ "gida_id":"", "gida_adi":"Bulgur, pişmiş" , "foto":" ", "olcu":"", "enerji":"83,3","karbonhidrat":"18,8","protein":"3,11111111111111","yag":"0","kalsiyum":"10","demir":"1"}</v>
      </c>
    </row>
    <row r="28" spans="2:12" x14ac:dyDescent="0.25">
      <c r="B28" t="s">
        <v>37</v>
      </c>
      <c r="D28" s="1">
        <v>93.3</v>
      </c>
      <c r="E28" s="1">
        <v>2</v>
      </c>
      <c r="F28" s="1">
        <v>2</v>
      </c>
      <c r="G28" s="1">
        <v>0</v>
      </c>
      <c r="H28" s="1">
        <v>2.2000000000000002</v>
      </c>
      <c r="I28" s="1">
        <v>0.2</v>
      </c>
      <c r="J28" s="1">
        <v>0</v>
      </c>
      <c r="K28" s="20" t="s">
        <v>92</v>
      </c>
      <c r="L28" s="8" t="str">
        <f t="shared" si="0"/>
        <v>{ "gida_id":"", "gida_adi":"Beyaz pirinç, pişmiş" , "foto":" ", "olcu":"", "enerji":"93,3","karbonhidrat":"2","protein":"2","yag":"0","kalsiyum":"2,2","demir":"0,2"}</v>
      </c>
    </row>
    <row r="29" spans="2:12" x14ac:dyDescent="0.25">
      <c r="B29" t="s">
        <v>38</v>
      </c>
      <c r="D29" s="1">
        <v>126.6</v>
      </c>
      <c r="E29" s="1">
        <v>25.3</v>
      </c>
      <c r="F29" s="1">
        <v>5.3</v>
      </c>
      <c r="G29" s="1">
        <v>0</v>
      </c>
      <c r="H29" s="1">
        <v>10.6</v>
      </c>
      <c r="I29" s="1">
        <v>0.5</v>
      </c>
      <c r="J29" s="1">
        <v>2.6</v>
      </c>
      <c r="K29" s="20" t="s">
        <v>92</v>
      </c>
      <c r="L29" s="8" t="str">
        <f t="shared" si="0"/>
        <v>{ "gida_id":"", "gida_adi":"Makarna / hazır erişte pişmiş" , "foto":" ", "olcu":"", "enerji":"126,6","karbonhidrat":"25,3","protein":"5,3","yag":"0","kalsiyum":"10,6","demir":"0,5"}</v>
      </c>
    </row>
    <row r="30" spans="2:12" x14ac:dyDescent="0.25">
      <c r="B30" t="s">
        <v>39</v>
      </c>
      <c r="D30" s="1">
        <v>416.6</v>
      </c>
      <c r="E30" s="1">
        <v>50</v>
      </c>
      <c r="F30" s="1">
        <v>7.66</v>
      </c>
      <c r="G30" s="1">
        <v>20</v>
      </c>
      <c r="H30" s="1">
        <v>40</v>
      </c>
      <c r="I30" s="1">
        <v>2</v>
      </c>
      <c r="J30" s="1">
        <v>3.3</v>
      </c>
      <c r="K30" s="20" t="s">
        <v>92</v>
      </c>
      <c r="L30" s="8" t="str">
        <f t="shared" si="0"/>
        <v>{ "gida_id":"", "gida_adi":"Yulaflı bisküvi" , "foto":" ", "olcu":"", "enerji":"416,6","karbonhidrat":"50","protein":"7,66","yag":"20","kalsiyum":"40","demir":"2"}</v>
      </c>
    </row>
    <row r="31" spans="2:12" x14ac:dyDescent="0.25">
      <c r="B31" t="s">
        <v>40</v>
      </c>
      <c r="D31" s="1">
        <v>277.3</v>
      </c>
      <c r="E31" s="1">
        <v>56.6</v>
      </c>
      <c r="F31" s="1">
        <v>9.3000000000000007</v>
      </c>
      <c r="G31" s="1">
        <v>3.3</v>
      </c>
      <c r="H31" s="1">
        <v>120</v>
      </c>
      <c r="I31" s="1">
        <v>1.6</v>
      </c>
      <c r="J31" s="1">
        <v>3.3</v>
      </c>
      <c r="K31" s="20" t="s">
        <v>92</v>
      </c>
      <c r="L31" s="8" t="str">
        <f t="shared" si="0"/>
        <v>{ "gida_id":"", "gida_adi":"Galeta ekmeği / grissini" , "foto":" ", "olcu":"", "enerji":"277,3","karbonhidrat":"56,6","protein":"9,3","yag":"3,3","kalsiyum":"120","demir":"1,6"}</v>
      </c>
    </row>
    <row r="32" spans="2:12" x14ac:dyDescent="0.25">
      <c r="B32" t="s">
        <v>41</v>
      </c>
      <c r="D32" s="1">
        <v>370</v>
      </c>
      <c r="E32" s="1">
        <v>63.3</v>
      </c>
      <c r="F32" s="1">
        <v>12.6</v>
      </c>
      <c r="G32" s="1">
        <v>6.6</v>
      </c>
      <c r="H32" s="1">
        <v>53.3</v>
      </c>
      <c r="I32" s="1">
        <v>4.5999999999999996</v>
      </c>
      <c r="J32" s="1">
        <v>6.6</v>
      </c>
      <c r="K32" s="20" t="s">
        <v>92</v>
      </c>
      <c r="L32" s="8" t="str">
        <f t="shared" si="0"/>
        <v>{ "gida_id":"", "gida_adi":"Yulaf ezmesi" , "foto":" ", "olcu":"", "enerji":"370","karbonhidrat":"63,3","protein":"12,6","yag":"6,6","kalsiyum":"53,3","demir":"4,6"}</v>
      </c>
    </row>
    <row r="33" spans="2:12" x14ac:dyDescent="0.25">
      <c r="B33" t="s">
        <v>42</v>
      </c>
      <c r="D33" s="1">
        <v>376.6</v>
      </c>
      <c r="E33" s="1">
        <v>86.6</v>
      </c>
      <c r="F33" s="1">
        <v>6</v>
      </c>
      <c r="G33" s="1">
        <v>0</v>
      </c>
      <c r="H33" s="1">
        <v>6.6</v>
      </c>
      <c r="I33" s="1">
        <v>1</v>
      </c>
      <c r="J33" s="1">
        <v>3.3</v>
      </c>
      <c r="K33" s="20" t="s">
        <v>92</v>
      </c>
      <c r="L33" s="8" t="str">
        <f t="shared" si="0"/>
        <v>{ "gida_id":"", "gida_adi":"Pirinç gevreği" , "foto":" ", "olcu":"", "enerji":"376,6","karbonhidrat":"86,6","protein":"6","yag":"0","kalsiyum":"6,6","demir":"1"}</v>
      </c>
    </row>
    <row r="34" spans="2:12" x14ac:dyDescent="0.25">
      <c r="B34" t="s">
        <v>43</v>
      </c>
      <c r="D34" s="1">
        <v>356.6</v>
      </c>
      <c r="E34" s="1">
        <v>80</v>
      </c>
      <c r="F34" s="1">
        <v>7.0000000000000009</v>
      </c>
      <c r="G34" s="1">
        <v>0</v>
      </c>
      <c r="H34" s="1">
        <v>13.3</v>
      </c>
      <c r="I34" s="1">
        <v>2</v>
      </c>
      <c r="J34" s="1">
        <v>3.3</v>
      </c>
      <c r="K34" s="20" t="s">
        <v>92</v>
      </c>
      <c r="L34" s="8" t="str">
        <f t="shared" si="0"/>
        <v>{ "gida_id":"", "gida_adi":"Mısır gevreği / cornflakes" , "foto":" ", "olcu":"", "enerji":"356,6","karbonhidrat":"80","protein":"7","yag":"0","kalsiyum":"13,3","demir":"2"}</v>
      </c>
    </row>
    <row r="35" spans="2:12" x14ac:dyDescent="0.25">
      <c r="B35" t="s">
        <v>44</v>
      </c>
      <c r="D35" s="1">
        <v>264</v>
      </c>
      <c r="E35" s="1">
        <v>48</v>
      </c>
      <c r="F35" s="1">
        <v>8</v>
      </c>
      <c r="G35" s="1">
        <v>4</v>
      </c>
      <c r="H35" s="1">
        <v>50</v>
      </c>
      <c r="I35" s="1">
        <v>1.8</v>
      </c>
      <c r="J35" s="1">
        <v>4</v>
      </c>
      <c r="K35" s="20" t="s">
        <v>92</v>
      </c>
      <c r="L35" s="8" t="str">
        <f t="shared" si="0"/>
        <v>{ "gida_id":"", "gida_adi":"Simit" , "foto":" ", "olcu":"", "enerji":"264","karbonhidrat":"48","protein":"8","yag":"4","kalsiyum":"50","demir":"1,8"}</v>
      </c>
    </row>
    <row r="36" spans="2:12" x14ac:dyDescent="0.25">
      <c r="B36" t="s">
        <v>45</v>
      </c>
      <c r="D36" s="1">
        <v>272</v>
      </c>
      <c r="E36" s="1">
        <v>58</v>
      </c>
      <c r="F36" s="1">
        <v>8</v>
      </c>
      <c r="G36" s="1">
        <v>0</v>
      </c>
      <c r="H36" s="1">
        <v>22</v>
      </c>
      <c r="I36" s="1">
        <v>1.2</v>
      </c>
      <c r="J36" s="1">
        <v>4</v>
      </c>
      <c r="K36" s="20" t="s">
        <v>92</v>
      </c>
      <c r="L36" s="8" t="str">
        <f t="shared" si="0"/>
        <v>{ "gida_id":"", "gida_adi":"Yufka" , "foto":" ", "olcu":"", "enerji":"272","karbonhidrat":"58","protein":"8","yag":"0","kalsiyum":"22","demir":"1,2"}</v>
      </c>
    </row>
    <row r="37" spans="2:12" x14ac:dyDescent="0.25">
      <c r="B37" t="s">
        <v>46</v>
      </c>
      <c r="D37" s="1">
        <v>366.6</v>
      </c>
      <c r="E37" s="1">
        <v>66.599999999999994</v>
      </c>
      <c r="F37" s="1">
        <v>12.6</v>
      </c>
      <c r="G37" s="1">
        <v>6.6</v>
      </c>
      <c r="H37" s="1">
        <v>13.3</v>
      </c>
      <c r="I37" s="1">
        <v>1.6</v>
      </c>
      <c r="J37" s="1">
        <v>10</v>
      </c>
      <c r="K37" s="20" t="s">
        <v>92</v>
      </c>
      <c r="L37" s="8" t="str">
        <f t="shared" si="0"/>
        <v>{ "gida_id":"", "gida_adi":"Patlamış mısır / popcorn" , "foto":" ", "olcu":"", "enerji":"366,6","karbonhidrat":"66,6","protein":"12,6","yag":"6,6","kalsiyum":"13,3","demir":"1,6"}</v>
      </c>
    </row>
    <row r="38" spans="2:12" x14ac:dyDescent="0.25">
      <c r="L38" s="8"/>
    </row>
    <row r="39" spans="2:12" x14ac:dyDescent="0.25">
      <c r="B39" t="s">
        <v>50</v>
      </c>
      <c r="C39" t="s">
        <v>81</v>
      </c>
      <c r="D39">
        <v>643</v>
      </c>
      <c r="E39">
        <v>16.899999999999999</v>
      </c>
      <c r="F39">
        <v>18.600000000000001</v>
      </c>
      <c r="G39">
        <v>54.1</v>
      </c>
      <c r="H39">
        <v>254</v>
      </c>
      <c r="I39">
        <v>4.4000000000000004</v>
      </c>
      <c r="K39" s="20" t="s">
        <v>93</v>
      </c>
      <c r="L39" s="8" t="str">
        <f t="shared" si="0"/>
        <v>{ "gida_id":"", "gida_adi":"Badem içi" , "foto":" ", "olcu":"2/3 su bardağı", "enerji":"643","karbonhidrat":"16,9","protein":"18,6","yag":"54,1","kalsiyum":"254","demir":"4,4"}</v>
      </c>
    </row>
    <row r="40" spans="2:12" x14ac:dyDescent="0.25">
      <c r="B40" t="s">
        <v>82</v>
      </c>
      <c r="C40" t="s">
        <v>83</v>
      </c>
      <c r="D40">
        <v>201</v>
      </c>
      <c r="E40">
        <v>43.6</v>
      </c>
      <c r="F40">
        <v>2.8</v>
      </c>
      <c r="G40">
        <v>1.5</v>
      </c>
      <c r="H40">
        <v>30</v>
      </c>
      <c r="I40">
        <v>1</v>
      </c>
      <c r="K40" s="20" t="s">
        <v>95</v>
      </c>
      <c r="L40" s="8" t="str">
        <f t="shared" si="0"/>
        <v>{ "gida_id":"", "gida_adi":"Kestane" , "foto":" ", "olcu":"3/4 su bardağı", "enerji":"201","karbonhidrat":"43,6","protein":"2,8","yag":"1,5","kalsiyum":"30","demir":"1"}</v>
      </c>
    </row>
    <row r="41" spans="2:12" x14ac:dyDescent="0.25">
      <c r="B41" t="s">
        <v>84</v>
      </c>
      <c r="C41" t="s">
        <v>83</v>
      </c>
      <c r="D41">
        <v>634</v>
      </c>
      <c r="E41">
        <v>16.7</v>
      </c>
      <c r="F41">
        <v>12.6</v>
      </c>
      <c r="G41">
        <v>62.4</v>
      </c>
      <c r="H41">
        <v>209</v>
      </c>
      <c r="I41">
        <v>3.4</v>
      </c>
      <c r="K41" s="20" t="s">
        <v>96</v>
      </c>
      <c r="L41" s="8" t="str">
        <f t="shared" si="0"/>
        <v>{ "gida_id":"", "gida_adi":"Fındık içi" , "foto":" ", "olcu":"3/4 su bardağı", "enerji":"634","karbonhidrat":"16,7","protein":"12,6","yag":"62,4","kalsiyum":"209","demir":"3,4"}</v>
      </c>
    </row>
    <row r="42" spans="2:12" x14ac:dyDescent="0.25">
      <c r="B42" t="s">
        <v>85</v>
      </c>
      <c r="C42" t="s">
        <v>81</v>
      </c>
      <c r="D42">
        <v>589</v>
      </c>
      <c r="E42">
        <v>18.8</v>
      </c>
      <c r="F42">
        <v>25.5</v>
      </c>
      <c r="G42">
        <v>44</v>
      </c>
      <c r="H42">
        <v>66</v>
      </c>
      <c r="I42">
        <v>3</v>
      </c>
      <c r="K42" s="20" t="s">
        <v>97</v>
      </c>
      <c r="L42" s="8" t="str">
        <f t="shared" si="0"/>
        <v>{ "gida_id":"", "gida_adi":"Yer fıstığı" , "foto":" ", "olcu":"2/3 su bardağı", "enerji":"589","karbonhidrat":"18,8","protein":"25,5","yag":"44","kalsiyum":"66","demir":"3"}</v>
      </c>
    </row>
    <row r="43" spans="2:12" x14ac:dyDescent="0.25">
      <c r="B43" t="s">
        <v>86</v>
      </c>
      <c r="C43" t="s">
        <v>81</v>
      </c>
      <c r="D43">
        <v>617</v>
      </c>
      <c r="E43">
        <v>2.4</v>
      </c>
      <c r="F43">
        <v>35.200000000000003</v>
      </c>
      <c r="G43">
        <v>51</v>
      </c>
      <c r="H43">
        <v>14</v>
      </c>
      <c r="I43">
        <v>4.4000000000000004</v>
      </c>
      <c r="K43" s="20" t="s">
        <v>98</v>
      </c>
      <c r="L43" s="8" t="str">
        <f t="shared" si="0"/>
        <v>{ "gida_id":"", "gida_adi":"Çam fıstığı" , "foto":" ", "olcu":"2/3 su bardağı", "enerji":"617","karbonhidrat":"2,4","protein":"35,2","yag":"51","kalsiyum":"14","demir":"4,4"}</v>
      </c>
    </row>
    <row r="44" spans="2:12" x14ac:dyDescent="0.25">
      <c r="B44" t="s">
        <v>87</v>
      </c>
      <c r="C44" t="s">
        <v>83</v>
      </c>
      <c r="D44">
        <v>637</v>
      </c>
      <c r="E44">
        <v>15.5</v>
      </c>
      <c r="F44">
        <v>20</v>
      </c>
      <c r="G44">
        <v>53.8</v>
      </c>
      <c r="H44">
        <v>140</v>
      </c>
      <c r="I44">
        <v>14</v>
      </c>
      <c r="K44" s="20" t="s">
        <v>99</v>
      </c>
      <c r="L44" s="8" t="str">
        <f t="shared" si="0"/>
        <v>{ "gida_id":"", "gida_adi":"Yeşil fıstık - Antep Fıstığı" , "foto":" ", "olcu":"3/4 su bardağı", "enerji":"637","karbonhidrat":"15,5","protein":"20","yag":"53,8","kalsiyum":"140","demir":"14"}</v>
      </c>
    </row>
    <row r="45" spans="2:12" x14ac:dyDescent="0.25">
      <c r="B45" t="s">
        <v>89</v>
      </c>
      <c r="C45" t="s">
        <v>88</v>
      </c>
      <c r="D45">
        <v>704</v>
      </c>
      <c r="E45">
        <v>13.5</v>
      </c>
      <c r="F45">
        <v>15</v>
      </c>
      <c r="G45">
        <v>64.400000000000006</v>
      </c>
      <c r="H45">
        <v>84</v>
      </c>
      <c r="I45">
        <v>2.1</v>
      </c>
      <c r="K45" s="20" t="s">
        <v>100</v>
      </c>
      <c r="L45" s="8" t="str">
        <f t="shared" si="0"/>
        <v>{ "gida_id":"", "gida_adi":"Ceviz içi" , "foto":" ", "olcu":"1 su bardağı", "enerji":"704","karbonhidrat":"13,5","protein":"15","yag":"64,4","kalsiyum":"84","demir":"2,1"}</v>
      </c>
    </row>
    <row r="46" spans="2:12" x14ac:dyDescent="0.25">
      <c r="B46" t="s">
        <v>90</v>
      </c>
      <c r="C46" t="s">
        <v>91</v>
      </c>
      <c r="D46">
        <v>622</v>
      </c>
      <c r="E46">
        <v>13.9</v>
      </c>
      <c r="F46">
        <v>20</v>
      </c>
      <c r="G46">
        <v>50</v>
      </c>
      <c r="H46">
        <v>975</v>
      </c>
      <c r="I46">
        <v>10.4</v>
      </c>
      <c r="K46" s="20" t="s">
        <v>94</v>
      </c>
      <c r="L46" s="8" t="str">
        <f t="shared" si="0"/>
        <v>{ "gida_id":"", "gida_adi":"Susam" , "foto":" ", "olcu":"1/2 su bardağı", "enerji":"622","karbonhidrat":"13,9","protein":"20","yag":"50","kalsiyum":"975","demir":"10,4"}</v>
      </c>
    </row>
    <row r="47" spans="2:12" x14ac:dyDescent="0.25">
      <c r="B47" t="s">
        <v>60</v>
      </c>
      <c r="C47" t="s">
        <v>81</v>
      </c>
      <c r="D47">
        <v>393</v>
      </c>
      <c r="E47">
        <v>9.4</v>
      </c>
      <c r="F47">
        <v>32.299999999999997</v>
      </c>
      <c r="G47">
        <v>45.7</v>
      </c>
      <c r="H47">
        <v>50</v>
      </c>
      <c r="I47">
        <v>8.4</v>
      </c>
      <c r="K47" s="20" t="s">
        <v>101</v>
      </c>
      <c r="L47" s="8" t="str">
        <f t="shared" si="0"/>
        <v>{ "gida_id":"", "gida_adi":"Karpuz çekirdeği" , "foto":" ", "olcu":"2/3 su bardağı", "enerji":"393","karbonhidrat":"9,4","protein":"32,3","yag":"45,7","kalsiyum":"50","demir":"8,4"}</v>
      </c>
    </row>
    <row r="48" spans="2:12" x14ac:dyDescent="0.25">
      <c r="B48" t="s">
        <v>62</v>
      </c>
      <c r="D48">
        <v>486</v>
      </c>
      <c r="E48">
        <v>42</v>
      </c>
      <c r="F48">
        <v>17</v>
      </c>
      <c r="G48">
        <v>31</v>
      </c>
      <c r="H48">
        <v>631</v>
      </c>
      <c r="I48">
        <v>7.7</v>
      </c>
      <c r="K48" s="20" t="s">
        <v>66</v>
      </c>
      <c r="L48" s="8" t="str">
        <f t="shared" si="0"/>
        <v>{ "gida_id":"", "gida_adi":"Chia Tohumu" , "foto":" ", "olcu":"", "enerji":"486","karbonhidrat":"42","protein":"17","yag":"31","kalsiyum":"631","demir":"7,7"}</v>
      </c>
    </row>
    <row r="49" spans="2:12" x14ac:dyDescent="0.25">
      <c r="B49" t="s">
        <v>67</v>
      </c>
      <c r="D49">
        <v>553</v>
      </c>
      <c r="E49">
        <v>30</v>
      </c>
      <c r="F49">
        <v>18</v>
      </c>
      <c r="G49">
        <v>44</v>
      </c>
      <c r="H49">
        <v>37</v>
      </c>
      <c r="I49">
        <v>6.7</v>
      </c>
      <c r="K49" s="20" t="s">
        <v>66</v>
      </c>
      <c r="L49" s="8" t="str">
        <f t="shared" si="0"/>
        <v>{ "gida_id":"", "gida_adi":"Kaju" , "foto":" ", "olcu":"", "enerji":"553","karbonhidrat":"30","protein":"18","yag":"44","kalsiyum":"37","demir":"6,7"}</v>
      </c>
    </row>
    <row r="50" spans="2:12" x14ac:dyDescent="0.25">
      <c r="B50" t="s">
        <v>69</v>
      </c>
      <c r="D50">
        <v>344</v>
      </c>
      <c r="E50">
        <v>52</v>
      </c>
      <c r="F50">
        <v>16</v>
      </c>
      <c r="G50">
        <v>15</v>
      </c>
      <c r="H50">
        <v>1196</v>
      </c>
      <c r="I50">
        <v>18.5</v>
      </c>
      <c r="K50" s="20" t="s">
        <v>66</v>
      </c>
      <c r="L50" s="8" t="str">
        <f t="shared" si="0"/>
        <v>{ "gida_id":"", "gida_adi":"Çörek Otu" , "foto":" ", "olcu":"", "enerji":"344","karbonhidrat":"52","protein":"16","yag":"15","kalsiyum":"1196","demir":"18,5"}</v>
      </c>
    </row>
    <row r="51" spans="2:12" x14ac:dyDescent="0.25">
      <c r="B51" t="s">
        <v>68</v>
      </c>
      <c r="D51">
        <v>690</v>
      </c>
      <c r="E51">
        <v>14</v>
      </c>
      <c r="F51">
        <v>9</v>
      </c>
      <c r="G51">
        <v>72</v>
      </c>
      <c r="H51">
        <v>70</v>
      </c>
      <c r="I51">
        <v>2.5</v>
      </c>
      <c r="K51" s="20" t="s">
        <v>66</v>
      </c>
      <c r="L51" s="8" t="str">
        <f t="shared" si="0"/>
        <v>{ "gida_id":"", "gida_adi":"Pikan Cevizi" , "foto":" ", "olcu":"", "enerji":"690","karbonhidrat":"14","protein":"9","yag":"72","kalsiyum":"70","demir":"2,5"}</v>
      </c>
    </row>
    <row r="52" spans="2:12" x14ac:dyDescent="0.25">
      <c r="B52" t="s">
        <v>70</v>
      </c>
      <c r="D52">
        <v>533</v>
      </c>
      <c r="E52">
        <v>29</v>
      </c>
      <c r="F52">
        <v>18</v>
      </c>
      <c r="G52">
        <v>42</v>
      </c>
      <c r="H52">
        <v>255</v>
      </c>
      <c r="I52">
        <v>5.7</v>
      </c>
      <c r="K52" s="20" t="s">
        <v>66</v>
      </c>
      <c r="L52" s="8" t="str">
        <f t="shared" si="0"/>
        <v>{ "gida_id":"", "gida_adi":"Keten" , "foto":" ", "olcu":"", "enerji":"533","karbonhidrat":"29","protein":"18","yag":"42","kalsiyum":"255","demir":"5,7"}</v>
      </c>
    </row>
    <row r="53" spans="2:12" x14ac:dyDescent="0.25">
      <c r="B53" t="s">
        <v>71</v>
      </c>
      <c r="D53">
        <v>594</v>
      </c>
      <c r="E53">
        <v>21</v>
      </c>
      <c r="F53">
        <v>17</v>
      </c>
      <c r="G53">
        <v>54</v>
      </c>
      <c r="H53">
        <v>426</v>
      </c>
      <c r="I53">
        <v>9</v>
      </c>
      <c r="K53" s="20" t="s">
        <v>66</v>
      </c>
      <c r="L53" s="8" t="str">
        <f t="shared" si="0"/>
        <v>{ "gida_id":"", "gida_adi":"Tahin" , "foto":" ", "olcu":"", "enerji":"594","karbonhidrat":"21","protein":"17","yag":"54","kalsiyum":"426","demir":"9"}</v>
      </c>
    </row>
    <row r="54" spans="2:12" x14ac:dyDescent="0.25">
      <c r="B54" t="s">
        <v>72</v>
      </c>
      <c r="D54">
        <v>79</v>
      </c>
      <c r="E54">
        <v>18</v>
      </c>
      <c r="F54">
        <v>1.8</v>
      </c>
      <c r="G54">
        <v>0.8</v>
      </c>
      <c r="H54">
        <v>16</v>
      </c>
      <c r="I54">
        <v>0.6</v>
      </c>
      <c r="K54" s="20" t="s">
        <v>66</v>
      </c>
      <c r="L54" s="8" t="str">
        <f t="shared" si="0"/>
        <v>{ "gida_id":"", "gida_adi":"Zencefil" , "foto":" ", "olcu":"", "enerji":"79","karbonhidrat":"18","protein":"1,8","yag":"0,8","kalsiyum":"16","demir":"0,6"}</v>
      </c>
    </row>
    <row r="55" spans="2:12" x14ac:dyDescent="0.25">
      <c r="B55" t="s">
        <v>73</v>
      </c>
      <c r="D55">
        <v>524</v>
      </c>
      <c r="E55">
        <v>28</v>
      </c>
      <c r="F55">
        <v>18</v>
      </c>
      <c r="G55">
        <v>42</v>
      </c>
      <c r="H55">
        <v>1438</v>
      </c>
      <c r="I55">
        <v>9.8000000000000007</v>
      </c>
      <c r="K55" s="20" t="s">
        <v>66</v>
      </c>
      <c r="L55" s="8" t="str">
        <f t="shared" si="0"/>
        <v>{ "gida_id":"", "gida_adi":"Haşhaş Tohumu" , "foto":" ", "olcu":"", "enerji":"524","karbonhidrat":"28","protein":"18","yag":"42","kalsiyum":"1438","demir":"9,8"}</v>
      </c>
    </row>
    <row r="56" spans="2:12" x14ac:dyDescent="0.25">
      <c r="B56" t="s">
        <v>74</v>
      </c>
      <c r="D56">
        <v>374</v>
      </c>
      <c r="E56">
        <v>44</v>
      </c>
      <c r="F56">
        <v>18</v>
      </c>
      <c r="G56">
        <v>22</v>
      </c>
      <c r="H56">
        <v>931</v>
      </c>
      <c r="I56">
        <v>66.400000000000006</v>
      </c>
      <c r="K56" s="20" t="s">
        <v>66</v>
      </c>
      <c r="L56" s="8" t="str">
        <f t="shared" si="0"/>
        <v>{ "gida_id":"", "gida_adi":"Kimyon" , "foto":" ", "olcu":"", "enerji":"374","karbonhidrat":"44","protein":"18","yag":"22","kalsiyum":"931","demir":"66,4"}</v>
      </c>
    </row>
    <row r="57" spans="2:12" x14ac:dyDescent="0.25">
      <c r="B57" t="s">
        <v>75</v>
      </c>
      <c r="D57">
        <v>281</v>
      </c>
      <c r="E57">
        <v>50</v>
      </c>
      <c r="F57">
        <v>13</v>
      </c>
      <c r="G57">
        <v>14</v>
      </c>
      <c r="H57">
        <v>330</v>
      </c>
      <c r="I57">
        <v>17.3</v>
      </c>
      <c r="K57" s="20" t="s">
        <v>66</v>
      </c>
      <c r="L57" s="8" t="str">
        <f t="shared" si="0"/>
        <v>{ "gida_id":"", "gida_adi":"Kırmızı Toz Biber" , "foto":" ", "olcu":"", "enerji":"281","karbonhidrat":"50","protein":"13","yag":"14","kalsiyum":"330","demir":"17,3"}</v>
      </c>
    </row>
    <row r="58" spans="2:12" x14ac:dyDescent="0.25">
      <c r="B58" t="s">
        <v>76</v>
      </c>
      <c r="D58">
        <v>251</v>
      </c>
      <c r="E58">
        <v>64</v>
      </c>
      <c r="F58">
        <v>10</v>
      </c>
      <c r="G58">
        <v>3.3</v>
      </c>
      <c r="H58">
        <v>443</v>
      </c>
      <c r="I58">
        <v>9.6999999999999993</v>
      </c>
      <c r="K58" s="20" t="s">
        <v>66</v>
      </c>
      <c r="L58" s="8" t="str">
        <f t="shared" si="0"/>
        <v>{ "gida_id":"", "gida_adi":"Karabiber" , "foto":" ", "olcu":"", "enerji":"251","karbonhidrat":"64","protein":"10","yag":"3,3","kalsiyum":"443","demir":"9,7"}</v>
      </c>
    </row>
    <row r="59" spans="2:12" x14ac:dyDescent="0.25">
      <c r="B59" t="s">
        <v>77</v>
      </c>
      <c r="D59">
        <v>325</v>
      </c>
      <c r="E59">
        <v>58</v>
      </c>
      <c r="F59">
        <v>13</v>
      </c>
      <c r="G59">
        <v>14</v>
      </c>
      <c r="H59">
        <v>478</v>
      </c>
      <c r="I59">
        <v>29.6</v>
      </c>
      <c r="K59" s="20" t="s">
        <v>66</v>
      </c>
      <c r="L59" s="8" t="str">
        <f t="shared" si="0"/>
        <v>{ "gida_id":"", "gida_adi":"Köri" , "foto":" ", "olcu":"", "enerji":"325","karbonhidrat":"58","protein":"13","yag":"14","kalsiyum":"478","demir":"29,6"}</v>
      </c>
    </row>
    <row r="60" spans="2:12" x14ac:dyDescent="0.25">
      <c r="B60" t="s">
        <v>78</v>
      </c>
      <c r="D60">
        <v>282</v>
      </c>
      <c r="E60">
        <v>54</v>
      </c>
      <c r="F60">
        <v>14</v>
      </c>
      <c r="G60">
        <v>13</v>
      </c>
      <c r="H60">
        <v>229</v>
      </c>
      <c r="I60">
        <v>21.1</v>
      </c>
      <c r="K60" s="20" t="s">
        <v>66</v>
      </c>
      <c r="L60" s="8" t="str">
        <f t="shared" si="0"/>
        <v>{ "gida_id":"", "gida_adi":"Paprika" , "foto":" ", "olcu":"", "enerji":"282","karbonhidrat":"54","protein":"14","yag":"13","kalsiyum":"229","demir":"21,1"}</v>
      </c>
    </row>
    <row r="61" spans="2:12" x14ac:dyDescent="0.25">
      <c r="B61" t="s">
        <v>79</v>
      </c>
      <c r="D61">
        <v>101</v>
      </c>
      <c r="E61">
        <v>24</v>
      </c>
      <c r="F61">
        <v>6</v>
      </c>
      <c r="G61">
        <v>1.7</v>
      </c>
      <c r="H61">
        <v>405</v>
      </c>
      <c r="I61">
        <v>17.5</v>
      </c>
      <c r="K61" s="20" t="s">
        <v>66</v>
      </c>
      <c r="L61" s="8" t="str">
        <f t="shared" si="0"/>
        <v>{ "gida_id":"", "gida_adi":"Kekik" , "foto":" ", "olcu":"", "enerji":"101","karbonhidrat":"24","protein":"6","yag":"1,7","kalsiyum":"405","demir":"17,5"}</v>
      </c>
    </row>
    <row r="62" spans="2:12" x14ac:dyDescent="0.25">
      <c r="B62" t="s">
        <v>80</v>
      </c>
      <c r="D62">
        <v>310</v>
      </c>
      <c r="E62">
        <v>65</v>
      </c>
      <c r="F62">
        <v>11</v>
      </c>
      <c r="G62">
        <v>6</v>
      </c>
      <c r="H62">
        <v>111</v>
      </c>
      <c r="I62">
        <v>11.1</v>
      </c>
      <c r="K62" s="20" t="s">
        <v>66</v>
      </c>
      <c r="L62" s="8" t="str">
        <f t="shared" si="0"/>
        <v>{ "gida_id":"", "gida_adi":"Safran" , "foto":" ", "olcu":"", "enerji":"310","karbonhidrat":"65","protein":"11","yag":"6","kalsiyum":"111","demir":"11,1"}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J3" sqref="J3"/>
    </sheetView>
  </sheetViews>
  <sheetFormatPr defaultRowHeight="15" x14ac:dyDescent="0.25"/>
  <cols>
    <col min="1" max="1" width="5.42578125" customWidth="1"/>
    <col min="2" max="2" width="18.28515625" bestFit="1" customWidth="1"/>
    <col min="10" max="10" width="154.85546875" customWidth="1"/>
  </cols>
  <sheetData>
    <row r="1" spans="2:10" ht="60" x14ac:dyDescent="0.25">
      <c r="B1" s="6" t="s">
        <v>0</v>
      </c>
      <c r="C1" s="6" t="s">
        <v>1</v>
      </c>
      <c r="D1" s="6" t="s">
        <v>2</v>
      </c>
      <c r="E1" s="6" t="s">
        <v>4</v>
      </c>
      <c r="F1" s="6" t="s">
        <v>3</v>
      </c>
      <c r="G1" s="6" t="s">
        <v>6</v>
      </c>
      <c r="H1" s="6" t="s">
        <v>8</v>
      </c>
      <c r="I1" s="6" t="s">
        <v>9</v>
      </c>
    </row>
    <row r="2" spans="2:10" x14ac:dyDescent="0.25">
      <c r="B2" t="s">
        <v>10</v>
      </c>
      <c r="C2">
        <v>240</v>
      </c>
      <c r="D2">
        <v>154</v>
      </c>
      <c r="E2" s="1">
        <v>11</v>
      </c>
      <c r="F2" s="1">
        <v>7.9</v>
      </c>
      <c r="G2" s="1">
        <v>8</v>
      </c>
      <c r="H2" s="1">
        <v>288</v>
      </c>
      <c r="I2" s="4">
        <v>0.1</v>
      </c>
      <c r="J2" t="str">
        <f>"{ ""gida_id"":"" "", ""gida_adi"":"""&amp;B2&amp;" "" , ""foto"":"" "", ""olcu"": """&amp;C2&amp;" "" , ""enerji"":"""&amp;D2&amp;" "" ,""protein"" : """&amp;F2&amp;""", ""karbonhidrat"":"""&amp;E2&amp;" "" , ""yag"":"""&amp;G2&amp;" "" ,""kalsiyum"" : """&amp;H2&amp;""",""demir"" : """&amp;I2&amp;"""}"</f>
        <v>{ "gida_id":" ", "gida_adi":"İnek sütü, tam yağlı " , "foto":" ", "olcu": "240 " , "enerji":"154 " ,"protein" : "7,9", "karbonhidrat":"11 " , "yag":"8 " ,"kalsiyum" : "288","demir" : "0,1"}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anaveri</vt:lpstr>
      <vt:lpstr>c vitamini yüksek</vt:lpstr>
      <vt:lpstr>meyveler</vt:lpstr>
      <vt:lpstr>işlenmiş veri</vt:lpstr>
      <vt:lpstr>algoritma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s_ercetin</dc:creator>
  <cp:lastModifiedBy>s_ercetin</cp:lastModifiedBy>
  <dcterms:created xsi:type="dcterms:W3CDTF">2020-11-26T10:20:03Z</dcterms:created>
  <dcterms:modified xsi:type="dcterms:W3CDTF">2020-12-04T12:26:27Z</dcterms:modified>
</cp:coreProperties>
</file>