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otprod"/>
    <sheet r:id="rId2" sheetId="2" name="movielens_emb"/>
    <sheet r:id="rId3" sheetId="3" name="bias"/>
    <sheet r:id="rId4" sheetId="4" name="word_emb"/>
  </sheets>
  <definedNames>
    <definedName name="solver_adj" localSheetId="2">bias!$H$19:$V$24,bias!$A$26:$F$40</definedName>
    <definedName name="solver_adj" localSheetId="0">dotprod!$H$19:$V$23,dotprod!$B$25:$F$39</definedName>
    <definedName name="solver_adj" localSheetId="1">movielens_emb!$C$4:$G$18,movielens_emb!$C$22:$G$36</definedName>
    <definedName name="solver_cvg" localSheetId="2">0.001</definedName>
    <definedName name="solver_cvg" localSheetId="0">0.001</definedName>
    <definedName name="solver_cvg" localSheetId="1">0.001</definedName>
    <definedName name="solver_drv" localSheetId="2">2</definedName>
    <definedName name="solver_drv" localSheetId="0">2</definedName>
    <definedName name="solver_drv" localSheetId="1">1</definedName>
    <definedName name="solver_eng" localSheetId="2">1</definedName>
    <definedName name="solver_eng" localSheetId="0">1</definedName>
    <definedName name="solver_eng" localSheetId="1">1</definedName>
    <definedName name="solver_est" localSheetId="2">1</definedName>
    <definedName name="solver_est" localSheetId="0">1</definedName>
    <definedName name="solver_est" localSheetId="1">1</definedName>
    <definedName name="solver_itr" localSheetId="2">2147483647</definedName>
    <definedName name="solver_itr" localSheetId="0">2147483647</definedName>
    <definedName name="solver_itr" localSheetId="1">2147483647</definedName>
    <definedName name="solver_mip" localSheetId="2">2147483647</definedName>
    <definedName name="solver_mip" localSheetId="0">2147483647</definedName>
    <definedName name="solver_mip" localSheetId="1">2147483647</definedName>
    <definedName name="solver_mni" localSheetId="2">30</definedName>
    <definedName name="solver_mni" localSheetId="0">30</definedName>
    <definedName name="solver_mni" localSheetId="1">30</definedName>
    <definedName name="solver_mrt" localSheetId="2">0.075</definedName>
    <definedName name="solver_mrt" localSheetId="0">0.075</definedName>
    <definedName name="solver_mrt" localSheetId="1">0.075</definedName>
    <definedName name="solver_msl" localSheetId="2">2</definedName>
    <definedName name="solver_msl" localSheetId="0">2</definedName>
    <definedName name="solver_msl" localSheetId="1">2</definedName>
    <definedName name="solver_neg" localSheetId="2">2</definedName>
    <definedName name="solver_neg" localSheetId="0">2</definedName>
    <definedName name="solver_neg" localSheetId="1">2</definedName>
    <definedName name="solver_nod" localSheetId="2">2147483647</definedName>
    <definedName name="solver_nod" localSheetId="0">2147483647</definedName>
    <definedName name="solver_nod" localSheetId="1">2147483647</definedName>
    <definedName name="solver_num" localSheetId="2">0</definedName>
    <definedName name="solver_num" localSheetId="0">0</definedName>
    <definedName name="solver_num" localSheetId="1">0</definedName>
    <definedName name="solver_nwt" localSheetId="2">1</definedName>
    <definedName name="solver_nwt" localSheetId="0">1</definedName>
    <definedName name="solver_nwt" localSheetId="1">1</definedName>
    <definedName name="solver_opt" localSheetId="2">bias!$V$42</definedName>
    <definedName name="solver_opt" localSheetId="0">dotprod!$V$41</definedName>
    <definedName name="solver_opt" localSheetId="1">movielens_emb!$AA$3</definedName>
    <definedName name="solver_pre" localSheetId="2">0.000001</definedName>
    <definedName name="solver_pre" localSheetId="0">0.000001</definedName>
    <definedName name="solver_pre" localSheetId="1">0.000001</definedName>
    <definedName name="solver_rbv" localSheetId="2">2</definedName>
    <definedName name="solver_rbv" localSheetId="0">2</definedName>
    <definedName name="solver_rbv" localSheetId="1">1</definedName>
    <definedName name="solver_rlx" localSheetId="2">2</definedName>
    <definedName name="solver_rlx" localSheetId="0">2</definedName>
    <definedName name="solver_rlx" localSheetId="1">2</definedName>
    <definedName name="solver_rsd" localSheetId="2">0</definedName>
    <definedName name="solver_rsd" localSheetId="0">0</definedName>
    <definedName name="solver_rsd" localSheetId="1">0</definedName>
    <definedName name="solver_scl" localSheetId="2">2</definedName>
    <definedName name="solver_scl" localSheetId="0">2</definedName>
    <definedName name="solver_scl" localSheetId="1">1</definedName>
    <definedName name="solver_sho" localSheetId="2">2</definedName>
    <definedName name="solver_sho" localSheetId="0">2</definedName>
    <definedName name="solver_sho" localSheetId="1">2</definedName>
    <definedName name="solver_ssz" localSheetId="2">100</definedName>
    <definedName name="solver_ssz" localSheetId="0">100</definedName>
    <definedName name="solver_ssz" localSheetId="1">100</definedName>
    <definedName name="solver_tim" localSheetId="2">2147483647</definedName>
    <definedName name="solver_tim" localSheetId="0">2147483647</definedName>
    <definedName name="solver_tim" localSheetId="1">2147483647</definedName>
    <definedName name="solver_tol" localSheetId="2">0.01</definedName>
    <definedName name="solver_tol" localSheetId="0">0.01</definedName>
    <definedName name="solver_tol" localSheetId="1">0.01</definedName>
    <definedName name="solver_typ" localSheetId="2">2</definedName>
    <definedName name="solver_typ" localSheetId="0">2</definedName>
    <definedName name="solver_typ" localSheetId="1">2</definedName>
    <definedName name="solver_val" localSheetId="2">0</definedName>
    <definedName name="solver_val" localSheetId="0">0</definedName>
    <definedName name="solver_val" localSheetId="1">0</definedName>
    <definedName name="solver_ver" localSheetId="2">3</definedName>
    <definedName name="solver_ver" localSheetId="0">3</definedName>
    <definedName name="solver_ver" localSheetId="1">3</definedName>
  </definedNames>
  <calcPr fullCalcOnLoad="1"/>
</workbook>
</file>

<file path=xl/sharedStrings.xml><?xml version="1.0" encoding="utf-8"?>
<sst xmlns="http://schemas.openxmlformats.org/spreadsheetml/2006/main" count="116" uniqueCount="41">
  <si>
    <t>Vocab</t>
  </si>
  <si>
    <t>Embeddings</t>
  </si>
  <si>
    <t>Embedding matrix</t>
  </si>
  <si>
    <t>Word id</t>
  </si>
  <si>
    <t>Row Labels</t>
  </si>
  <si>
    <t>Orig text</t>
  </si>
  <si>
    <t>Word Id</t>
  </si>
  <si>
    <t>am</t>
  </si>
  <si>
    <t>I</t>
  </si>
  <si>
    <t>and</t>
  </si>
  <si>
    <t>Daniel</t>
  </si>
  <si>
    <t>do</t>
  </si>
  <si>
    <t>eggs</t>
  </si>
  <si>
    <t>green</t>
  </si>
  <si>
    <t>Sam</t>
  </si>
  <si>
    <t>ham</t>
  </si>
  <si>
    <t>like</t>
  </si>
  <si>
    <t>not</t>
  </si>
  <si>
    <t>That</t>
  </si>
  <si>
    <t>them</t>
  </si>
  <si>
    <t>you</t>
  </si>
  <si>
    <t>Green eggs and Ham - Coefficients</t>
  </si>
  <si>
    <t>that</t>
  </si>
  <si>
    <t>Do</t>
  </si>
  <si>
    <t>movieId</t>
  </si>
  <si>
    <t>userId</t>
  </si>
  <si>
    <t>original data</t>
  </si>
  <si>
    <t>user embedding</t>
  </si>
  <si>
    <t>movie embedding</t>
  </si>
  <si>
    <t>Users</t>
  </si>
  <si>
    <t>rating</t>
  </si>
  <si>
    <t>user idx</t>
  </si>
  <si>
    <t>movie idx</t>
  </si>
  <si>
    <t>predict</t>
  </si>
  <si>
    <t>error^2</t>
  </si>
  <si>
    <t>rmse</t>
  </si>
  <si>
    <t>idx</t>
  </si>
  <si>
    <t>Movies</t>
  </si>
  <si>
    <t>NB: These are initialized to random numbers</t>
  </si>
  <si>
    <t>Then we use Solver to optimize them</t>
  </si>
  <si>
    <t>with gradient descent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</si>
</sst>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3"/>
      <color rgb="FF44546a"/>
      <name val="Calibri"/>
      <family val="2"/>
    </font>
    <font>
      <b/>
      <sz val="10"/>
      <color rgb="FF353535"/>
      <name val="Arial"/>
      <family val="2"/>
    </font>
    <font>
      <sz val="11"/>
      <color rgb="FF353535"/>
      <name val="Tahoma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dcdea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3" applyBorder="1" fontId="4" applyFont="1" fillId="2" applyFill="1" applyAlignment="1">
      <alignment horizontal="left"/>
    </xf>
    <xf xfId="0" numFmtId="4" applyNumberFormat="1" borderId="3" applyBorder="1" fontId="4" applyFont="1" fillId="2" applyFill="1" applyAlignment="1">
      <alignment horizontal="left"/>
    </xf>
    <xf xfId="0" numFmtId="3" applyNumberFormat="1" borderId="3" applyBorder="1" fontId="5" applyFont="1" fillId="3" applyFill="1" applyAlignment="1">
      <alignment horizontal="left"/>
    </xf>
    <xf xfId="0" numFmtId="4" applyNumberFormat="1" borderId="3" applyBorder="1" fontId="5" applyFont="1" fillId="3" applyFill="1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4" applyBorder="1" fontId="2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4" applyNumberFormat="1" borderId="7" applyBorder="1" fontId="2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4" applyNumberFormat="1" borderId="9" applyBorder="1" fontId="2" applyFont="1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4" applyNumberFormat="1" borderId="10" applyBorder="1" fontId="1" applyFont="1" fillId="0" applyAlignment="1">
      <alignment horizontal="left"/>
    </xf>
    <xf xfId="0" numFmtId="4" applyNumberFormat="1" borderId="11" applyBorder="1" fontId="2" applyFont="1" fillId="0" applyAlignment="1">
      <alignment horizontal="left"/>
    </xf>
    <xf xfId="0" numFmtId="4" applyNumberFormat="1" borderId="12" applyBorder="1" fontId="2" applyFont="1" fillId="0" applyAlignment="1">
      <alignment horizontal="left"/>
    </xf>
    <xf xfId="0" numFmtId="3" applyNumberFormat="1" borderId="10" applyBorder="1" fontId="1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left"/>
    </xf>
    <xf xfId="0" numFmtId="3" applyNumberFormat="1" borderId="4" applyBorder="1" fontId="7" applyFont="1" fillId="0" applyAlignment="1">
      <alignment horizontal="right"/>
    </xf>
    <xf xfId="0" numFmtId="3" applyNumberFormat="1" borderId="5" applyBorder="1" fontId="7" applyFont="1" fillId="0" applyAlignment="1">
      <alignment horizontal="right"/>
    </xf>
    <xf xfId="0" numFmtId="3" applyNumberFormat="1" borderId="6" applyBorder="1" fontId="7" applyFont="1" fillId="0" applyAlignment="1">
      <alignment horizontal="right"/>
    </xf>
    <xf xfId="0" numFmtId="3" applyNumberFormat="1" borderId="14" applyBorder="1" fontId="2" applyFont="1" fillId="0" applyAlignment="1">
      <alignment horizontal="left"/>
    </xf>
    <xf xfId="0" numFmtId="4" applyNumberFormat="1" borderId="15" applyBorder="1" fontId="2" applyFont="1" fillId="0" applyAlignment="1">
      <alignment horizontal="left"/>
    </xf>
    <xf xfId="0" numFmtId="3" applyNumberFormat="1" borderId="10" applyBorder="1" fontId="7" applyFont="1" fillId="0" applyAlignment="1">
      <alignment horizontal="right"/>
    </xf>
    <xf xfId="0" numFmtId="3" applyNumberFormat="1" borderId="11" applyBorder="1" fontId="7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right"/>
    </xf>
    <xf xfId="0" numFmtId="4" applyNumberFormat="1" borderId="11" applyBorder="1" fontId="2" applyFont="1" fillId="0" applyAlignment="1">
      <alignment horizontal="right"/>
    </xf>
    <xf xfId="0" numFmtId="4" applyNumberFormat="1" borderId="12" applyBorder="1" fontId="2" applyFont="1" fillId="0" applyAlignment="1">
      <alignment horizontal="right"/>
    </xf>
    <xf xfId="0" numFmtId="3" applyNumberFormat="1" borderId="11" applyBorder="1" fontId="2" applyFont="1" fillId="0" applyAlignment="1">
      <alignment horizontal="right"/>
    </xf>
    <xf xfId="0" numFmtId="4" applyNumberFormat="1" borderId="16" applyBorder="1" fontId="8" applyFont="1" fillId="4" applyFill="1" applyAlignment="1">
      <alignment horizontal="right"/>
    </xf>
    <xf xfId="0" numFmtId="4" applyNumberFormat="1" borderId="16" applyBorder="1" fontId="9" applyFont="1" fillId="5" applyFill="1" applyAlignment="1">
      <alignment horizontal="left"/>
    </xf>
    <xf xfId="0" numFmtId="3" applyNumberFormat="1" borderId="14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4" applyNumberFormat="1" borderId="14" applyBorder="1" fontId="2" applyFont="1" fillId="0" applyAlignment="1">
      <alignment horizontal="right"/>
    </xf>
    <xf xfId="0" numFmtId="4" applyNumberFormat="1" borderId="15" applyBorder="1" fontId="2" applyFont="1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3" applyNumberFormat="1" borderId="17" applyBorder="1" fontId="2" applyFont="1" fillId="0" applyAlignment="1">
      <alignment horizontal="left"/>
    </xf>
    <xf xfId="0" numFmtId="3" applyNumberFormat="1" borderId="17" applyBorder="1" fontId="7" applyFont="1" fillId="0" applyAlignment="1">
      <alignment horizontal="right"/>
    </xf>
    <xf xfId="0" numFmtId="3" applyNumberFormat="1" borderId="18" applyBorder="1" fontId="7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8" applyBorder="1" fontId="2" applyFont="1" fillId="0" applyAlignment="1">
      <alignment horizontal="right"/>
    </xf>
    <xf xfId="0" numFmtId="4" applyNumberFormat="1" borderId="19" applyBorder="1" fontId="2" applyFont="1" fillId="0" applyAlignment="1">
      <alignment horizontal="right"/>
    </xf>
    <xf xfId="0" numFmtId="3" applyNumberFormat="1" borderId="18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20:G34" displayName="Table1" name="Table1" id="1" totalsRowShown="0">
  <autoFilter ref="A20:G34"/>
  <tableColumns count="7">
    <tableColumn name="Word id" id="1"/>
    <tableColumn name="Vocab" id="2"/>
    <tableColumn name="Embeddings" id="3"/>
    <tableColumn name="1" id="4"/>
    <tableColumn name="2" id="5"/>
    <tableColumn name="3" id="6"/>
    <tableColumn name="4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1"/>
  <sheetViews>
    <sheetView workbookViewId="0"/>
  </sheetViews>
  <sheetFormatPr defaultRowHeight="15" x14ac:dyDescent="0.25"/>
  <cols>
    <col min="1" max="1" style="16" width="4.147857142857143" customWidth="1" bestFit="1"/>
    <col min="2" max="2" style="17" width="6.147857142857143" customWidth="1" bestFit="1"/>
    <col min="3" max="3" style="17" width="6.147857142857143" customWidth="1" bestFit="1"/>
    <col min="4" max="4" style="17" width="6.147857142857143" customWidth="1" bestFit="1"/>
    <col min="5" max="5" style="17" width="6.147857142857143" customWidth="1" bestFit="1"/>
    <col min="6" max="6" style="17" width="9.147857142857141" customWidth="1" bestFit="1"/>
    <col min="7" max="7" style="15" width="10.719285714285713" customWidth="1" bestFit="1"/>
    <col min="8" max="8" style="17" width="5.862142857142857" customWidth="1" bestFit="1"/>
    <col min="9" max="9" style="17" width="5.862142857142857" customWidth="1" bestFit="1"/>
    <col min="10" max="10" style="17" width="5.862142857142857" customWidth="1" bestFit="1"/>
    <col min="11" max="11" style="17" width="5.862142857142857" customWidth="1" bestFit="1"/>
    <col min="12" max="12" style="17" width="5.862142857142857" customWidth="1" bestFit="1"/>
    <col min="13" max="13" style="17" width="5.862142857142857" customWidth="1" bestFit="1"/>
    <col min="14" max="14" style="17" width="5.862142857142857" customWidth="1" bestFit="1"/>
    <col min="15" max="15" style="17" width="5.862142857142857" customWidth="1" bestFit="1"/>
    <col min="16" max="16" style="17" width="5.862142857142857" customWidth="1" bestFit="1"/>
    <col min="17" max="17" style="17" width="5.862142857142857" customWidth="1" bestFit="1"/>
    <col min="18" max="18" style="17" width="5.862142857142857" customWidth="1" bestFit="1"/>
    <col min="19" max="19" style="17" width="5.862142857142857" customWidth="1" bestFit="1"/>
    <col min="20" max="20" style="17" width="5.862142857142857" customWidth="1" bestFit="1"/>
    <col min="21" max="21" style="17" width="5.862142857142857" customWidth="1" bestFit="1"/>
    <col min="22" max="22" style="31" width="5.862142857142857" customWidth="1" bestFit="1"/>
  </cols>
  <sheetData>
    <row x14ac:dyDescent="0.25" r="1" customHeight="1" ht="17.25">
      <c r="A1" s="4"/>
      <c r="B1" s="7"/>
      <c r="C1" s="7"/>
      <c r="D1" s="7"/>
      <c r="E1" s="7"/>
      <c r="F1" s="7"/>
      <c r="G1" s="20" t="s">
        <v>24</v>
      </c>
      <c r="H1" s="20">
        <v>27</v>
      </c>
      <c r="I1" s="20">
        <v>49</v>
      </c>
      <c r="J1" s="20">
        <v>57</v>
      </c>
      <c r="K1" s="20">
        <v>72</v>
      </c>
      <c r="L1" s="20">
        <v>79</v>
      </c>
      <c r="M1" s="20">
        <v>89</v>
      </c>
      <c r="N1" s="20">
        <v>92</v>
      </c>
      <c r="O1" s="20">
        <v>99</v>
      </c>
      <c r="P1" s="20">
        <v>143</v>
      </c>
      <c r="Q1" s="20">
        <v>179</v>
      </c>
      <c r="R1" s="20">
        <v>180</v>
      </c>
      <c r="S1" s="20">
        <v>197</v>
      </c>
      <c r="T1" s="20">
        <v>402</v>
      </c>
      <c r="U1" s="20">
        <v>417</v>
      </c>
      <c r="V1" s="20">
        <v>505</v>
      </c>
    </row>
    <row x14ac:dyDescent="0.25" r="2" customHeight="1" ht="17.25">
      <c r="A2" s="4"/>
      <c r="B2" s="7"/>
      <c r="C2" s="7"/>
      <c r="D2" s="7"/>
      <c r="E2" s="7"/>
      <c r="F2" s="21" t="s">
        <v>25</v>
      </c>
      <c r="G2" s="20">
        <v>14</v>
      </c>
      <c r="H2" s="22">
        <v>3</v>
      </c>
      <c r="I2" s="22">
        <v>5</v>
      </c>
      <c r="J2" s="22">
        <v>1</v>
      </c>
      <c r="K2" s="22">
        <v>3</v>
      </c>
      <c r="L2" s="22">
        <v>4</v>
      </c>
      <c r="M2" s="22">
        <v>4</v>
      </c>
      <c r="N2" s="22">
        <v>5</v>
      </c>
      <c r="O2" s="22">
        <v>2</v>
      </c>
      <c r="P2" s="22">
        <v>5</v>
      </c>
      <c r="Q2" s="22">
        <v>5</v>
      </c>
      <c r="R2" s="22">
        <v>4</v>
      </c>
      <c r="S2" s="22">
        <v>5</v>
      </c>
      <c r="T2" s="22">
        <v>5</v>
      </c>
      <c r="U2" s="22">
        <v>2</v>
      </c>
      <c r="V2" s="22">
        <v>5</v>
      </c>
    </row>
    <row x14ac:dyDescent="0.25" r="3" customHeight="1" ht="17.25">
      <c r="A3" s="4"/>
      <c r="B3" s="7"/>
      <c r="C3" s="7"/>
      <c r="D3" s="7"/>
      <c r="E3" s="7"/>
      <c r="F3" s="7"/>
      <c r="G3" s="20">
        <v>29</v>
      </c>
      <c r="H3" s="22">
        <v>5</v>
      </c>
      <c r="I3" s="22">
        <v>5</v>
      </c>
      <c r="J3" s="22">
        <v>5</v>
      </c>
      <c r="K3" s="22">
        <v>4</v>
      </c>
      <c r="L3" s="22">
        <v>5</v>
      </c>
      <c r="M3" s="22">
        <v>4</v>
      </c>
      <c r="N3" s="22">
        <v>4</v>
      </c>
      <c r="O3" s="22">
        <v>5</v>
      </c>
      <c r="P3" s="22">
        <v>4</v>
      </c>
      <c r="Q3" s="22">
        <v>4</v>
      </c>
      <c r="R3" s="22">
        <v>5</v>
      </c>
      <c r="S3" s="22">
        <v>5</v>
      </c>
      <c r="T3" s="22">
        <v>3</v>
      </c>
      <c r="U3" s="22">
        <v>4</v>
      </c>
      <c r="V3" s="22">
        <v>5</v>
      </c>
    </row>
    <row x14ac:dyDescent="0.25" r="4" customHeight="1" ht="17.25">
      <c r="A4" s="4"/>
      <c r="B4" s="7"/>
      <c r="C4" s="7"/>
      <c r="D4" s="7"/>
      <c r="E4" s="7"/>
      <c r="F4" s="7"/>
      <c r="G4" s="20">
        <v>72</v>
      </c>
      <c r="H4" s="22">
        <v>4</v>
      </c>
      <c r="I4" s="22">
        <v>5</v>
      </c>
      <c r="J4" s="22">
        <v>5</v>
      </c>
      <c r="K4" s="22">
        <v>4</v>
      </c>
      <c r="L4" s="22">
        <v>5</v>
      </c>
      <c r="M4" s="22">
        <v>3</v>
      </c>
      <c r="N4" s="23">
        <v>4.5</v>
      </c>
      <c r="O4" s="22">
        <v>5</v>
      </c>
      <c r="P4" s="23">
        <v>4.5</v>
      </c>
      <c r="Q4" s="22">
        <v>5</v>
      </c>
      <c r="R4" s="22">
        <v>5</v>
      </c>
      <c r="S4" s="22">
        <v>5</v>
      </c>
      <c r="T4" s="23">
        <v>4.5</v>
      </c>
      <c r="U4" s="22">
        <v>5</v>
      </c>
      <c r="V4" s="22">
        <v>4</v>
      </c>
    </row>
    <row x14ac:dyDescent="0.25" r="5" customHeight="1" ht="17.25">
      <c r="A5" s="4"/>
      <c r="B5" s="7"/>
      <c r="C5" s="7"/>
      <c r="D5" s="7"/>
      <c r="E5" s="7"/>
      <c r="F5" s="7"/>
      <c r="G5" s="20">
        <v>211</v>
      </c>
      <c r="H5" s="22">
        <v>5</v>
      </c>
      <c r="I5" s="22">
        <v>4</v>
      </c>
      <c r="J5" s="22">
        <v>4</v>
      </c>
      <c r="K5" s="22">
        <v>3</v>
      </c>
      <c r="L5" s="22">
        <v>5</v>
      </c>
      <c r="M5" s="22">
        <v>3</v>
      </c>
      <c r="N5" s="22">
        <v>4</v>
      </c>
      <c r="O5" s="23">
        <v>4.5</v>
      </c>
      <c r="P5" s="22">
        <v>4</v>
      </c>
      <c r="Q5" s="23"/>
      <c r="R5" s="22">
        <v>3</v>
      </c>
      <c r="S5" s="22">
        <v>3</v>
      </c>
      <c r="T5" s="22">
        <v>5</v>
      </c>
      <c r="U5" s="22">
        <v>3</v>
      </c>
      <c r="V5" s="23"/>
    </row>
    <row x14ac:dyDescent="0.25" r="6" customHeight="1" ht="17.25">
      <c r="A6" s="4"/>
      <c r="B6" s="7"/>
      <c r="C6" s="7"/>
      <c r="D6" s="7"/>
      <c r="E6" s="7"/>
      <c r="F6" s="7"/>
      <c r="G6" s="20">
        <v>212</v>
      </c>
      <c r="H6" s="23">
        <v>2.5</v>
      </c>
      <c r="I6" s="23"/>
      <c r="J6" s="22">
        <v>2</v>
      </c>
      <c r="K6" s="22">
        <v>5</v>
      </c>
      <c r="L6" s="23"/>
      <c r="M6" s="22">
        <v>4</v>
      </c>
      <c r="N6" s="23">
        <v>2.5</v>
      </c>
      <c r="O6" s="23"/>
      <c r="P6" s="22">
        <v>5</v>
      </c>
      <c r="Q6" s="22">
        <v>5</v>
      </c>
      <c r="R6" s="22">
        <v>3</v>
      </c>
      <c r="S6" s="22">
        <v>3</v>
      </c>
      <c r="T6" s="22">
        <v>4</v>
      </c>
      <c r="U6" s="22">
        <v>3</v>
      </c>
      <c r="V6" s="22">
        <v>2</v>
      </c>
    </row>
    <row x14ac:dyDescent="0.25" r="7" customHeight="1" ht="17.25">
      <c r="A7" s="4"/>
      <c r="B7" s="7"/>
      <c r="C7" s="7"/>
      <c r="D7" s="7"/>
      <c r="E7" s="7"/>
      <c r="F7" s="7"/>
      <c r="G7" s="20">
        <v>293</v>
      </c>
      <c r="H7" s="22">
        <v>3</v>
      </c>
      <c r="I7" s="23"/>
      <c r="J7" s="22">
        <v>4</v>
      </c>
      <c r="K7" s="22">
        <v>4</v>
      </c>
      <c r="L7" s="22">
        <v>4</v>
      </c>
      <c r="M7" s="22">
        <v>3</v>
      </c>
      <c r="N7" s="23"/>
      <c r="O7" s="22">
        <v>3</v>
      </c>
      <c r="P7" s="22">
        <v>4</v>
      </c>
      <c r="Q7" s="22">
        <v>4</v>
      </c>
      <c r="R7" s="23">
        <v>4.5</v>
      </c>
      <c r="S7" s="22">
        <v>4</v>
      </c>
      <c r="T7" s="23">
        <v>4.5</v>
      </c>
      <c r="U7" s="22">
        <v>4</v>
      </c>
      <c r="V7" s="23"/>
    </row>
    <row x14ac:dyDescent="0.25" r="8" customHeight="1" ht="17.25">
      <c r="A8" s="4"/>
      <c r="B8" s="7"/>
      <c r="C8" s="7"/>
      <c r="D8" s="7"/>
      <c r="E8" s="7"/>
      <c r="F8" s="7"/>
      <c r="G8" s="20">
        <v>310</v>
      </c>
      <c r="H8" s="22">
        <v>3</v>
      </c>
      <c r="I8" s="22">
        <v>3</v>
      </c>
      <c r="J8" s="22">
        <v>5</v>
      </c>
      <c r="K8" s="23">
        <v>4.5</v>
      </c>
      <c r="L8" s="22">
        <v>5</v>
      </c>
      <c r="M8" s="23">
        <v>4.5</v>
      </c>
      <c r="N8" s="22">
        <v>2</v>
      </c>
      <c r="O8" s="23">
        <v>4.5</v>
      </c>
      <c r="P8" s="22">
        <v>4</v>
      </c>
      <c r="Q8" s="22">
        <v>3</v>
      </c>
      <c r="R8" s="23">
        <v>4.5</v>
      </c>
      <c r="S8" s="23">
        <v>4.5</v>
      </c>
      <c r="T8" s="22">
        <v>4</v>
      </c>
      <c r="U8" s="22">
        <v>3</v>
      </c>
      <c r="V8" s="22">
        <v>4</v>
      </c>
    </row>
    <row x14ac:dyDescent="0.25" r="9" customHeight="1" ht="17.25">
      <c r="A9" s="4"/>
      <c r="B9" s="7"/>
      <c r="C9" s="7"/>
      <c r="D9" s="7"/>
      <c r="E9" s="7"/>
      <c r="F9" s="7"/>
      <c r="G9" s="20">
        <v>379</v>
      </c>
      <c r="H9" s="22">
        <v>5</v>
      </c>
      <c r="I9" s="22">
        <v>5</v>
      </c>
      <c r="J9" s="22">
        <v>5</v>
      </c>
      <c r="K9" s="22">
        <v>4</v>
      </c>
      <c r="L9" s="23"/>
      <c r="M9" s="22">
        <v>4</v>
      </c>
      <c r="N9" s="22">
        <v>5</v>
      </c>
      <c r="O9" s="22">
        <v>4</v>
      </c>
      <c r="P9" s="22">
        <v>4</v>
      </c>
      <c r="Q9" s="22">
        <v>4</v>
      </c>
      <c r="R9" s="23"/>
      <c r="S9" s="22">
        <v>3</v>
      </c>
      <c r="T9" s="22">
        <v>5</v>
      </c>
      <c r="U9" s="22">
        <v>4</v>
      </c>
      <c r="V9" s="22">
        <v>4</v>
      </c>
    </row>
    <row x14ac:dyDescent="0.25" r="10" customHeight="1" ht="17.25">
      <c r="A10" s="4"/>
      <c r="B10" s="7"/>
      <c r="C10" s="7"/>
      <c r="D10" s="7"/>
      <c r="E10" s="7"/>
      <c r="F10" s="7"/>
      <c r="G10" s="20">
        <v>451</v>
      </c>
      <c r="H10" s="22">
        <v>4</v>
      </c>
      <c r="I10" s="22">
        <v>5</v>
      </c>
      <c r="J10" s="22">
        <v>4</v>
      </c>
      <c r="K10" s="22">
        <v>5</v>
      </c>
      <c r="L10" s="22">
        <v>4</v>
      </c>
      <c r="M10" s="22">
        <v>4</v>
      </c>
      <c r="N10" s="22">
        <v>5</v>
      </c>
      <c r="O10" s="22">
        <v>5</v>
      </c>
      <c r="P10" s="22">
        <v>4</v>
      </c>
      <c r="Q10" s="22">
        <v>4</v>
      </c>
      <c r="R10" s="22">
        <v>4</v>
      </c>
      <c r="S10" s="22">
        <v>4</v>
      </c>
      <c r="T10" s="22">
        <v>2</v>
      </c>
      <c r="U10" s="23">
        <v>3.5</v>
      </c>
      <c r="V10" s="22">
        <v>5</v>
      </c>
    </row>
    <row x14ac:dyDescent="0.25" r="11" customHeight="1" ht="17.25">
      <c r="A11" s="4"/>
      <c r="B11" s="7"/>
      <c r="C11" s="7"/>
      <c r="D11" s="7"/>
      <c r="E11" s="7"/>
      <c r="F11" s="7"/>
      <c r="G11" s="20">
        <v>467</v>
      </c>
      <c r="H11" s="22">
        <v>3</v>
      </c>
      <c r="I11" s="23">
        <v>3.5</v>
      </c>
      <c r="J11" s="22">
        <v>3</v>
      </c>
      <c r="K11" s="23">
        <v>2.5</v>
      </c>
      <c r="L11" s="23"/>
      <c r="M11" s="23"/>
      <c r="N11" s="22">
        <v>3</v>
      </c>
      <c r="O11" s="23">
        <v>3.5</v>
      </c>
      <c r="P11" s="23">
        <v>3.5</v>
      </c>
      <c r="Q11" s="22">
        <v>3</v>
      </c>
      <c r="R11" s="23">
        <v>3.5</v>
      </c>
      <c r="S11" s="22">
        <v>3</v>
      </c>
      <c r="T11" s="22">
        <v>3</v>
      </c>
      <c r="U11" s="22">
        <v>4</v>
      </c>
      <c r="V11" s="22">
        <v>4</v>
      </c>
    </row>
    <row x14ac:dyDescent="0.25" r="12" customHeight="1" ht="17.25">
      <c r="A12" s="4"/>
      <c r="B12" s="7"/>
      <c r="C12" s="7"/>
      <c r="D12" s="7"/>
      <c r="E12" s="7"/>
      <c r="F12" s="7"/>
      <c r="G12" s="20">
        <v>508</v>
      </c>
      <c r="H12" s="22">
        <v>5</v>
      </c>
      <c r="I12" s="22">
        <v>5</v>
      </c>
      <c r="J12" s="22">
        <v>4</v>
      </c>
      <c r="K12" s="22">
        <v>3</v>
      </c>
      <c r="L12" s="22">
        <v>5</v>
      </c>
      <c r="M12" s="22">
        <v>2</v>
      </c>
      <c r="N12" s="22">
        <v>4</v>
      </c>
      <c r="O12" s="22">
        <v>4</v>
      </c>
      <c r="P12" s="22">
        <v>5</v>
      </c>
      <c r="Q12" s="22">
        <v>5</v>
      </c>
      <c r="R12" s="22">
        <v>5</v>
      </c>
      <c r="S12" s="22">
        <v>3</v>
      </c>
      <c r="T12" s="23">
        <v>4.5</v>
      </c>
      <c r="U12" s="22">
        <v>3</v>
      </c>
      <c r="V12" s="23">
        <v>4.5</v>
      </c>
    </row>
    <row x14ac:dyDescent="0.25" r="13" customHeight="1" ht="17.25">
      <c r="A13" s="4"/>
      <c r="B13" s="7"/>
      <c r="C13" s="7"/>
      <c r="D13" s="7"/>
      <c r="E13" s="7"/>
      <c r="F13" s="7"/>
      <c r="G13" s="20">
        <v>546</v>
      </c>
      <c r="H13" s="23"/>
      <c r="I13" s="22">
        <v>5</v>
      </c>
      <c r="J13" s="22">
        <v>2</v>
      </c>
      <c r="K13" s="22">
        <v>3</v>
      </c>
      <c r="L13" s="22">
        <v>5</v>
      </c>
      <c r="M13" s="23"/>
      <c r="N13" s="22">
        <v>5</v>
      </c>
      <c r="O13" s="22">
        <v>5</v>
      </c>
      <c r="P13" s="23"/>
      <c r="Q13" s="23">
        <v>2.5</v>
      </c>
      <c r="R13" s="22">
        <v>2</v>
      </c>
      <c r="S13" s="23">
        <v>3.5</v>
      </c>
      <c r="T13" s="23">
        <v>3.5</v>
      </c>
      <c r="U13" s="23">
        <v>3.5</v>
      </c>
      <c r="V13" s="22">
        <v>5</v>
      </c>
    </row>
    <row x14ac:dyDescent="0.25" r="14" customHeight="1" ht="17.25">
      <c r="A14" s="4"/>
      <c r="B14" s="7"/>
      <c r="C14" s="7"/>
      <c r="D14" s="7"/>
      <c r="E14" s="7"/>
      <c r="F14" s="7"/>
      <c r="G14" s="20">
        <v>563</v>
      </c>
      <c r="H14" s="22">
        <v>1</v>
      </c>
      <c r="I14" s="22">
        <v>5</v>
      </c>
      <c r="J14" s="22">
        <v>3</v>
      </c>
      <c r="K14" s="22">
        <v>5</v>
      </c>
      <c r="L14" s="22">
        <v>4</v>
      </c>
      <c r="M14" s="22">
        <v>5</v>
      </c>
      <c r="N14" s="22">
        <v>5</v>
      </c>
      <c r="O14" s="23"/>
      <c r="P14" s="22">
        <v>2</v>
      </c>
      <c r="Q14" s="22">
        <v>5</v>
      </c>
      <c r="R14" s="22">
        <v>5</v>
      </c>
      <c r="S14" s="22">
        <v>3</v>
      </c>
      <c r="T14" s="22">
        <v>3</v>
      </c>
      <c r="U14" s="22">
        <v>4</v>
      </c>
      <c r="V14" s="22">
        <v>5</v>
      </c>
    </row>
    <row x14ac:dyDescent="0.25" r="15" customHeight="1" ht="17.25">
      <c r="A15" s="4"/>
      <c r="B15" s="7"/>
      <c r="C15" s="7"/>
      <c r="D15" s="7"/>
      <c r="E15" s="7"/>
      <c r="F15" s="7"/>
      <c r="G15" s="20">
        <v>579</v>
      </c>
      <c r="H15" s="23">
        <v>4.5</v>
      </c>
      <c r="I15" s="23">
        <v>4.5</v>
      </c>
      <c r="J15" s="23">
        <v>3.5</v>
      </c>
      <c r="K15" s="22">
        <v>3</v>
      </c>
      <c r="L15" s="22">
        <v>4</v>
      </c>
      <c r="M15" s="23">
        <v>4.5</v>
      </c>
      <c r="N15" s="22">
        <v>4</v>
      </c>
      <c r="O15" s="22">
        <v>4</v>
      </c>
      <c r="P15" s="22">
        <v>4</v>
      </c>
      <c r="Q15" s="22">
        <v>4</v>
      </c>
      <c r="R15" s="23">
        <v>3.5</v>
      </c>
      <c r="S15" s="22">
        <v>3</v>
      </c>
      <c r="T15" s="23">
        <v>4.5</v>
      </c>
      <c r="U15" s="22">
        <v>4</v>
      </c>
      <c r="V15" s="23">
        <v>4.5</v>
      </c>
    </row>
    <row x14ac:dyDescent="0.25" r="16" customHeight="1" ht="17.25">
      <c r="A16" s="4"/>
      <c r="B16" s="7"/>
      <c r="C16" s="7"/>
      <c r="D16" s="7"/>
      <c r="E16" s="7"/>
      <c r="F16" s="7"/>
      <c r="G16" s="20">
        <v>623</v>
      </c>
      <c r="H16" s="23"/>
      <c r="I16" s="22">
        <v>5</v>
      </c>
      <c r="J16" s="22">
        <v>3</v>
      </c>
      <c r="K16" s="22">
        <v>3</v>
      </c>
      <c r="L16" s="23"/>
      <c r="M16" s="22">
        <v>3</v>
      </c>
      <c r="N16" s="22">
        <v>5</v>
      </c>
      <c r="O16" s="23"/>
      <c r="P16" s="22">
        <v>5</v>
      </c>
      <c r="Q16" s="22">
        <v>5</v>
      </c>
      <c r="R16" s="22">
        <v>5</v>
      </c>
      <c r="S16" s="22">
        <v>5</v>
      </c>
      <c r="T16" s="22">
        <v>2</v>
      </c>
      <c r="U16" s="22">
        <v>5</v>
      </c>
      <c r="V16" s="22">
        <v>4</v>
      </c>
    </row>
    <row x14ac:dyDescent="0.25" r="17" customHeight="1" ht="17.25">
      <c r="A17" s="4"/>
      <c r="B17" s="7"/>
      <c r="C17" s="7"/>
      <c r="D17" s="7"/>
      <c r="E17" s="7"/>
      <c r="F17" s="7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4"/>
    </row>
    <row x14ac:dyDescent="0.25" r="18" customHeight="1" ht="17.25">
      <c r="A18" s="4"/>
      <c r="B18" s="7"/>
      <c r="C18" s="7"/>
      <c r="D18" s="7"/>
      <c r="E18" s="7"/>
      <c r="F18" s="7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24"/>
    </row>
    <row x14ac:dyDescent="0.25" r="19" customHeight="1" ht="17.25">
      <c r="A19" s="4"/>
      <c r="B19" s="7" t="s">
        <v>38</v>
      </c>
      <c r="C19" s="7"/>
      <c r="D19" s="7"/>
      <c r="E19" s="7"/>
      <c r="F19" s="7"/>
      <c r="G19" s="13"/>
      <c r="H19" s="12">
        <v>0.7088734796400228</v>
      </c>
      <c r="I19" s="12">
        <v>0.9220816901226002</v>
      </c>
      <c r="J19" s="12">
        <v>0.6780325649988203</v>
      </c>
      <c r="K19" s="12">
        <v>0.8308460113957187</v>
      </c>
      <c r="L19" s="12">
        <v>0.599329671150349</v>
      </c>
      <c r="M19" s="12">
        <v>0.18454370825562072</v>
      </c>
      <c r="N19" s="12">
        <v>0.25660936632964604</v>
      </c>
      <c r="O19" s="12">
        <v>0.9076589128165374</v>
      </c>
      <c r="P19" s="12">
        <v>0.9884616023379093</v>
      </c>
      <c r="Q19" s="12">
        <v>0.5225115331261067</v>
      </c>
      <c r="R19" s="12">
        <v>0.9080898963069373</v>
      </c>
      <c r="S19" s="12">
        <v>0.5267057637011376</v>
      </c>
      <c r="T19" s="12">
        <v>0.22540308338638937</v>
      </c>
      <c r="U19" s="12">
        <v>0.7476881437312973</v>
      </c>
      <c r="V19" s="12">
        <v>0.42820605638239884</v>
      </c>
    </row>
    <row x14ac:dyDescent="0.25" r="20" customHeight="1" ht="17.25">
      <c r="A20" s="4"/>
      <c r="B20" s="7" t="s">
        <v>39</v>
      </c>
      <c r="C20" s="7"/>
      <c r="D20" s="7"/>
      <c r="E20" s="7"/>
      <c r="F20" s="7"/>
      <c r="G20" s="13"/>
      <c r="H20" s="12">
        <v>0.8073209805074384</v>
      </c>
      <c r="I20" s="12">
        <v>0.5532517418651713</v>
      </c>
      <c r="J20" s="12">
        <v>0.2791592451520212</v>
      </c>
      <c r="K20" s="12">
        <v>0.8791820731473082</v>
      </c>
      <c r="L20" s="12">
        <v>0.496541364179492</v>
      </c>
      <c r="M20" s="12">
        <v>0.3055956231896342</v>
      </c>
      <c r="N20" s="12">
        <v>0.07500211265658074</v>
      </c>
      <c r="O20" s="12">
        <v>0.4657774387294896</v>
      </c>
      <c r="P20" s="12">
        <v>0.9379094565470585</v>
      </c>
      <c r="Q20" s="12">
        <v>0.7048380305558382</v>
      </c>
      <c r="R20" s="12">
        <v>0.10707685921898569</v>
      </c>
      <c r="S20" s="12">
        <v>0.8741571259785514</v>
      </c>
      <c r="T20" s="12">
        <v>0.19523037372604934</v>
      </c>
      <c r="U20" s="12">
        <v>0.4679861048768994</v>
      </c>
      <c r="V20" s="12">
        <v>0.8074245286752076</v>
      </c>
    </row>
    <row x14ac:dyDescent="0.25" r="21" customHeight="1" ht="17.25">
      <c r="A21" s="4"/>
      <c r="B21" s="7" t="s">
        <v>40</v>
      </c>
      <c r="C21" s="7"/>
      <c r="D21" s="7"/>
      <c r="E21" s="7"/>
      <c r="F21" s="7"/>
      <c r="G21" s="13"/>
      <c r="H21" s="12">
        <v>0.7359569227400619</v>
      </c>
      <c r="I21" s="12">
        <v>0.8644649068723685</v>
      </c>
      <c r="J21" s="12">
        <v>0.5291380366596697</v>
      </c>
      <c r="K21" s="12">
        <v>0.33369737414270795</v>
      </c>
      <c r="L21" s="12">
        <v>0.8076340252849398</v>
      </c>
      <c r="M21" s="12">
        <v>0.6782004345574612</v>
      </c>
      <c r="N21" s="12">
        <v>0.9176523883460926</v>
      </c>
      <c r="O21" s="12">
        <v>0.608023744791018</v>
      </c>
      <c r="P21" s="12">
        <v>0.4645090314715955</v>
      </c>
      <c r="Q21" s="12">
        <v>0.644342193499836</v>
      </c>
      <c r="R21" s="12">
        <v>0.2378704938461359</v>
      </c>
      <c r="S21" s="12">
        <v>0.24970204552226793</v>
      </c>
      <c r="T21" s="12">
        <v>0.8292979496226767</v>
      </c>
      <c r="U21" s="12">
        <v>0.05121385346386598</v>
      </c>
      <c r="V21" s="12">
        <v>0.17370394356127128</v>
      </c>
    </row>
    <row x14ac:dyDescent="0.25" r="22" customHeight="1" ht="17.25">
      <c r="A22" s="4"/>
      <c r="B22" s="7"/>
      <c r="C22" s="7"/>
      <c r="D22" s="7"/>
      <c r="E22" s="7"/>
      <c r="F22" s="7"/>
      <c r="G22" s="13"/>
      <c r="H22" s="12">
        <v>0.039224256210796504</v>
      </c>
      <c r="I22" s="12">
        <v>0.4371999876622532</v>
      </c>
      <c r="J22" s="12">
        <v>0.15864237517561763</v>
      </c>
      <c r="K22" s="12">
        <v>0.40598126591759665</v>
      </c>
      <c r="L22" s="12">
        <v>0.7342916623668578</v>
      </c>
      <c r="M22" s="12">
        <v>0.3945231704839217</v>
      </c>
      <c r="N22" s="12">
        <v>0.2905017768425352</v>
      </c>
      <c r="O22" s="12">
        <v>0.9445747485794431</v>
      </c>
      <c r="P22" s="12">
        <v>0.12450793631795276</v>
      </c>
      <c r="Q22" s="12">
        <v>0.6698042253348113</v>
      </c>
      <c r="R22" s="12">
        <v>0.5390900388814817</v>
      </c>
      <c r="S22" s="12">
        <v>0.5702615454115791</v>
      </c>
      <c r="T22" s="12">
        <v>0.5328116027827925</v>
      </c>
      <c r="U22" s="12">
        <v>0.9110223307540235</v>
      </c>
      <c r="V22" s="12">
        <v>0.2987001570806854</v>
      </c>
    </row>
    <row x14ac:dyDescent="0.25" r="23" customHeight="1" ht="17.25">
      <c r="A23" s="4"/>
      <c r="B23" s="7"/>
      <c r="C23" s="7"/>
      <c r="D23" s="7"/>
      <c r="E23" s="7"/>
      <c r="F23" s="7"/>
      <c r="G23" s="20" t="s">
        <v>24</v>
      </c>
      <c r="H23" s="12">
        <v>0.04126733449355979</v>
      </c>
      <c r="I23" s="12">
        <v>0.7983676056486171</v>
      </c>
      <c r="J23" s="12">
        <v>0.9410275694945158</v>
      </c>
      <c r="K23" s="12">
        <v>0.24111796613871128</v>
      </c>
      <c r="L23" s="12">
        <v>0.5320783760185668</v>
      </c>
      <c r="M23" s="12">
        <v>0.08717324015434669</v>
      </c>
      <c r="N23" s="12">
        <v>0.7371363403484084</v>
      </c>
      <c r="O23" s="12">
        <v>0.1287502154284227</v>
      </c>
      <c r="P23" s="12">
        <v>0.3900437621368037</v>
      </c>
      <c r="Q23" s="12">
        <v>0.4424213121366656</v>
      </c>
      <c r="R23" s="12">
        <v>0.8081546508743832</v>
      </c>
      <c r="S23" s="12">
        <v>0.7991947301368023</v>
      </c>
      <c r="T23" s="12">
        <v>0.225102839885431</v>
      </c>
      <c r="U23" s="12">
        <v>0.5859925226481071</v>
      </c>
      <c r="V23" s="12">
        <v>0.28815103814999543</v>
      </c>
    </row>
    <row x14ac:dyDescent="0.25" r="24" customHeight="1" ht="17.25">
      <c r="A24" s="4"/>
      <c r="B24" s="7"/>
      <c r="C24" s="7"/>
      <c r="D24" s="7"/>
      <c r="E24" s="7"/>
      <c r="F24" s="21" t="s">
        <v>25</v>
      </c>
      <c r="G24" s="13"/>
      <c r="H24" s="20">
        <v>27</v>
      </c>
      <c r="I24" s="20">
        <v>49</v>
      </c>
      <c r="J24" s="20">
        <v>57</v>
      </c>
      <c r="K24" s="20">
        <v>72</v>
      </c>
      <c r="L24" s="20">
        <v>79</v>
      </c>
      <c r="M24" s="20">
        <v>89</v>
      </c>
      <c r="N24" s="20">
        <v>92</v>
      </c>
      <c r="O24" s="20">
        <v>99</v>
      </c>
      <c r="P24" s="20">
        <v>143</v>
      </c>
      <c r="Q24" s="20">
        <v>179</v>
      </c>
      <c r="R24" s="20">
        <v>180</v>
      </c>
      <c r="S24" s="20">
        <v>197</v>
      </c>
      <c r="T24" s="20">
        <v>402</v>
      </c>
      <c r="U24" s="20">
        <v>417</v>
      </c>
      <c r="V24" s="20">
        <v>505</v>
      </c>
    </row>
    <row x14ac:dyDescent="0.25" r="25" customHeight="1" ht="17.25">
      <c r="A25" s="4"/>
      <c r="B25" s="12">
        <v>0.19116638616919113</v>
      </c>
      <c r="C25" s="12">
        <v>0.6328859249421567</v>
      </c>
      <c r="D25" s="12">
        <v>0.3114124804502154</v>
      </c>
      <c r="E25" s="12">
        <v>0.43529612082458324</v>
      </c>
      <c r="F25" s="12">
        <v>0.5131491853489742</v>
      </c>
      <c r="G25" s="20">
        <v>14</v>
      </c>
      <c r="H25" s="23">
        <f>IF(H2="",0,MMULT($B25:$F25,H$19:H$23))</f>
      </c>
      <c r="I25" s="23">
        <f>IF(I2="",0,MMULT($B25:$F25,I$19:I$23))</f>
      </c>
      <c r="J25" s="23">
        <f>IF(J2="",0,MMULT($B25:$F25,J$19:J$23))</f>
      </c>
      <c r="K25" s="23">
        <f>IF(K2="",0,MMULT($B25:$F25,K$19:K$23))</f>
      </c>
      <c r="L25" s="23">
        <f>IF(L2="",0,MMULT($B25:$F25,L$19:L$23))</f>
      </c>
      <c r="M25" s="23">
        <f>IF(M2="",0,MMULT($B25:$F25,M$19:M$23))</f>
      </c>
      <c r="N25" s="23">
        <f>IF(N2="",0,MMULT($B25:$F25,N$19:N$23))</f>
      </c>
      <c r="O25" s="23">
        <f>IF(O2="",0,MMULT($B25:$F25,O$19:O$23))</f>
      </c>
      <c r="P25" s="23">
        <f>IF(P2="",0,MMULT($B25:$F25,P$19:P$23))</f>
      </c>
      <c r="Q25" s="23">
        <f>IF(Q2="",0,MMULT($B25:$F25,Q$19:Q$23))</f>
      </c>
      <c r="R25" s="23">
        <f>IF(R2="",0,MMULT($B25:$F25,R$19:R$23))</f>
      </c>
      <c r="S25" s="23">
        <f>IF(S2="",0,MMULT($B25:$F25,S$19:S$23))</f>
      </c>
      <c r="T25" s="23">
        <f>IF(T2="",0,MMULT($B25:$F25,T$19:T$23))</f>
      </c>
      <c r="U25" s="23">
        <f>IF(U2="",0,MMULT($B25:$F25,U$19:U$23))</f>
      </c>
      <c r="V25" s="23">
        <f>IF(V2="",0,MMULT($B25:$F25,V$19:V$23))</f>
      </c>
    </row>
    <row x14ac:dyDescent="0.25" r="26" customHeight="1" ht="17.25">
      <c r="A26" s="4"/>
      <c r="B26" s="12">
        <v>0.25247970905003203</v>
      </c>
      <c r="C26" s="12">
        <v>0.8349052295704597</v>
      </c>
      <c r="D26" s="12">
        <v>0.7147643567443251</v>
      </c>
      <c r="E26" s="12">
        <v>0.9620358754812716</v>
      </c>
      <c r="F26" s="12">
        <v>0.585092913225596</v>
      </c>
      <c r="G26" s="20">
        <v>29</v>
      </c>
      <c r="H26" s="23">
        <f>IF(H3="",0,MMULT($B26:$F26,H$19:H$23))</f>
      </c>
      <c r="I26" s="23">
        <f>IF(I3="",0,MMULT($B26:$F26,I$19:I$23))</f>
      </c>
      <c r="J26" s="23">
        <f>IF(J3="",0,MMULT($B26:$F26,J$19:J$23))</f>
      </c>
      <c r="K26" s="23">
        <f>IF(K3="",0,MMULT($B26:$F26,K$19:K$23))</f>
      </c>
      <c r="L26" s="23">
        <f>IF(L3="",0,MMULT($B26:$F26,L$19:L$23))</f>
      </c>
      <c r="M26" s="23">
        <f>IF(M3="",0,MMULT($B26:$F26,M$19:M$23))</f>
      </c>
      <c r="N26" s="23">
        <f>IF(N3="",0,MMULT($B26:$F26,N$19:N$23))</f>
      </c>
      <c r="O26" s="23">
        <f>IF(O3="",0,MMULT($B26:$F26,O$19:O$23))</f>
      </c>
      <c r="P26" s="23">
        <f>IF(P3="",0,MMULT($B26:$F26,P$19:P$23))</f>
      </c>
      <c r="Q26" s="23">
        <f>IF(Q3="",0,MMULT($B26:$F26,Q$19:Q$23))</f>
      </c>
      <c r="R26" s="23">
        <f>IF(R3="",0,MMULT($B26:$F26,R$19:R$23))</f>
      </c>
      <c r="S26" s="23">
        <f>IF(S3="",0,MMULT($B26:$F26,S$19:S$23))</f>
      </c>
      <c r="T26" s="23">
        <f>IF(T3="",0,MMULT($B26:$F26,T$19:T$23))</f>
      </c>
      <c r="U26" s="23">
        <f>IF(U3="",0,MMULT($B26:$F26,U$19:U$23))</f>
      </c>
      <c r="V26" s="23">
        <f>IF(V3="",0,MMULT($B26:$F26,V$19:V$23))</f>
      </c>
    </row>
    <row x14ac:dyDescent="0.25" r="27" customHeight="1" ht="17.25">
      <c r="A27" s="4"/>
      <c r="B27" s="12">
        <v>0.2960607456149863</v>
      </c>
      <c r="C27" s="12">
        <v>0.43690558422581305</v>
      </c>
      <c r="D27" s="12">
        <v>0.1884192420809051</v>
      </c>
      <c r="E27" s="12">
        <v>0.0007754678712431629</v>
      </c>
      <c r="F27" s="12">
        <v>0.7238377433397133</v>
      </c>
      <c r="G27" s="20">
        <v>72</v>
      </c>
      <c r="H27" s="23">
        <f>IF(H4="",0,MMULT($B27:$F27,H$19:H$23))</f>
      </c>
      <c r="I27" s="23">
        <f>IF(I4="",0,MMULT($B27:$F27,I$19:I$23))</f>
      </c>
      <c r="J27" s="23">
        <f>IF(J4="",0,MMULT($B27:$F27,J$19:J$23))</f>
      </c>
      <c r="K27" s="23">
        <f>IF(K4="",0,MMULT($B27:$F27,K$19:K$23))</f>
      </c>
      <c r="L27" s="23">
        <f>IF(L4="",0,MMULT($B27:$F27,L$19:L$23))</f>
      </c>
      <c r="M27" s="23">
        <f>IF(M4="",0,MMULT($B27:$F27,M$19:M$23))</f>
      </c>
      <c r="N27" s="23">
        <f>IF(N4="",0,MMULT($B27:$F27,N$19:N$23))</f>
      </c>
      <c r="O27" s="23">
        <f>IF(O4="",0,MMULT($B27:$F27,O$19:O$23))</f>
      </c>
      <c r="P27" s="23">
        <f>IF(P4="",0,MMULT($B27:$F27,P$19:P$23))</f>
      </c>
      <c r="Q27" s="23">
        <f>IF(Q4="",0,MMULT($B27:$F27,Q$19:Q$23))</f>
      </c>
      <c r="R27" s="23">
        <f>IF(R4="",0,MMULT($B27:$F27,R$19:R$23))</f>
      </c>
      <c r="S27" s="23">
        <f>IF(S4="",0,MMULT($B27:$F27,S$19:S$23))</f>
      </c>
      <c r="T27" s="23">
        <f>IF(T4="",0,MMULT($B27:$F27,T$19:T$23))</f>
      </c>
      <c r="U27" s="23">
        <f>IF(U4="",0,MMULT($B27:$F27,U$19:U$23))</f>
      </c>
      <c r="V27" s="23">
        <f>IF(V4="",0,MMULT($B27:$F27,V$19:V$23))</f>
      </c>
    </row>
    <row x14ac:dyDescent="0.25" r="28" customHeight="1" ht="17.25">
      <c r="A28" s="4"/>
      <c r="B28" s="12">
        <v>0.015234780548209481</v>
      </c>
      <c r="C28" s="12">
        <v>0.7226289812185446</v>
      </c>
      <c r="D28" s="12">
        <v>0.6877386777736082</v>
      </c>
      <c r="E28" s="12">
        <v>0.3547694435468214</v>
      </c>
      <c r="F28" s="12">
        <v>0.24638153472855184</v>
      </c>
      <c r="G28" s="20">
        <v>211</v>
      </c>
      <c r="H28" s="23">
        <f>IF(H5="",0,MMULT($B28:$F28,H$19:H$23))</f>
      </c>
      <c r="I28" s="23">
        <f>IF(I5="",0,MMULT($B28:$F28,I$19:I$23))</f>
      </c>
      <c r="J28" s="23">
        <f>IF(J5="",0,MMULT($B28:$F28,J$19:J$23))</f>
      </c>
      <c r="K28" s="23">
        <f>IF(K5="",0,MMULT($B28:$F28,K$19:K$23))</f>
      </c>
      <c r="L28" s="23">
        <f>IF(L5="",0,MMULT($B28:$F28,L$19:L$23))</f>
      </c>
      <c r="M28" s="23">
        <f>IF(M5="",0,MMULT($B28:$F28,M$19:M$23))</f>
      </c>
      <c r="N28" s="23">
        <f>IF(N5="",0,MMULT($B28:$F28,N$19:N$23))</f>
      </c>
      <c r="O28" s="23">
        <f>IF(O5="",0,MMULT($B28:$F28,O$19:O$23))</f>
      </c>
      <c r="P28" s="23">
        <f>IF(P5="",0,MMULT($B28:$F28,P$19:P$23))</f>
      </c>
      <c r="Q28" s="23">
        <f>IF(Q5="",0,MMULT($B28:$F28,Q$19:Q$23))</f>
      </c>
      <c r="R28" s="23">
        <f>IF(R5="",0,MMULT($B28:$F28,R$19:R$23))</f>
      </c>
      <c r="S28" s="23">
        <f>IF(S5="",0,MMULT($B28:$F28,S$19:S$23))</f>
      </c>
      <c r="T28" s="23">
        <f>IF(T5="",0,MMULT($B28:$F28,T$19:T$23))</f>
      </c>
      <c r="U28" s="23">
        <f>IF(U5="",0,MMULT($B28:$F28,U$19:U$23))</f>
      </c>
      <c r="V28" s="23">
        <f>IF(V5="",0,MMULT($B28:$F28,V$19:V$23))</f>
      </c>
    </row>
    <row x14ac:dyDescent="0.25" r="29" customHeight="1" ht="17.25">
      <c r="A29" s="4"/>
      <c r="B29" s="12">
        <v>0.6043892300110177</v>
      </c>
      <c r="C29" s="12">
        <v>0.8746504480868407</v>
      </c>
      <c r="D29" s="12">
        <v>0.7617170824067909</v>
      </c>
      <c r="E29" s="12">
        <v>0.29799249902059644</v>
      </c>
      <c r="F29" s="12">
        <v>0.03500523398461164</v>
      </c>
      <c r="G29" s="20">
        <v>212</v>
      </c>
      <c r="H29" s="23">
        <f>IF(H6="",0,MMULT($B29:$F29,H$19:H$23))</f>
      </c>
      <c r="I29" s="23">
        <f>IF(I6="",0,MMULT($B29:$F29,I$19:I$23))</f>
      </c>
      <c r="J29" s="23">
        <f>IF(J6="",0,MMULT($B29:$F29,J$19:J$23))</f>
      </c>
      <c r="K29" s="23">
        <f>IF(K6="",0,MMULT($B29:$F29,K$19:K$23))</f>
      </c>
      <c r="L29" s="23">
        <f>IF(L6="",0,MMULT($B29:$F29,L$19:L$23))</f>
      </c>
      <c r="M29" s="23">
        <f>IF(M6="",0,MMULT($B29:$F29,M$19:M$23))</f>
      </c>
      <c r="N29" s="23">
        <f>IF(N6="",0,MMULT($B29:$F29,N$19:N$23))</f>
      </c>
      <c r="O29" s="23">
        <f>IF(O6="",0,MMULT($B29:$F29,O$19:O$23))</f>
      </c>
      <c r="P29" s="23">
        <f>IF(P6="",0,MMULT($B29:$F29,P$19:P$23))</f>
      </c>
      <c r="Q29" s="23">
        <f>IF(Q6="",0,MMULT($B29:$F29,Q$19:Q$23))</f>
      </c>
      <c r="R29" s="23">
        <f>IF(R6="",0,MMULT($B29:$F29,R$19:R$23))</f>
      </c>
      <c r="S29" s="23">
        <f>IF(S6="",0,MMULT($B29:$F29,S$19:S$23))</f>
      </c>
      <c r="T29" s="23">
        <f>IF(T6="",0,MMULT($B29:$F29,T$19:T$23))</f>
      </c>
      <c r="U29" s="23">
        <f>IF(U6="",0,MMULT($B29:$F29,U$19:U$23))</f>
      </c>
      <c r="V29" s="23">
        <f>IF(V6="",0,MMULT($B29:$F29,V$19:V$23))</f>
      </c>
    </row>
    <row x14ac:dyDescent="0.25" r="30" customHeight="1" ht="17.25">
      <c r="A30" s="4"/>
      <c r="B30" s="12">
        <v>0.7339991152213413</v>
      </c>
      <c r="C30" s="12">
        <v>0.6995285990752487</v>
      </c>
      <c r="D30" s="12">
        <v>0.43713443683946274</v>
      </c>
      <c r="E30" s="12">
        <v>0.47080867927227443</v>
      </c>
      <c r="F30" s="12">
        <v>0.2897625199660725</v>
      </c>
      <c r="G30" s="20">
        <v>293</v>
      </c>
      <c r="H30" s="23">
        <f>IF(H7="",0,MMULT($B30:$F30,H$19:H$23))</f>
      </c>
      <c r="I30" s="23">
        <f>IF(I7="",0,MMULT($B30:$F30,I$19:I$23))</f>
      </c>
      <c r="J30" s="23">
        <f>IF(J7="",0,MMULT($B30:$F30,J$19:J$23))</f>
      </c>
      <c r="K30" s="23">
        <f>IF(K7="",0,MMULT($B30:$F30,K$19:K$23))</f>
      </c>
      <c r="L30" s="23">
        <f>IF(L7="",0,MMULT($B30:$F30,L$19:L$23))</f>
      </c>
      <c r="M30" s="23">
        <f>IF(M7="",0,MMULT($B30:$F30,M$19:M$23))</f>
      </c>
      <c r="N30" s="23">
        <f>IF(N7="",0,MMULT($B30:$F30,N$19:N$23))</f>
      </c>
      <c r="O30" s="23">
        <f>IF(O7="",0,MMULT($B30:$F30,O$19:O$23))</f>
      </c>
      <c r="P30" s="23">
        <f>IF(P7="",0,MMULT($B30:$F30,P$19:P$23))</f>
      </c>
      <c r="Q30" s="23">
        <f>IF(Q7="",0,MMULT($B30:$F30,Q$19:Q$23))</f>
      </c>
      <c r="R30" s="23">
        <f>IF(R7="",0,MMULT($B30:$F30,R$19:R$23))</f>
      </c>
      <c r="S30" s="23">
        <f>IF(S7="",0,MMULT($B30:$F30,S$19:S$23))</f>
      </c>
      <c r="T30" s="23">
        <f>IF(T7="",0,MMULT($B30:$F30,T$19:T$23))</f>
      </c>
      <c r="U30" s="23">
        <f>IF(U7="",0,MMULT($B30:$F30,U$19:U$23))</f>
      </c>
      <c r="V30" s="23">
        <f>IF(V7="",0,MMULT($B30:$F30,V$19:V$23))</f>
      </c>
    </row>
    <row x14ac:dyDescent="0.25" r="31" customHeight="1" ht="17.25">
      <c r="A31" s="4"/>
      <c r="B31" s="12">
        <v>0.22945716084719503</v>
      </c>
      <c r="C31" s="12">
        <v>0.810239090075701</v>
      </c>
      <c r="D31" s="12">
        <v>0.35833840816792584</v>
      </c>
      <c r="E31" s="12">
        <v>0.4714032764236257</v>
      </c>
      <c r="F31" s="12">
        <v>0.12055884454473664</v>
      </c>
      <c r="G31" s="20">
        <v>310</v>
      </c>
      <c r="H31" s="23">
        <f>IF(H8="",0,MMULT($B31:$F31,H$19:H$23))</f>
      </c>
      <c r="I31" s="23">
        <f>IF(I8="",0,MMULT($B31:$F31,I$19:I$23))</f>
      </c>
      <c r="J31" s="23">
        <f>IF(J8="",0,MMULT($B31:$F31,J$19:J$23))</f>
      </c>
      <c r="K31" s="23">
        <f>IF(K8="",0,MMULT($B31:$F31,K$19:K$23))</f>
      </c>
      <c r="L31" s="23">
        <f>IF(L8="",0,MMULT($B31:$F31,L$19:L$23))</f>
      </c>
      <c r="M31" s="23">
        <f>IF(M8="",0,MMULT($B31:$F31,M$19:M$23))</f>
      </c>
      <c r="N31" s="23">
        <f>IF(N8="",0,MMULT($B31:$F31,N$19:N$23))</f>
      </c>
      <c r="O31" s="23">
        <f>IF(O8="",0,MMULT($B31:$F31,O$19:O$23))</f>
      </c>
      <c r="P31" s="23">
        <f>IF(P8="",0,MMULT($B31:$F31,P$19:P$23))</f>
      </c>
      <c r="Q31" s="23">
        <f>IF(Q8="",0,MMULT($B31:$F31,Q$19:Q$23))</f>
      </c>
      <c r="R31" s="23">
        <f>IF(R8="",0,MMULT($B31:$F31,R$19:R$23))</f>
      </c>
      <c r="S31" s="23">
        <f>IF(S8="",0,MMULT($B31:$F31,S$19:S$23))</f>
      </c>
      <c r="T31" s="23">
        <f>IF(T8="",0,MMULT($B31:$F31,T$19:T$23))</f>
      </c>
      <c r="U31" s="23">
        <f>IF(U8="",0,MMULT($B31:$F31,U$19:U$23))</f>
      </c>
      <c r="V31" s="23">
        <f>IF(V8="",0,MMULT($B31:$F31,V$19:V$23))</f>
      </c>
    </row>
    <row x14ac:dyDescent="0.25" r="32" customHeight="1" ht="17.25">
      <c r="A32" s="4"/>
      <c r="B32" s="12">
        <v>0.6839729488156329</v>
      </c>
      <c r="C32" s="12">
        <v>0.9048078977453685</v>
      </c>
      <c r="D32" s="12">
        <v>0.1979778360916481</v>
      </c>
      <c r="E32" s="12">
        <v>0.9192544341995083</v>
      </c>
      <c r="F32" s="12">
        <v>0.7426524401353062</v>
      </c>
      <c r="G32" s="20">
        <v>379</v>
      </c>
      <c r="H32" s="23">
        <f>IF(H9="",0,MMULT($B32:$F32,H$19:H$23))</f>
      </c>
      <c r="I32" s="23">
        <f>IF(I9="",0,MMULT($B32:$F32,I$19:I$23))</f>
      </c>
      <c r="J32" s="23">
        <f>IF(J9="",0,MMULT($B32:$F32,J$19:J$23))</f>
      </c>
      <c r="K32" s="23">
        <f>IF(K9="",0,MMULT($B32:$F32,K$19:K$23))</f>
      </c>
      <c r="L32" s="23">
        <f>IF(L9="",0,MMULT($B32:$F32,L$19:L$23))</f>
      </c>
      <c r="M32" s="23">
        <f>IF(M9="",0,MMULT($B32:$F32,M$19:M$23))</f>
      </c>
      <c r="N32" s="23">
        <f>IF(N9="",0,MMULT($B32:$F32,N$19:N$23))</f>
      </c>
      <c r="O32" s="23">
        <f>IF(O9="",0,MMULT($B32:$F32,O$19:O$23))</f>
      </c>
      <c r="P32" s="23">
        <f>IF(P9="",0,MMULT($B32:$F32,P$19:P$23))</f>
      </c>
      <c r="Q32" s="23">
        <f>IF(Q9="",0,MMULT($B32:$F32,Q$19:Q$23))</f>
      </c>
      <c r="R32" s="23">
        <f>IF(R9="",0,MMULT($B32:$F32,R$19:R$23))</f>
      </c>
      <c r="S32" s="23">
        <f>IF(S9="",0,MMULT($B32:$F32,S$19:S$23))</f>
      </c>
      <c r="T32" s="23">
        <f>IF(T9="",0,MMULT($B32:$F32,T$19:T$23))</f>
      </c>
      <c r="U32" s="23">
        <f>IF(U9="",0,MMULT($B32:$F32,U$19:U$23))</f>
      </c>
      <c r="V32" s="23">
        <f>IF(V9="",0,MMULT($B32:$F32,V$19:V$23))</f>
      </c>
    </row>
    <row x14ac:dyDescent="0.25" r="33" customHeight="1" ht="17.25">
      <c r="A33" s="4"/>
      <c r="B33" s="12">
        <v>0.8147367788156932</v>
      </c>
      <c r="C33" s="12">
        <v>0.4146185491407214</v>
      </c>
      <c r="D33" s="12">
        <v>0.8063277845126652</v>
      </c>
      <c r="E33" s="12">
        <v>0.15276176527374552</v>
      </c>
      <c r="F33" s="12">
        <v>0.17435147019656005</v>
      </c>
      <c r="G33" s="20">
        <v>451</v>
      </c>
      <c r="H33" s="23">
        <f>IF(H10="",0,MMULT($B33:$F33,H$19:H$23))</f>
      </c>
      <c r="I33" s="23">
        <f>IF(I10="",0,MMULT($B33:$F33,I$19:I$23))</f>
      </c>
      <c r="J33" s="23">
        <f>IF(J10="",0,MMULT($B33:$F33,J$19:J$23))</f>
      </c>
      <c r="K33" s="23">
        <f>IF(K10="",0,MMULT($B33:$F33,K$19:K$23))</f>
      </c>
      <c r="L33" s="23">
        <f>IF(L10="",0,MMULT($B33:$F33,L$19:L$23))</f>
      </c>
      <c r="M33" s="23">
        <f>IF(M10="",0,MMULT($B33:$F33,M$19:M$23))</f>
      </c>
      <c r="N33" s="23">
        <f>IF(N10="",0,MMULT($B33:$F33,N$19:N$23))</f>
      </c>
      <c r="O33" s="23">
        <f>IF(O10="",0,MMULT($B33:$F33,O$19:O$23))</f>
      </c>
      <c r="P33" s="23">
        <f>IF(P10="",0,MMULT($B33:$F33,P$19:P$23))</f>
      </c>
      <c r="Q33" s="23">
        <f>IF(Q10="",0,MMULT($B33:$F33,Q$19:Q$23))</f>
      </c>
      <c r="R33" s="23">
        <f>IF(R10="",0,MMULT($B33:$F33,R$19:R$23))</f>
      </c>
      <c r="S33" s="23">
        <f>IF(S10="",0,MMULT($B33:$F33,S$19:S$23))</f>
      </c>
      <c r="T33" s="23">
        <f>IF(T10="",0,MMULT($B33:$F33,T$19:T$23))</f>
      </c>
      <c r="U33" s="23">
        <f>IF(U10="",0,MMULT($B33:$F33,U$19:U$23))</f>
      </c>
      <c r="V33" s="23">
        <f>IF(V10="",0,MMULT($B33:$F33,V$19:V$23))</f>
      </c>
    </row>
    <row x14ac:dyDescent="0.25" r="34" customHeight="1" ht="17.25">
      <c r="A34" s="4"/>
      <c r="B34" s="12">
        <v>0.6978283107721576</v>
      </c>
      <c r="C34" s="12">
        <v>0.6099558877233805</v>
      </c>
      <c r="D34" s="12">
        <v>0.9038563728258178</v>
      </c>
      <c r="E34" s="12">
        <v>0.8932119733155631</v>
      </c>
      <c r="F34" s="12">
        <v>0.24445648896517158</v>
      </c>
      <c r="G34" s="20">
        <v>467</v>
      </c>
      <c r="H34" s="23">
        <f>IF(H11="",0,MMULT($B34:$F34,H$19:H$23))</f>
      </c>
      <c r="I34" s="23">
        <f>IF(I11="",0,MMULT($B34:$F34,I$19:I$23))</f>
      </c>
      <c r="J34" s="23">
        <f>IF(J11="",0,MMULT($B34:$F34,J$19:J$23))</f>
      </c>
      <c r="K34" s="23">
        <f>IF(K11="",0,MMULT($B34:$F34,K$19:K$23))</f>
      </c>
      <c r="L34" s="23">
        <f>IF(L11="",0,MMULT($B34:$F34,L$19:L$23))</f>
      </c>
      <c r="M34" s="23">
        <f>IF(M11="",0,MMULT($B34:$F34,M$19:M$23))</f>
      </c>
      <c r="N34" s="23">
        <f>IF(N11="",0,MMULT($B34:$F34,N$19:N$23))</f>
      </c>
      <c r="O34" s="23">
        <f>IF(O11="",0,MMULT($B34:$F34,O$19:O$23))</f>
      </c>
      <c r="P34" s="23">
        <f>IF(P11="",0,MMULT($B34:$F34,P$19:P$23))</f>
      </c>
      <c r="Q34" s="23">
        <f>IF(Q11="",0,MMULT($B34:$F34,Q$19:Q$23))</f>
      </c>
      <c r="R34" s="23">
        <f>IF(R11="",0,MMULT($B34:$F34,R$19:R$23))</f>
      </c>
      <c r="S34" s="23">
        <f>IF(S11="",0,MMULT($B34:$F34,S$19:S$23))</f>
      </c>
      <c r="T34" s="23">
        <f>IF(T11="",0,MMULT($B34:$F34,T$19:T$23))</f>
      </c>
      <c r="U34" s="23">
        <f>IF(U11="",0,MMULT($B34:$F34,U$19:U$23))</f>
      </c>
      <c r="V34" s="23">
        <f>IF(V11="",0,MMULT($B34:$F34,V$19:V$23))</f>
      </c>
    </row>
    <row x14ac:dyDescent="0.25" r="35" customHeight="1" ht="17.25">
      <c r="A35" s="4"/>
      <c r="B35" s="12">
        <v>0.4969019207652827</v>
      </c>
      <c r="C35" s="12">
        <v>0.27359095981818604</v>
      </c>
      <c r="D35" s="12">
        <v>0.7338417157802639</v>
      </c>
      <c r="E35" s="12">
        <v>0.44224924398435994</v>
      </c>
      <c r="F35" s="12">
        <v>0.8304697316822046</v>
      </c>
      <c r="G35" s="20">
        <v>508</v>
      </c>
      <c r="H35" s="23">
        <f>IF(H12="",0,MMULT($B35:$F35,H$19:H$23))</f>
      </c>
      <c r="I35" s="23">
        <f>IF(I12="",0,MMULT($B35:$F35,I$19:I$23))</f>
      </c>
      <c r="J35" s="23">
        <f>IF(J12="",0,MMULT($B35:$F35,J$19:J$23))</f>
      </c>
      <c r="K35" s="23">
        <f>IF(K12="",0,MMULT($B35:$F35,K$19:K$23))</f>
      </c>
      <c r="L35" s="23">
        <f>IF(L12="",0,MMULT($B35:$F35,L$19:L$23))</f>
      </c>
      <c r="M35" s="23">
        <f>IF(M12="",0,MMULT($B35:$F35,M$19:M$23))</f>
      </c>
      <c r="N35" s="23">
        <f>IF(N12="",0,MMULT($B35:$F35,N$19:N$23))</f>
      </c>
      <c r="O35" s="23">
        <f>IF(O12="",0,MMULT($B35:$F35,O$19:O$23))</f>
      </c>
      <c r="P35" s="23">
        <f>IF(P12="",0,MMULT($B35:$F35,P$19:P$23))</f>
      </c>
      <c r="Q35" s="23">
        <f>IF(Q12="",0,MMULT($B35:$F35,Q$19:Q$23))</f>
      </c>
      <c r="R35" s="23">
        <f>IF(R12="",0,MMULT($B35:$F35,R$19:R$23))</f>
      </c>
      <c r="S35" s="23">
        <f>IF(S12="",0,MMULT($B35:$F35,S$19:S$23))</f>
      </c>
      <c r="T35" s="23">
        <f>IF(T12="",0,MMULT($B35:$F35,T$19:T$23))</f>
      </c>
      <c r="U35" s="23">
        <f>IF(U12="",0,MMULT($B35:$F35,U$19:U$23))</f>
      </c>
      <c r="V35" s="23">
        <f>IF(V12="",0,MMULT($B35:$F35,V$19:V$23))</f>
      </c>
    </row>
    <row x14ac:dyDescent="0.25" r="36" customHeight="1" ht="17.25">
      <c r="A36" s="4"/>
      <c r="B36" s="12">
        <v>0.15744453099172273</v>
      </c>
      <c r="C36" s="12">
        <v>0.214863102308269</v>
      </c>
      <c r="D36" s="12">
        <v>0.749769520675541</v>
      </c>
      <c r="E36" s="12">
        <v>0.4751046872709752</v>
      </c>
      <c r="F36" s="12">
        <v>0.979117148520094</v>
      </c>
      <c r="G36" s="20">
        <v>546</v>
      </c>
      <c r="H36" s="23">
        <f>IF(H13="",0,MMULT($B36:$F36,H$19:H$23))</f>
      </c>
      <c r="I36" s="23">
        <f>IF(I13="",0,MMULT($B36:$F36,I$19:I$23))</f>
      </c>
      <c r="J36" s="23">
        <f>IF(J13="",0,MMULT($B36:$F36,J$19:J$23))</f>
      </c>
      <c r="K36" s="23">
        <f>IF(K13="",0,MMULT($B36:$F36,K$19:K$23))</f>
      </c>
      <c r="L36" s="23">
        <f>IF(L13="",0,MMULT($B36:$F36,L$19:L$23))</f>
      </c>
      <c r="M36" s="23">
        <f>IF(M13="",0,MMULT($B36:$F36,M$19:M$23))</f>
      </c>
      <c r="N36" s="23">
        <f>IF(N13="",0,MMULT($B36:$F36,N$19:N$23))</f>
      </c>
      <c r="O36" s="23">
        <f>IF(O13="",0,MMULT($B36:$F36,O$19:O$23))</f>
      </c>
      <c r="P36" s="23">
        <f>IF(P13="",0,MMULT($B36:$F36,P$19:P$23))</f>
      </c>
      <c r="Q36" s="23">
        <f>IF(Q13="",0,MMULT($B36:$F36,Q$19:Q$23))</f>
      </c>
      <c r="R36" s="23">
        <f>IF(R13="",0,MMULT($B36:$F36,R$19:R$23))</f>
      </c>
      <c r="S36" s="23">
        <f>IF(S13="",0,MMULT($B36:$F36,S$19:S$23))</f>
      </c>
      <c r="T36" s="23">
        <f>IF(T13="",0,MMULT($B36:$F36,T$19:T$23))</f>
      </c>
      <c r="U36" s="23">
        <f>IF(U13="",0,MMULT($B36:$F36,U$19:U$23))</f>
      </c>
      <c r="V36" s="23">
        <f>IF(V13="",0,MMULT($B36:$F36,V$19:V$23))</f>
      </c>
    </row>
    <row x14ac:dyDescent="0.25" r="37" customHeight="1" ht="17.25">
      <c r="A37" s="4"/>
      <c r="B37" s="12">
        <v>0.914556288976392</v>
      </c>
      <c r="C37" s="12">
        <v>0.7488490808636306</v>
      </c>
      <c r="D37" s="12">
        <v>0.7549228861076749</v>
      </c>
      <c r="E37" s="12">
        <v>0.23748542107569692</v>
      </c>
      <c r="F37" s="12">
        <v>0.056614738445942114</v>
      </c>
      <c r="G37" s="20">
        <v>563</v>
      </c>
      <c r="H37" s="23">
        <f>IF(H14="",0,MMULT($B37:$F37,H$19:H$23))</f>
      </c>
      <c r="I37" s="23">
        <f>IF(I14="",0,MMULT($B37:$F37,I$19:I$23))</f>
      </c>
      <c r="J37" s="23">
        <f>IF(J14="",0,MMULT($B37:$F37,J$19:J$23))</f>
      </c>
      <c r="K37" s="23">
        <f>IF(K14="",0,MMULT($B37:$F37,K$19:K$23))</f>
      </c>
      <c r="L37" s="23">
        <f>IF(L14="",0,MMULT($B37:$F37,L$19:L$23))</f>
      </c>
      <c r="M37" s="23">
        <f>IF(M14="",0,MMULT($B37:$F37,M$19:M$23))</f>
      </c>
      <c r="N37" s="23">
        <f>IF(N14="",0,MMULT($B37:$F37,N$19:N$23))</f>
      </c>
      <c r="O37" s="23">
        <f>IF(O14="",0,MMULT($B37:$F37,O$19:O$23))</f>
      </c>
      <c r="P37" s="23">
        <f>IF(P14="",0,MMULT($B37:$F37,P$19:P$23))</f>
      </c>
      <c r="Q37" s="23">
        <f>IF(Q14="",0,MMULT($B37:$F37,Q$19:Q$23))</f>
      </c>
      <c r="R37" s="23">
        <f>IF(R14="",0,MMULT($B37:$F37,R$19:R$23))</f>
      </c>
      <c r="S37" s="23">
        <f>IF(S14="",0,MMULT($B37:$F37,S$19:S$23))</f>
      </c>
      <c r="T37" s="23">
        <f>IF(T14="",0,MMULT($B37:$F37,T$19:T$23))</f>
      </c>
      <c r="U37" s="23">
        <f>IF(U14="",0,MMULT($B37:$F37,U$19:U$23))</f>
      </c>
      <c r="V37" s="23">
        <f>IF(V14="",0,MMULT($B37:$F37,V$19:V$23))</f>
      </c>
    </row>
    <row x14ac:dyDescent="0.25" r="38" customHeight="1" ht="17.25">
      <c r="A38" s="4"/>
      <c r="B38" s="12">
        <v>0.5526405912618165</v>
      </c>
      <c r="C38" s="12">
        <v>0.5791952938993012</v>
      </c>
      <c r="D38" s="12">
        <v>0.6838813774928365</v>
      </c>
      <c r="E38" s="12">
        <v>0.931832489574515</v>
      </c>
      <c r="F38" s="12">
        <v>0.6606217377530749</v>
      </c>
      <c r="G38" s="20">
        <v>579</v>
      </c>
      <c r="H38" s="23">
        <f>IF(H15="",0,MMULT($B38:$F38,H$19:H$23))</f>
      </c>
      <c r="I38" s="23">
        <f>IF(I15="",0,MMULT($B38:$F38,I$19:I$23))</f>
      </c>
      <c r="J38" s="23">
        <f>IF(J15="",0,MMULT($B38:$F38,J$19:J$23))</f>
      </c>
      <c r="K38" s="23">
        <f>IF(K15="",0,MMULT($B38:$F38,K$19:K$23))</f>
      </c>
      <c r="L38" s="23">
        <f>IF(L15="",0,MMULT($B38:$F38,L$19:L$23))</f>
      </c>
      <c r="M38" s="23">
        <f>IF(M15="",0,MMULT($B38:$F38,M$19:M$23))</f>
      </c>
      <c r="N38" s="23">
        <f>IF(N15="",0,MMULT($B38:$F38,N$19:N$23))</f>
      </c>
      <c r="O38" s="23">
        <f>IF(O15="",0,MMULT($B38:$F38,O$19:O$23))</f>
      </c>
      <c r="P38" s="23">
        <f>IF(P15="",0,MMULT($B38:$F38,P$19:P$23))</f>
      </c>
      <c r="Q38" s="23">
        <f>IF(Q15="",0,MMULT($B38:$F38,Q$19:Q$23))</f>
      </c>
      <c r="R38" s="23">
        <f>IF(R15="",0,MMULT($B38:$F38,R$19:R$23))</f>
      </c>
      <c r="S38" s="23">
        <f>IF(S15="",0,MMULT($B38:$F38,S$19:S$23))</f>
      </c>
      <c r="T38" s="23">
        <f>IF(T15="",0,MMULT($B38:$F38,T$19:T$23))</f>
      </c>
      <c r="U38" s="23">
        <f>IF(U15="",0,MMULT($B38:$F38,U$19:U$23))</f>
      </c>
      <c r="V38" s="23">
        <f>IF(V15="",0,MMULT($B38:$F38,V$19:V$23))</f>
      </c>
    </row>
    <row x14ac:dyDescent="0.25" r="39" customHeight="1" ht="17.25">
      <c r="A39" s="4"/>
      <c r="B39" s="12">
        <v>0.9350537283397012</v>
      </c>
      <c r="C39" s="12">
        <v>0.24945380531864436</v>
      </c>
      <c r="D39" s="12">
        <v>0.460273575292135</v>
      </c>
      <c r="E39" s="12">
        <v>0.15869917423709112</v>
      </c>
      <c r="F39" s="12">
        <v>0.29628999308800363</v>
      </c>
      <c r="G39" s="20">
        <v>623</v>
      </c>
      <c r="H39" s="23">
        <f>IF(H16="",0,MMULT($B39:$F39,H$19:H$23))</f>
      </c>
      <c r="I39" s="23">
        <f>IF(I16="",0,MMULT($B39:$F39,I$19:I$23))</f>
      </c>
      <c r="J39" s="23">
        <f>IF(J16="",0,MMULT($B39:$F39,J$19:J$23))</f>
      </c>
      <c r="K39" s="23">
        <f>IF(K16="",0,MMULT($B39:$F39,K$19:K$23))</f>
      </c>
      <c r="L39" s="23">
        <f>IF(L16="",0,MMULT($B39:$F39,L$19:L$23))</f>
      </c>
      <c r="M39" s="23">
        <f>IF(M16="",0,MMULT($B39:$F39,M$19:M$23))</f>
      </c>
      <c r="N39" s="23">
        <f>IF(N16="",0,MMULT($B39:$F39,N$19:N$23))</f>
      </c>
      <c r="O39" s="23">
        <f>IF(O16="",0,MMULT($B39:$F39,O$19:O$23))</f>
      </c>
      <c r="P39" s="23">
        <f>IF(P16="",0,MMULT($B39:$F39,P$19:P$23))</f>
      </c>
      <c r="Q39" s="23">
        <f>IF(Q16="",0,MMULT($B39:$F39,Q$19:Q$23))</f>
      </c>
      <c r="R39" s="23">
        <f>IF(R16="",0,MMULT($B39:$F39,R$19:R$23))</f>
      </c>
      <c r="S39" s="23">
        <f>IF(S16="",0,MMULT($B39:$F39,S$19:S$23))</f>
      </c>
      <c r="T39" s="23">
        <f>IF(T16="",0,MMULT($B39:$F39,T$19:T$23))</f>
      </c>
      <c r="U39" s="23">
        <f>IF(U16="",0,MMULT($B39:$F39,U$19:U$23))</f>
      </c>
      <c r="V39" s="23">
        <f>IF(V16="",0,MMULT($B39:$F39,V$19:V$23))</f>
      </c>
    </row>
    <row x14ac:dyDescent="0.25" r="40" customHeight="1" ht="17.25">
      <c r="A40" s="4"/>
      <c r="B40" s="7"/>
      <c r="C40" s="7"/>
      <c r="D40" s="7"/>
      <c r="E40" s="7"/>
      <c r="F40" s="7"/>
      <c r="G40" s="1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24"/>
    </row>
    <row x14ac:dyDescent="0.25" r="41" customHeight="1" ht="17.25">
      <c r="A41" s="4"/>
      <c r="B41" s="7"/>
      <c r="C41" s="7"/>
      <c r="D41" s="7"/>
      <c r="E41" s="7"/>
      <c r="F41" s="7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3">
        <f>SQRT(SUMXMY2(H2:V16,H25:V39)/COUNT(H2:V16))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08"/>
  <sheetViews>
    <sheetView workbookViewId="0" tabSelected="1"/>
  </sheetViews>
  <sheetFormatPr defaultRowHeight="15" x14ac:dyDescent="0.25"/>
  <cols>
    <col min="1" max="1" style="15" width="3.1478571428571427" customWidth="1" bestFit="1"/>
    <col min="2" max="2" style="15" width="12.43357142857143" customWidth="1" bestFit="1"/>
    <col min="3" max="3" style="17" width="4.719285714285714" customWidth="1" bestFit="1"/>
    <col min="4" max="4" style="17" width="4.719285714285714" customWidth="1" bestFit="1"/>
    <col min="5" max="5" style="17" width="4.719285714285714" customWidth="1" bestFit="1"/>
    <col min="6" max="6" style="17" width="4.719285714285714" customWidth="1" bestFit="1"/>
    <col min="7" max="7" style="17" width="4.719285714285714" customWidth="1" bestFit="1"/>
    <col min="8" max="8" style="16" width="12.43357142857143" customWidth="1" bestFit="1"/>
    <col min="9" max="9" style="18" width="5.862142857142857" customWidth="1" bestFit="1"/>
    <col min="10" max="10" style="18" width="7.2907142857142855" customWidth="1" bestFit="1"/>
    <col min="11" max="11" style="18" width="5.576428571428571" customWidth="1" bestFit="1"/>
    <col min="12" max="12" style="18" width="12.43357142857143" customWidth="1" bestFit="1"/>
    <col min="13" max="13" style="19" width="7.576428571428571" customWidth="1" bestFit="1"/>
    <col min="14" max="14" style="19" width="7.2907142857142855" customWidth="1" bestFit="1"/>
    <col min="15" max="15" style="19" width="7.576428571428571" customWidth="1" bestFit="1"/>
    <col min="16" max="16" style="19" width="6.433571428571429" customWidth="1" bestFit="1"/>
    <col min="17" max="17" style="19" width="6.005" customWidth="1" bestFit="1"/>
    <col min="18" max="18" style="18" width="12.43357142857143" customWidth="1" bestFit="1"/>
    <col min="19" max="19" style="19" width="4.719285714285714" customWidth="1" bestFit="1"/>
    <col min="20" max="20" style="19" width="4.719285714285714" customWidth="1" bestFit="1"/>
    <col min="21" max="21" style="19" width="4.719285714285714" customWidth="1" bestFit="1"/>
    <col min="22" max="22" style="19" width="4.719285714285714" customWidth="1" bestFit="1"/>
    <col min="23" max="23" style="19" width="4.719285714285714" customWidth="1" bestFit="1"/>
    <col min="24" max="24" style="19" width="12.43357142857143" customWidth="1" bestFit="1"/>
    <col min="25" max="25" style="19" width="12.43357142857143" customWidth="1" bestFit="1"/>
    <col min="26" max="26" style="16" width="4.576428571428571" customWidth="1" bestFit="1"/>
    <col min="27" max="27" style="17" width="12.43357142857143" customWidth="1" bestFit="1"/>
  </cols>
  <sheetData>
    <row x14ac:dyDescent="0.25" r="1" customHeight="1" ht="17.25">
      <c r="A1" s="13"/>
      <c r="B1" s="13"/>
      <c r="C1" s="7"/>
      <c r="D1" s="7"/>
      <c r="E1" s="7"/>
      <c r="F1" s="7"/>
      <c r="G1" s="7"/>
      <c r="H1" s="4"/>
      <c r="I1" s="32" t="s">
        <v>26</v>
      </c>
      <c r="J1" s="33"/>
      <c r="K1" s="34"/>
      <c r="L1" s="5"/>
      <c r="M1" s="35" t="s">
        <v>27</v>
      </c>
      <c r="N1" s="36"/>
      <c r="O1" s="36"/>
      <c r="P1" s="36"/>
      <c r="Q1" s="37"/>
      <c r="R1" s="5"/>
      <c r="S1" s="35" t="s">
        <v>28</v>
      </c>
      <c r="T1" s="36"/>
      <c r="U1" s="36"/>
      <c r="V1" s="36"/>
      <c r="W1" s="37"/>
      <c r="X1" s="6"/>
      <c r="Y1" s="6"/>
      <c r="Z1" s="4"/>
      <c r="AA1" s="7"/>
    </row>
    <row x14ac:dyDescent="0.25" r="2" customHeight="1" ht="17.25">
      <c r="A2" s="13"/>
      <c r="B2" s="38" t="s">
        <v>29</v>
      </c>
      <c r="C2" s="39" t="s">
        <v>1</v>
      </c>
      <c r="D2" s="36"/>
      <c r="E2" s="36"/>
      <c r="F2" s="36"/>
      <c r="G2" s="37"/>
      <c r="H2" s="4"/>
      <c r="I2" s="40" t="s">
        <v>25</v>
      </c>
      <c r="J2" s="41" t="s">
        <v>24</v>
      </c>
      <c r="K2" s="41" t="s">
        <v>30</v>
      </c>
      <c r="L2" s="42" t="s">
        <v>31</v>
      </c>
      <c r="M2" s="43">
        <v>1</v>
      </c>
      <c r="N2" s="44">
        <v>2</v>
      </c>
      <c r="O2" s="44">
        <v>3</v>
      </c>
      <c r="P2" s="44">
        <v>4</v>
      </c>
      <c r="Q2" s="45">
        <v>5</v>
      </c>
      <c r="R2" s="41" t="s">
        <v>32</v>
      </c>
      <c r="S2" s="43">
        <v>1</v>
      </c>
      <c r="T2" s="44">
        <v>2</v>
      </c>
      <c r="U2" s="44">
        <v>3</v>
      </c>
      <c r="V2" s="44">
        <v>4</v>
      </c>
      <c r="W2" s="45">
        <v>5</v>
      </c>
      <c r="X2" s="3" t="s">
        <v>33</v>
      </c>
      <c r="Y2" s="3" t="s">
        <v>34</v>
      </c>
      <c r="Z2" s="2"/>
      <c r="AA2" s="3" t="s">
        <v>35</v>
      </c>
    </row>
    <row x14ac:dyDescent="0.25" r="3" customHeight="1" ht="17.25">
      <c r="A3" s="1" t="s">
        <v>36</v>
      </c>
      <c r="B3" s="46" t="s">
        <v>4</v>
      </c>
      <c r="C3" s="7"/>
      <c r="D3" s="7"/>
      <c r="E3" s="7"/>
      <c r="F3" s="7"/>
      <c r="G3" s="47"/>
      <c r="H3" s="4"/>
      <c r="I3" s="48">
        <v>14</v>
      </c>
      <c r="J3" s="49">
        <v>417</v>
      </c>
      <c r="K3" s="50">
        <v>2</v>
      </c>
      <c r="L3" s="51">
        <f>MATCH(I3,$B$4:$B$18)</f>
      </c>
      <c r="M3" s="52">
        <f>OFFSET($C$3:$G$3,L3,0)</f>
      </c>
      <c r="N3" s="53">
        <v>0.6328859249421567</v>
      </c>
      <c r="O3" s="53">
        <v>0.3114124804502154</v>
      </c>
      <c r="P3" s="53">
        <v>0.43529612082458324</v>
      </c>
      <c r="Q3" s="54">
        <v>0.5131491853489742</v>
      </c>
      <c r="R3" s="55">
        <f>MATCH(J3,$B$22:$B$36)</f>
      </c>
      <c r="S3" s="52">
        <f>OFFSET($C$21:$G$21,$R3,0)</f>
      </c>
      <c r="T3" s="53">
        <v>0.4679861048768994</v>
      </c>
      <c r="U3" s="53">
        <v>0.05121385346386598</v>
      </c>
      <c r="V3" s="53">
        <v>0.9110223307540235</v>
      </c>
      <c r="W3" s="54">
        <v>0.5859925226481071</v>
      </c>
      <c r="X3" s="56">
        <f>SUMPRODUCT(M3:Q3,S3:W3)</f>
      </c>
      <c r="Y3" s="56">
        <f>(K3-X3)^2</f>
      </c>
      <c r="Z3" s="12"/>
      <c r="AA3" s="56">
        <f>SQRT(AVERAGE(Y3:Y208))</f>
      </c>
    </row>
    <row x14ac:dyDescent="0.25" r="4" customHeight="1" ht="17.25">
      <c r="A4" s="9">
        <v>1</v>
      </c>
      <c r="B4" s="46">
        <v>14</v>
      </c>
      <c r="C4" s="57">
        <v>0.19116638616919113</v>
      </c>
      <c r="D4" s="57">
        <v>0.6328859249421567</v>
      </c>
      <c r="E4" s="57">
        <v>0.3114124804502154</v>
      </c>
      <c r="F4" s="57">
        <v>0.43529612082458324</v>
      </c>
      <c r="G4" s="57">
        <v>0.5131491853489742</v>
      </c>
      <c r="H4" s="10"/>
      <c r="I4" s="58">
        <v>29</v>
      </c>
      <c r="J4" s="59">
        <v>417</v>
      </c>
      <c r="K4" s="60">
        <v>4</v>
      </c>
      <c r="L4" s="61">
        <f>MATCH(I4,$B$4:$B$18)</f>
      </c>
      <c r="M4" s="62">
        <f>OFFSET($C$3:$G$3,L4,0)</f>
      </c>
      <c r="N4" s="12">
        <v>0.8349052295704597</v>
      </c>
      <c r="O4" s="12">
        <v>0.714764356744325</v>
      </c>
      <c r="P4" s="12">
        <v>0.9620358754812716</v>
      </c>
      <c r="Q4" s="63">
        <v>0.585092913225596</v>
      </c>
      <c r="R4" s="9">
        <f>MATCH(J4,$B$22:$B$36)</f>
      </c>
      <c r="S4" s="62">
        <f>OFFSET($C$21:$G$21,$R4,0)</f>
      </c>
      <c r="T4" s="12">
        <v>0.4679861048768994</v>
      </c>
      <c r="U4" s="12">
        <v>0.05121385346386598</v>
      </c>
      <c r="V4" s="12">
        <v>0.9110223307540235</v>
      </c>
      <c r="W4" s="63">
        <v>0.5859925226481071</v>
      </c>
      <c r="X4" s="56">
        <f>SUMPRODUCT(M4:Q4,S4:W4)</f>
      </c>
      <c r="Y4" s="56">
        <f>(K4-X4)^2</f>
      </c>
      <c r="Z4" s="12"/>
      <c r="AA4" s="7"/>
    </row>
    <row x14ac:dyDescent="0.25" r="5" customHeight="1" ht="17.25">
      <c r="A5" s="9">
        <f>A4+1</f>
      </c>
      <c r="B5" s="46">
        <v>29</v>
      </c>
      <c r="C5" s="57">
        <v>0.25247970905003203</v>
      </c>
      <c r="D5" s="57">
        <v>0.8349052295704597</v>
      </c>
      <c r="E5" s="57">
        <v>0.7147643567443251</v>
      </c>
      <c r="F5" s="57">
        <v>0.9620358754812716</v>
      </c>
      <c r="G5" s="57">
        <v>0.585092913225596</v>
      </c>
      <c r="H5" s="10"/>
      <c r="I5" s="58">
        <v>72</v>
      </c>
      <c r="J5" s="59">
        <v>417</v>
      </c>
      <c r="K5" s="60">
        <v>5</v>
      </c>
      <c r="L5" s="61">
        <f>OFFSET($C$21:$G$21,$R5,0)</f>
      </c>
      <c r="M5" s="62">
        <f>OFFSET($C$3:$G$3,L5,0)</f>
      </c>
      <c r="N5" s="12">
        <v>0.43690558422581305</v>
      </c>
      <c r="O5" s="12">
        <v>0.1884192420809051</v>
      </c>
      <c r="P5" s="12">
        <v>0.0007754678712431629</v>
      </c>
      <c r="Q5" s="63">
        <v>0.7238377433397133</v>
      </c>
      <c r="R5" s="9">
        <f>MATCH(J5,$B$22:$B$36)</f>
      </c>
      <c r="S5" s="62">
        <f>OFFSET($C$21:$G$21,$R5,0)</f>
      </c>
      <c r="T5" s="12">
        <v>0.4679861048768994</v>
      </c>
      <c r="U5" s="12">
        <v>0.05121385346386598</v>
      </c>
      <c r="V5" s="12">
        <v>0.9110223307540235</v>
      </c>
      <c r="W5" s="63">
        <v>0.5859925226481071</v>
      </c>
      <c r="X5" s="56">
        <f>SUMPRODUCT(M5:Q5,S5:W5)</f>
      </c>
      <c r="Y5" s="56">
        <f>(K5-X5)^2</f>
      </c>
      <c r="Z5" s="12"/>
      <c r="AA5" s="7"/>
    </row>
    <row x14ac:dyDescent="0.25" r="6" customHeight="1" ht="17.25">
      <c r="A6" s="9">
        <f>A5+1</f>
      </c>
      <c r="B6" s="46">
        <v>72</v>
      </c>
      <c r="C6" s="57">
        <v>0.2960607456149863</v>
      </c>
      <c r="D6" s="57">
        <v>0.43690558422581305</v>
      </c>
      <c r="E6" s="57">
        <v>0.1884192420809051</v>
      </c>
      <c r="F6" s="57">
        <v>0.0007754678712431629</v>
      </c>
      <c r="G6" s="57">
        <v>0.7238377433397133</v>
      </c>
      <c r="H6" s="10"/>
      <c r="I6" s="58">
        <v>211</v>
      </c>
      <c r="J6" s="59">
        <v>417</v>
      </c>
      <c r="K6" s="60">
        <v>3</v>
      </c>
      <c r="L6" s="61">
        <f>OFFSET($C$21:$G$21,$R6,0)</f>
      </c>
      <c r="M6" s="62">
        <f>OFFSET($C$3:$G$3,L6,0)</f>
      </c>
      <c r="N6" s="12">
        <v>0.7226289812185446</v>
      </c>
      <c r="O6" s="12">
        <v>0.6877386777736082</v>
      </c>
      <c r="P6" s="12">
        <v>0.3547694435468214</v>
      </c>
      <c r="Q6" s="63">
        <v>0.24638153472855184</v>
      </c>
      <c r="R6" s="9">
        <f>MATCH(J6,$B$22:$B$36)</f>
      </c>
      <c r="S6" s="62">
        <f>OFFSET($C$21:$G$21,$R6,0)</f>
      </c>
      <c r="T6" s="12">
        <v>0.4679861048768994</v>
      </c>
      <c r="U6" s="12">
        <v>0.05121385346386598</v>
      </c>
      <c r="V6" s="12">
        <v>0.9110223307540235</v>
      </c>
      <c r="W6" s="63">
        <v>0.5859925226481071</v>
      </c>
      <c r="X6" s="56">
        <f>SUMPRODUCT(M6:Q6,S6:W6)</f>
      </c>
      <c r="Y6" s="56">
        <f>(K6-X6)^2</f>
      </c>
      <c r="Z6" s="12"/>
      <c r="AA6" s="7"/>
    </row>
    <row x14ac:dyDescent="0.25" r="7" customHeight="1" ht="17.25">
      <c r="A7" s="9">
        <f>A6+1</f>
      </c>
      <c r="B7" s="46">
        <v>211</v>
      </c>
      <c r="C7" s="57">
        <v>0.015234780548209481</v>
      </c>
      <c r="D7" s="57">
        <v>0.7226289812185446</v>
      </c>
      <c r="E7" s="57">
        <v>0.6877386777736082</v>
      </c>
      <c r="F7" s="57">
        <v>0.3547694435468214</v>
      </c>
      <c r="G7" s="57">
        <v>0.24638153472855184</v>
      </c>
      <c r="H7" s="10"/>
      <c r="I7" s="58">
        <v>212</v>
      </c>
      <c r="J7" s="59">
        <v>417</v>
      </c>
      <c r="K7" s="60">
        <v>3</v>
      </c>
      <c r="L7" s="61">
        <f>OFFSET($C$21:$G$21,$R7,0)</f>
      </c>
      <c r="M7" s="62">
        <f>OFFSET($C$3:$G$3,L7,0)</f>
      </c>
      <c r="N7" s="12">
        <v>0.8746504480868407</v>
      </c>
      <c r="O7" s="12">
        <v>0.7617170824067909</v>
      </c>
      <c r="P7" s="12">
        <v>0.29799249902059644</v>
      </c>
      <c r="Q7" s="63">
        <v>0.03500523398461164</v>
      </c>
      <c r="R7" s="9">
        <f>MATCH(J7,$B$22:$B$36)</f>
      </c>
      <c r="S7" s="62">
        <f>OFFSET($C$21:$G$21,$R7,0)</f>
      </c>
      <c r="T7" s="12">
        <v>0.4679861048768994</v>
      </c>
      <c r="U7" s="12">
        <v>0.05121385346386598</v>
      </c>
      <c r="V7" s="12">
        <v>0.9110223307540235</v>
      </c>
      <c r="W7" s="63">
        <v>0.5859925226481071</v>
      </c>
      <c r="X7" s="56">
        <f>SUMPRODUCT(M7:Q7,S7:W7)</f>
      </c>
      <c r="Y7" s="56">
        <f>(K7-X7)^2</f>
      </c>
      <c r="Z7" s="12"/>
      <c r="AA7" s="7"/>
    </row>
    <row x14ac:dyDescent="0.25" r="8" customHeight="1" ht="17.25">
      <c r="A8" s="9">
        <f>A7+1</f>
      </c>
      <c r="B8" s="46">
        <v>212</v>
      </c>
      <c r="C8" s="57">
        <v>0.6043892300110177</v>
      </c>
      <c r="D8" s="57">
        <v>0.8746504480868407</v>
      </c>
      <c r="E8" s="57">
        <v>0.7617170824067909</v>
      </c>
      <c r="F8" s="57">
        <v>0.29799249902059644</v>
      </c>
      <c r="G8" s="57">
        <v>0.03500523398461164</v>
      </c>
      <c r="H8" s="10"/>
      <c r="I8" s="58">
        <v>293</v>
      </c>
      <c r="J8" s="59">
        <v>417</v>
      </c>
      <c r="K8" s="60">
        <v>4</v>
      </c>
      <c r="L8" s="61">
        <f>OFFSET($C$21:$G$21,$R8,0)</f>
      </c>
      <c r="M8" s="62">
        <f>OFFSET($C$3:$G$3,L8,0)</f>
      </c>
      <c r="N8" s="12">
        <v>0.6995285990752487</v>
      </c>
      <c r="O8" s="12">
        <v>0.43713443683946274</v>
      </c>
      <c r="P8" s="12">
        <v>0.47080867927227443</v>
      </c>
      <c r="Q8" s="63">
        <v>0.2897625199660725</v>
      </c>
      <c r="R8" s="9">
        <f>MATCH(J8,$B$22:$B$36)</f>
      </c>
      <c r="S8" s="62">
        <f>OFFSET($C$21:$G$21,$R8,0)</f>
      </c>
      <c r="T8" s="12">
        <v>0.4679861048768994</v>
      </c>
      <c r="U8" s="12">
        <v>0.05121385346386598</v>
      </c>
      <c r="V8" s="12">
        <v>0.9110223307540235</v>
      </c>
      <c r="W8" s="63">
        <v>0.5859925226481071</v>
      </c>
      <c r="X8" s="56">
        <f>SUMPRODUCT(M8:Q8,S8:W8)</f>
      </c>
      <c r="Y8" s="56">
        <f>(K8-X8)^2</f>
      </c>
      <c r="Z8" s="12"/>
      <c r="AA8" s="7"/>
    </row>
    <row x14ac:dyDescent="0.25" r="9" customHeight="1" ht="17.25">
      <c r="A9" s="9">
        <f>A8+1</f>
      </c>
      <c r="B9" s="46">
        <v>293</v>
      </c>
      <c r="C9" s="57">
        <v>0.7339991152213413</v>
      </c>
      <c r="D9" s="57">
        <v>0.6995285990752487</v>
      </c>
      <c r="E9" s="57">
        <v>0.43713443683946274</v>
      </c>
      <c r="F9" s="57">
        <v>0.47080867927227443</v>
      </c>
      <c r="G9" s="57">
        <v>0.2897625199660725</v>
      </c>
      <c r="H9" s="10"/>
      <c r="I9" s="58">
        <v>310</v>
      </c>
      <c r="J9" s="59">
        <v>417</v>
      </c>
      <c r="K9" s="60">
        <v>3</v>
      </c>
      <c r="L9" s="61">
        <f>OFFSET($C$21:$G$21,$R9,0)</f>
      </c>
      <c r="M9" s="62">
        <f>OFFSET($C$3:$G$3,L9,0)</f>
      </c>
      <c r="N9" s="12">
        <v>0.810239090075701</v>
      </c>
      <c r="O9" s="12">
        <v>0.35833840816792584</v>
      </c>
      <c r="P9" s="12">
        <v>0.4714032764236257</v>
      </c>
      <c r="Q9" s="63">
        <v>0.12055884454473664</v>
      </c>
      <c r="R9" s="9">
        <f>MATCH(J9,$B$22:$B$36)</f>
      </c>
      <c r="S9" s="62">
        <f>OFFSET($C$21:$G$21,$R9,0)</f>
      </c>
      <c r="T9" s="12">
        <v>0.4679861048768994</v>
      </c>
      <c r="U9" s="12">
        <v>0.05121385346386598</v>
      </c>
      <c r="V9" s="12">
        <v>0.9110223307540235</v>
      </c>
      <c r="W9" s="63">
        <v>0.5859925226481071</v>
      </c>
      <c r="X9" s="56">
        <f>SUMPRODUCT(M9:Q9,S9:W9)</f>
      </c>
      <c r="Y9" s="56">
        <f>(K9-X9)^2</f>
      </c>
      <c r="Z9" s="12"/>
      <c r="AA9" s="7"/>
    </row>
    <row x14ac:dyDescent="0.25" r="10" customHeight="1" ht="17.25">
      <c r="A10" s="9">
        <f>A9+1</f>
      </c>
      <c r="B10" s="46">
        <v>310</v>
      </c>
      <c r="C10" s="57">
        <v>0.22945716084719503</v>
      </c>
      <c r="D10" s="57">
        <v>0.810239090075701</v>
      </c>
      <c r="E10" s="57">
        <v>0.35833840816792584</v>
      </c>
      <c r="F10" s="57">
        <v>0.4714032764236257</v>
      </c>
      <c r="G10" s="57">
        <v>0.12055884454473664</v>
      </c>
      <c r="H10" s="10"/>
      <c r="I10" s="58">
        <v>379</v>
      </c>
      <c r="J10" s="59">
        <v>417</v>
      </c>
      <c r="K10" s="60">
        <v>4</v>
      </c>
      <c r="L10" s="61">
        <f>OFFSET($C$21:$G$21,$R10,0)</f>
      </c>
      <c r="M10" s="62">
        <f>OFFSET($C$3:$G$3,L10,0)</f>
      </c>
      <c r="N10" s="12">
        <v>0.9048078977453685</v>
      </c>
      <c r="O10" s="12">
        <v>0.1979778360916481</v>
      </c>
      <c r="P10" s="12">
        <v>0.9192544341995083</v>
      </c>
      <c r="Q10" s="63">
        <v>0.7426524401353062</v>
      </c>
      <c r="R10" s="9">
        <f>MATCH(J10,$B$22:$B$36)</f>
      </c>
      <c r="S10" s="62">
        <f>OFFSET($C$21:$G$21,$R10,0)</f>
      </c>
      <c r="T10" s="12">
        <v>0.4679861048768994</v>
      </c>
      <c r="U10" s="12">
        <v>0.05121385346386598</v>
      </c>
      <c r="V10" s="12">
        <v>0.9110223307540235</v>
      </c>
      <c r="W10" s="63">
        <v>0.5859925226481071</v>
      </c>
      <c r="X10" s="56">
        <f>SUMPRODUCT(M10:Q10,S10:W10)</f>
      </c>
      <c r="Y10" s="56">
        <f>(K10-X10)^2</f>
      </c>
      <c r="Z10" s="12"/>
      <c r="AA10" s="7"/>
    </row>
    <row x14ac:dyDescent="0.25" r="11" customHeight="1" ht="17.25">
      <c r="A11" s="9">
        <f>A10+1</f>
      </c>
      <c r="B11" s="46">
        <v>379</v>
      </c>
      <c r="C11" s="57">
        <v>0.6839729488156329</v>
      </c>
      <c r="D11" s="57">
        <v>0.9048078977453685</v>
      </c>
      <c r="E11" s="57">
        <v>0.1979778360916481</v>
      </c>
      <c r="F11" s="57">
        <v>0.9192544341995083</v>
      </c>
      <c r="G11" s="57">
        <v>0.7426524401353062</v>
      </c>
      <c r="H11" s="10"/>
      <c r="I11" s="58">
        <v>451</v>
      </c>
      <c r="J11" s="59">
        <v>417</v>
      </c>
      <c r="K11" s="64">
        <v>3.5</v>
      </c>
      <c r="L11" s="61">
        <f>OFFSET($C$21:$G$21,$R11,0)</f>
      </c>
      <c r="M11" s="62">
        <f>OFFSET($C$3:$G$3,L11,0)</f>
      </c>
      <c r="N11" s="12">
        <v>0.4146185491407214</v>
      </c>
      <c r="O11" s="12">
        <v>0.8063277845126652</v>
      </c>
      <c r="P11" s="12">
        <v>0.15276176527374552</v>
      </c>
      <c r="Q11" s="63">
        <v>0.17435147019656005</v>
      </c>
      <c r="R11" s="9">
        <f>MATCH(J11,$B$22:$B$36)</f>
      </c>
      <c r="S11" s="62">
        <f>OFFSET($C$21:$G$21,$R11,0)</f>
      </c>
      <c r="T11" s="12">
        <v>0.4679861048768994</v>
      </c>
      <c r="U11" s="12">
        <v>0.05121385346386598</v>
      </c>
      <c r="V11" s="12">
        <v>0.9110223307540235</v>
      </c>
      <c r="W11" s="63">
        <v>0.5859925226481071</v>
      </c>
      <c r="X11" s="56">
        <f>SUMPRODUCT(M11:Q11,S11:W11)</f>
      </c>
      <c r="Y11" s="56">
        <f>(K11-X11)^2</f>
      </c>
      <c r="Z11" s="12"/>
      <c r="AA11" s="7"/>
    </row>
    <row x14ac:dyDescent="0.25" r="12" customHeight="1" ht="17.25">
      <c r="A12" s="9">
        <f>A11+1</f>
      </c>
      <c r="B12" s="46">
        <v>451</v>
      </c>
      <c r="C12" s="57">
        <v>0.8147367788156932</v>
      </c>
      <c r="D12" s="57">
        <v>0.4146185491407214</v>
      </c>
      <c r="E12" s="57">
        <v>0.8063277845126652</v>
      </c>
      <c r="F12" s="57">
        <v>0.15276176527374552</v>
      </c>
      <c r="G12" s="57">
        <v>0.17435147019656005</v>
      </c>
      <c r="H12" s="10"/>
      <c r="I12" s="58">
        <v>467</v>
      </c>
      <c r="J12" s="59">
        <v>417</v>
      </c>
      <c r="K12" s="60">
        <v>4</v>
      </c>
      <c r="L12" s="61">
        <f>OFFSET($C$21:$G$21,$R12,0)</f>
      </c>
      <c r="M12" s="62">
        <f>OFFSET($C$3:$G$3,L12,0)</f>
      </c>
      <c r="N12" s="12">
        <v>0.6099558877233805</v>
      </c>
      <c r="O12" s="12">
        <v>0.9038563728258178</v>
      </c>
      <c r="P12" s="12">
        <v>0.8932119733155631</v>
      </c>
      <c r="Q12" s="63">
        <v>0.24445648896517158</v>
      </c>
      <c r="R12" s="9">
        <f>MATCH(J12,$B$22:$B$36)</f>
      </c>
      <c r="S12" s="62">
        <f>OFFSET($C$21:$G$21,$R12,0)</f>
      </c>
      <c r="T12" s="12">
        <v>0.4679861048768994</v>
      </c>
      <c r="U12" s="12">
        <v>0.05121385346386598</v>
      </c>
      <c r="V12" s="12">
        <v>0.9110223307540235</v>
      </c>
      <c r="W12" s="63">
        <v>0.5859925226481071</v>
      </c>
      <c r="X12" s="56">
        <f>SUMPRODUCT(M12:Q12,S12:W12)</f>
      </c>
      <c r="Y12" s="56">
        <f>(K12-X12)^2</f>
      </c>
      <c r="Z12" s="12"/>
      <c r="AA12" s="7"/>
    </row>
    <row x14ac:dyDescent="0.25" r="13" customHeight="1" ht="17.25">
      <c r="A13" s="9">
        <f>A12+1</f>
      </c>
      <c r="B13" s="46">
        <v>467</v>
      </c>
      <c r="C13" s="57">
        <v>0.6978283107721576</v>
      </c>
      <c r="D13" s="57">
        <v>0.6099558877233805</v>
      </c>
      <c r="E13" s="57">
        <v>0.9038563728258178</v>
      </c>
      <c r="F13" s="57">
        <v>0.8932119733155631</v>
      </c>
      <c r="G13" s="57">
        <v>0.24445648896517158</v>
      </c>
      <c r="H13" s="10"/>
      <c r="I13" s="58">
        <v>508</v>
      </c>
      <c r="J13" s="59">
        <v>417</v>
      </c>
      <c r="K13" s="60">
        <v>3</v>
      </c>
      <c r="L13" s="61">
        <f>OFFSET($C$21:$G$21,$R13,0)</f>
      </c>
      <c r="M13" s="62">
        <f>OFFSET($C$3:$G$3,L13,0)</f>
      </c>
      <c r="N13" s="12">
        <v>0.27359095981818604</v>
      </c>
      <c r="O13" s="12">
        <v>0.7338417157802639</v>
      </c>
      <c r="P13" s="12">
        <v>0.44224924398435994</v>
      </c>
      <c r="Q13" s="63">
        <v>0.8304697316822046</v>
      </c>
      <c r="R13" s="9">
        <f>MATCH(J13,$B$22:$B$36)</f>
      </c>
      <c r="S13" s="62">
        <f>OFFSET($C$21:$G$21,$R13,0)</f>
      </c>
      <c r="T13" s="12">
        <v>0.4679861048768994</v>
      </c>
      <c r="U13" s="12">
        <v>0.05121385346386598</v>
      </c>
      <c r="V13" s="12">
        <v>0.9110223307540235</v>
      </c>
      <c r="W13" s="63">
        <v>0.5859925226481071</v>
      </c>
      <c r="X13" s="56">
        <f>SUMPRODUCT(M13:Q13,S13:W13)</f>
      </c>
      <c r="Y13" s="56">
        <f>(K13-X13)^2</f>
      </c>
      <c r="Z13" s="12"/>
      <c r="AA13" s="7"/>
    </row>
    <row x14ac:dyDescent="0.25" r="14" customHeight="1" ht="17.25">
      <c r="A14" s="9">
        <f>A13+1</f>
      </c>
      <c r="B14" s="46">
        <v>508</v>
      </c>
      <c r="C14" s="57">
        <v>0.4969019207652827</v>
      </c>
      <c r="D14" s="57">
        <v>0.27359095981818604</v>
      </c>
      <c r="E14" s="57">
        <v>0.7338417157802639</v>
      </c>
      <c r="F14" s="57">
        <v>0.44224924398435994</v>
      </c>
      <c r="G14" s="57">
        <v>0.8304697316822046</v>
      </c>
      <c r="H14" s="10"/>
      <c r="I14" s="58">
        <v>546</v>
      </c>
      <c r="J14" s="59">
        <v>417</v>
      </c>
      <c r="K14" s="64">
        <v>3.5</v>
      </c>
      <c r="L14" s="61">
        <f>OFFSET($C$21:$G$21,$R14,0)</f>
      </c>
      <c r="M14" s="62">
        <f>OFFSET($C$3:$G$3,L14,0)</f>
      </c>
      <c r="N14" s="12">
        <v>0.214863102308269</v>
      </c>
      <c r="O14" s="12">
        <v>0.749769520675541</v>
      </c>
      <c r="P14" s="12">
        <v>0.4751046872709752</v>
      </c>
      <c r="Q14" s="63">
        <v>0.979117148520094</v>
      </c>
      <c r="R14" s="9">
        <f>MATCH(J14,$B$22:$B$36)</f>
      </c>
      <c r="S14" s="62">
        <f>OFFSET($C$21:$G$21,$R14,0)</f>
      </c>
      <c r="T14" s="12">
        <v>0.4679861048768994</v>
      </c>
      <c r="U14" s="12">
        <v>0.05121385346386598</v>
      </c>
      <c r="V14" s="12">
        <v>0.9110223307540235</v>
      </c>
      <c r="W14" s="63">
        <v>0.5859925226481071</v>
      </c>
      <c r="X14" s="56">
        <f>SUMPRODUCT(M14:Q14,S14:W14)</f>
      </c>
      <c r="Y14" s="56">
        <f>(K14-X14)^2</f>
      </c>
      <c r="Z14" s="12"/>
      <c r="AA14" s="7"/>
    </row>
    <row x14ac:dyDescent="0.25" r="15" customHeight="1" ht="17.25">
      <c r="A15" s="9">
        <f>A14+1</f>
      </c>
      <c r="B15" s="46">
        <v>546</v>
      </c>
      <c r="C15" s="57">
        <v>0.15744453099172273</v>
      </c>
      <c r="D15" s="57">
        <v>0.214863102308269</v>
      </c>
      <c r="E15" s="57">
        <v>0.749769520675541</v>
      </c>
      <c r="F15" s="57">
        <v>0.4751046872709752</v>
      </c>
      <c r="G15" s="57">
        <v>0.979117148520094</v>
      </c>
      <c r="H15" s="10"/>
      <c r="I15" s="58">
        <v>563</v>
      </c>
      <c r="J15" s="59">
        <v>417</v>
      </c>
      <c r="K15" s="60">
        <v>4</v>
      </c>
      <c r="L15" s="61">
        <f>OFFSET($C$21:$G$21,$R15,0)</f>
      </c>
      <c r="M15" s="62">
        <f>OFFSET($C$3:$G$3,L15,0)</f>
      </c>
      <c r="N15" s="12">
        <v>0.7488490808636306</v>
      </c>
      <c r="O15" s="12">
        <v>0.7549228861076749</v>
      </c>
      <c r="P15" s="12">
        <v>0.23748542107569692</v>
      </c>
      <c r="Q15" s="63">
        <v>0.056614738445942114</v>
      </c>
      <c r="R15" s="9">
        <f>MATCH(J15,$B$22:$B$36)</f>
      </c>
      <c r="S15" s="62">
        <f>OFFSET($C$21:$G$21,$R15,0)</f>
      </c>
      <c r="T15" s="12">
        <v>0.4679861048768994</v>
      </c>
      <c r="U15" s="12">
        <v>0.05121385346386598</v>
      </c>
      <c r="V15" s="12">
        <v>0.9110223307540235</v>
      </c>
      <c r="W15" s="63">
        <v>0.5859925226481071</v>
      </c>
      <c r="X15" s="56">
        <f>SUMPRODUCT(M15:Q15,S15:W15)</f>
      </c>
      <c r="Y15" s="56">
        <f>(K15-X15)^2</f>
      </c>
      <c r="Z15" s="12"/>
      <c r="AA15" s="7"/>
    </row>
    <row x14ac:dyDescent="0.25" r="16" customHeight="1" ht="17.25">
      <c r="A16" s="9">
        <f>A15+1</f>
      </c>
      <c r="B16" s="46">
        <v>563</v>
      </c>
      <c r="C16" s="57">
        <v>0.914556288976392</v>
      </c>
      <c r="D16" s="57">
        <v>0.7488490808636306</v>
      </c>
      <c r="E16" s="57">
        <v>0.7549228861076749</v>
      </c>
      <c r="F16" s="57">
        <v>0.23748542107569692</v>
      </c>
      <c r="G16" s="57">
        <v>0.056614738445942114</v>
      </c>
      <c r="H16" s="10"/>
      <c r="I16" s="58">
        <v>579</v>
      </c>
      <c r="J16" s="59">
        <v>417</v>
      </c>
      <c r="K16" s="60">
        <v>4</v>
      </c>
      <c r="L16" s="61">
        <f>OFFSET($C$21:$G$21,$R16,0)</f>
      </c>
      <c r="M16" s="62">
        <f>OFFSET($C$3:$G$3,L16,0)</f>
      </c>
      <c r="N16" s="12">
        <v>0.5791952938993012</v>
      </c>
      <c r="O16" s="12">
        <v>0.6838813774928365</v>
      </c>
      <c r="P16" s="12">
        <v>0.931832489574515</v>
      </c>
      <c r="Q16" s="63">
        <v>0.6606217377530749</v>
      </c>
      <c r="R16" s="9">
        <f>MATCH(J16,$B$22:$B$36)</f>
      </c>
      <c r="S16" s="62">
        <f>OFFSET($C$21:$G$21,$R16,0)</f>
      </c>
      <c r="T16" s="12">
        <v>0.4679861048768994</v>
      </c>
      <c r="U16" s="12">
        <v>0.05121385346386598</v>
      </c>
      <c r="V16" s="12">
        <v>0.9110223307540235</v>
      </c>
      <c r="W16" s="63">
        <v>0.5859925226481071</v>
      </c>
      <c r="X16" s="56">
        <f>SUMPRODUCT(M16:Q16,S16:W16)</f>
      </c>
      <c r="Y16" s="56">
        <f>(K16-X16)^2</f>
      </c>
      <c r="Z16" s="12"/>
      <c r="AA16" s="7"/>
    </row>
    <row x14ac:dyDescent="0.25" r="17" customHeight="1" ht="17.25">
      <c r="A17" s="9">
        <f>A16+1</f>
      </c>
      <c r="B17" s="46">
        <v>579</v>
      </c>
      <c r="C17" s="57">
        <v>0.5526405912618165</v>
      </c>
      <c r="D17" s="57">
        <v>0.5791952938993012</v>
      </c>
      <c r="E17" s="57">
        <v>0.6838813774928365</v>
      </c>
      <c r="F17" s="57">
        <v>0.931832489574515</v>
      </c>
      <c r="G17" s="57">
        <v>0.6606217377530749</v>
      </c>
      <c r="H17" s="10"/>
      <c r="I17" s="58">
        <v>623</v>
      </c>
      <c r="J17" s="59">
        <v>417</v>
      </c>
      <c r="K17" s="60">
        <v>5</v>
      </c>
      <c r="L17" s="61">
        <f>OFFSET($C$21:$G$21,$R17,0)</f>
      </c>
      <c r="M17" s="62">
        <f>OFFSET($C$3:$G$3,L17,0)</f>
      </c>
      <c r="N17" s="12">
        <v>0.24945380531864436</v>
      </c>
      <c r="O17" s="12">
        <v>0.460273575292135</v>
      </c>
      <c r="P17" s="12">
        <v>0.15869917423709112</v>
      </c>
      <c r="Q17" s="63">
        <v>0.29628999308800363</v>
      </c>
      <c r="R17" s="9">
        <f>MATCH(J17,$B$22:$B$36)</f>
      </c>
      <c r="S17" s="62">
        <f>OFFSET($C$21:$G$21,$R17,0)</f>
      </c>
      <c r="T17" s="12">
        <v>0.4679861048768994</v>
      </c>
      <c r="U17" s="12">
        <v>0.05121385346386598</v>
      </c>
      <c r="V17" s="12">
        <v>0.9110223307540235</v>
      </c>
      <c r="W17" s="63">
        <v>0.5859925226481071</v>
      </c>
      <c r="X17" s="56">
        <f>SUMPRODUCT(M17:Q17,S17:W17)</f>
      </c>
      <c r="Y17" s="56">
        <f>(K17-X17)^2</f>
      </c>
      <c r="Z17" s="12"/>
      <c r="AA17" s="7"/>
    </row>
    <row x14ac:dyDescent="0.25" r="18" customHeight="1" ht="17.25">
      <c r="A18" s="9">
        <f>A17+1</f>
      </c>
      <c r="B18" s="65">
        <v>623</v>
      </c>
      <c r="C18" s="57">
        <v>0.9350537283397012</v>
      </c>
      <c r="D18" s="57">
        <v>0.24945380531864436</v>
      </c>
      <c r="E18" s="57">
        <v>0.460273575292135</v>
      </c>
      <c r="F18" s="57">
        <v>0.15869917423709112</v>
      </c>
      <c r="G18" s="57">
        <v>0.29628999308800363</v>
      </c>
      <c r="H18" s="10"/>
      <c r="I18" s="58">
        <v>14</v>
      </c>
      <c r="J18" s="59">
        <v>27</v>
      </c>
      <c r="K18" s="60">
        <v>3</v>
      </c>
      <c r="L18" s="61">
        <f>OFFSET($C$21:$G$21,$R18,0)</f>
      </c>
      <c r="M18" s="62">
        <f>OFFSET($C$3:$G$3,L18,0)</f>
      </c>
      <c r="N18" s="12">
        <v>0.6328859249421567</v>
      </c>
      <c r="O18" s="12">
        <v>0.3114124804502154</v>
      </c>
      <c r="P18" s="12">
        <v>0.43529612082458324</v>
      </c>
      <c r="Q18" s="63">
        <v>0.5131491853489742</v>
      </c>
      <c r="R18" s="9">
        <f>MATCH(J18,$B$22:$B$36)</f>
      </c>
      <c r="S18" s="62">
        <f>OFFSET($C$21:$G$21,$R18,0)</f>
      </c>
      <c r="T18" s="12">
        <v>0.8073209805074384</v>
      </c>
      <c r="U18" s="12">
        <v>0.7359569227400619</v>
      </c>
      <c r="V18" s="12">
        <v>0.039224256210796504</v>
      </c>
      <c r="W18" s="63">
        <v>0.04126733449355979</v>
      </c>
      <c r="X18" s="56">
        <f>SUMPRODUCT(M18:Q18,S18:W18)</f>
      </c>
      <c r="Y18" s="56">
        <f>(K18-X18)^2</f>
      </c>
      <c r="Z18" s="12"/>
      <c r="AA18" s="7"/>
    </row>
    <row x14ac:dyDescent="0.25" r="19" customHeight="1" ht="17.25">
      <c r="A19" s="13"/>
      <c r="B19" s="13"/>
      <c r="C19" s="12"/>
      <c r="D19" s="12"/>
      <c r="E19" s="12"/>
      <c r="F19" s="12"/>
      <c r="G19" s="12"/>
      <c r="H19" s="4"/>
      <c r="I19" s="58">
        <v>29</v>
      </c>
      <c r="J19" s="59">
        <v>27</v>
      </c>
      <c r="K19" s="60">
        <v>5</v>
      </c>
      <c r="L19" s="61">
        <f>OFFSET($C$21:$G$21,$R19,0)</f>
      </c>
      <c r="M19" s="62">
        <f>OFFSET($C$3:$G$3,L19,0)</f>
      </c>
      <c r="N19" s="12">
        <v>0.8349052295704597</v>
      </c>
      <c r="O19" s="12">
        <v>0.7147643567443251</v>
      </c>
      <c r="P19" s="12">
        <v>0.9620358754812716</v>
      </c>
      <c r="Q19" s="63">
        <v>0.585092913225596</v>
      </c>
      <c r="R19" s="9">
        <f>MATCH(J19,$B$22:$B$36)</f>
      </c>
      <c r="S19" s="62">
        <f>OFFSET($C$21:$G$21,$R19,0)</f>
      </c>
      <c r="T19" s="12">
        <v>0.8073209805074384</v>
      </c>
      <c r="U19" s="12">
        <v>0.7359569227400619</v>
      </c>
      <c r="V19" s="12">
        <v>0.039224256210796504</v>
      </c>
      <c r="W19" s="63">
        <v>0.04126733449355979</v>
      </c>
      <c r="X19" s="56">
        <f>SUMPRODUCT(M19:Q19,S19:W19)</f>
      </c>
      <c r="Y19" s="56">
        <f>(K19-X19)^2</f>
      </c>
      <c r="Z19" s="12"/>
      <c r="AA19" s="7"/>
    </row>
    <row x14ac:dyDescent="0.25" r="20" customHeight="1" ht="17.25">
      <c r="A20" s="13"/>
      <c r="B20" s="38" t="s">
        <v>37</v>
      </c>
      <c r="C20" s="53"/>
      <c r="D20" s="53"/>
      <c r="E20" s="53"/>
      <c r="F20" s="53"/>
      <c r="G20" s="54"/>
      <c r="H20" s="4"/>
      <c r="I20" s="58">
        <v>72</v>
      </c>
      <c r="J20" s="59">
        <v>27</v>
      </c>
      <c r="K20" s="60">
        <v>4</v>
      </c>
      <c r="L20" s="61">
        <f>OFFSET($C$21:$G$21,$R20,0)</f>
      </c>
      <c r="M20" s="62">
        <f>OFFSET($C$3:$G$3,L20,0)</f>
      </c>
      <c r="N20" s="12">
        <v>0.43690558422581305</v>
      </c>
      <c r="O20" s="12">
        <v>0.1884192420809051</v>
      </c>
      <c r="P20" s="12">
        <v>0.0007754678712431629</v>
      </c>
      <c r="Q20" s="63">
        <v>0.7238377433397133</v>
      </c>
      <c r="R20" s="9">
        <f>MATCH(J20,$B$22:$B$36)</f>
      </c>
      <c r="S20" s="62">
        <f>OFFSET($C$21:$G$21,$R20,0)</f>
      </c>
      <c r="T20" s="12">
        <v>0.8073209805074384</v>
      </c>
      <c r="U20" s="12">
        <v>0.7359569227400619</v>
      </c>
      <c r="V20" s="12">
        <v>0.039224256210796504</v>
      </c>
      <c r="W20" s="63">
        <v>0.04126733449355979</v>
      </c>
      <c r="X20" s="56">
        <f>SUMPRODUCT(M20:Q20,S20:W20)</f>
      </c>
      <c r="Y20" s="56">
        <f>(K20-X20)^2</f>
      </c>
      <c r="Z20" s="12"/>
      <c r="AA20" s="7"/>
    </row>
    <row x14ac:dyDescent="0.25" r="21" customHeight="1" ht="17.25">
      <c r="A21" s="1" t="s">
        <v>36</v>
      </c>
      <c r="B21" s="46" t="s">
        <v>4</v>
      </c>
      <c r="C21" s="12"/>
      <c r="D21" s="12"/>
      <c r="E21" s="12"/>
      <c r="F21" s="12"/>
      <c r="G21" s="63"/>
      <c r="H21" s="4"/>
      <c r="I21" s="58">
        <v>211</v>
      </c>
      <c r="J21" s="59">
        <v>27</v>
      </c>
      <c r="K21" s="60">
        <v>5</v>
      </c>
      <c r="L21" s="61">
        <f>OFFSET($C$21:$G$21,$R21,0)</f>
      </c>
      <c r="M21" s="62">
        <f>OFFSET($C$3:$G$3,L21,0)</f>
      </c>
      <c r="N21" s="12">
        <v>0.7226289812185446</v>
      </c>
      <c r="O21" s="12">
        <v>0.6877386777736082</v>
      </c>
      <c r="P21" s="12">
        <v>0.3547694435468214</v>
      </c>
      <c r="Q21" s="63">
        <v>0.24638153472855184</v>
      </c>
      <c r="R21" s="9">
        <f>MATCH(J21,$B$22:$B$36)</f>
      </c>
      <c r="S21" s="62">
        <f>OFFSET($C$21:$G$21,$R21,0)</f>
      </c>
      <c r="T21" s="12">
        <v>0.8073209805074384</v>
      </c>
      <c r="U21" s="12">
        <v>0.7359569227400619</v>
      </c>
      <c r="V21" s="12">
        <v>0.039224256210796504</v>
      </c>
      <c r="W21" s="63">
        <v>0.04126733449355979</v>
      </c>
      <c r="X21" s="56">
        <f>SUMPRODUCT(M21:Q21,S21:W21)</f>
      </c>
      <c r="Y21" s="56">
        <f>(K21-X21)^2</f>
      </c>
      <c r="Z21" s="12"/>
      <c r="AA21" s="7"/>
    </row>
    <row x14ac:dyDescent="0.25" r="22" customHeight="1" ht="17.25">
      <c r="A22" s="9">
        <v>1</v>
      </c>
      <c r="B22" s="46">
        <v>27</v>
      </c>
      <c r="C22" s="57">
        <v>0.7088734796400228</v>
      </c>
      <c r="D22" s="57">
        <v>0.8073209805074384</v>
      </c>
      <c r="E22" s="57">
        <v>0.7359569227400619</v>
      </c>
      <c r="F22" s="57">
        <v>0.039224256210796504</v>
      </c>
      <c r="G22" s="57">
        <v>0.04126733449355979</v>
      </c>
      <c r="H22" s="10"/>
      <c r="I22" s="58">
        <v>212</v>
      </c>
      <c r="J22" s="59">
        <v>27</v>
      </c>
      <c r="K22" s="64">
        <v>2.5</v>
      </c>
      <c r="L22" s="61">
        <f>OFFSET($C$21:$G$21,$R22,0)</f>
      </c>
      <c r="M22" s="62">
        <f>OFFSET($C$3:$G$3,L22,0)</f>
      </c>
      <c r="N22" s="12">
        <v>0.8746504480868407</v>
      </c>
      <c r="O22" s="12">
        <v>0.7617170824067909</v>
      </c>
      <c r="P22" s="12">
        <v>0.29799249902059644</v>
      </c>
      <c r="Q22" s="63">
        <v>0.03500523398461164</v>
      </c>
      <c r="R22" s="9">
        <f>MATCH(J22,$B$22:$B$36)</f>
      </c>
      <c r="S22" s="62">
        <f>OFFSET($C$21:$G$21,$R22,0)</f>
      </c>
      <c r="T22" s="12">
        <v>0.8073209805074384</v>
      </c>
      <c r="U22" s="12">
        <v>0.7359569227400619</v>
      </c>
      <c r="V22" s="12">
        <v>0.039224256210796504</v>
      </c>
      <c r="W22" s="63">
        <v>0.04126733449355979</v>
      </c>
      <c r="X22" s="56">
        <f>SUMPRODUCT(M22:Q22,S22:W22)</f>
      </c>
      <c r="Y22" s="56">
        <f>(K22-X22)^2</f>
      </c>
      <c r="Z22" s="12"/>
      <c r="AA22" s="7"/>
    </row>
    <row x14ac:dyDescent="0.25" r="23" customHeight="1" ht="17.25">
      <c r="A23" s="9">
        <f>A22+1</f>
      </c>
      <c r="B23" s="46">
        <v>49</v>
      </c>
      <c r="C23" s="57">
        <v>0.9220816901226002</v>
      </c>
      <c r="D23" s="57">
        <v>0.5532517418651713</v>
      </c>
      <c r="E23" s="57">
        <v>0.8644649068723685</v>
      </c>
      <c r="F23" s="57">
        <v>0.4371999876622532</v>
      </c>
      <c r="G23" s="57">
        <v>0.7983676056486171</v>
      </c>
      <c r="H23" s="10"/>
      <c r="I23" s="58">
        <v>293</v>
      </c>
      <c r="J23" s="59">
        <v>27</v>
      </c>
      <c r="K23" s="60">
        <v>3</v>
      </c>
      <c r="L23" s="61">
        <f>OFFSET($C$21:$G$21,$R23,0)</f>
      </c>
      <c r="M23" s="62">
        <f>OFFSET($C$3:$G$3,L23,0)</f>
      </c>
      <c r="N23" s="12">
        <v>0.6995285990752487</v>
      </c>
      <c r="O23" s="12">
        <v>0.43713443683946274</v>
      </c>
      <c r="P23" s="12">
        <v>0.47080867927227443</v>
      </c>
      <c r="Q23" s="63">
        <v>0.2897625199660725</v>
      </c>
      <c r="R23" s="9">
        <f>MATCH(J23,$B$22:$B$36)</f>
      </c>
      <c r="S23" s="62">
        <f>OFFSET($C$21:$G$21,$R23,0)</f>
      </c>
      <c r="T23" s="12">
        <v>0.8073209805074384</v>
      </c>
      <c r="U23" s="12">
        <v>0.7359569227400619</v>
      </c>
      <c r="V23" s="12">
        <v>0.039224256210796504</v>
      </c>
      <c r="W23" s="63">
        <v>0.04126733449355979</v>
      </c>
      <c r="X23" s="56">
        <f>SUMPRODUCT(M23:Q23,S23:W23)</f>
      </c>
      <c r="Y23" s="56">
        <f>(K23-X23)^2</f>
      </c>
      <c r="Z23" s="12"/>
      <c r="AA23" s="7"/>
    </row>
    <row x14ac:dyDescent="0.25" r="24" customHeight="1" ht="17.25">
      <c r="A24" s="9">
        <f>A23+1</f>
      </c>
      <c r="B24" s="46">
        <v>57</v>
      </c>
      <c r="C24" s="57">
        <v>0.6780325649988203</v>
      </c>
      <c r="D24" s="57">
        <v>0.2791592451520212</v>
      </c>
      <c r="E24" s="57">
        <v>0.5291380366596697</v>
      </c>
      <c r="F24" s="57">
        <v>0.15864237517561763</v>
      </c>
      <c r="G24" s="57">
        <v>0.9410275694945158</v>
      </c>
      <c r="H24" s="10"/>
      <c r="I24" s="58">
        <v>310</v>
      </c>
      <c r="J24" s="59">
        <v>27</v>
      </c>
      <c r="K24" s="60">
        <v>3</v>
      </c>
      <c r="L24" s="61">
        <f>OFFSET($C$21:$G$21,$R24,0)</f>
      </c>
      <c r="M24" s="62">
        <f>OFFSET($C$3:$G$3,L24,0)</f>
      </c>
      <c r="N24" s="12">
        <v>0.810239090075701</v>
      </c>
      <c r="O24" s="12">
        <v>0.35833840816792584</v>
      </c>
      <c r="P24" s="12">
        <v>0.4714032764236257</v>
      </c>
      <c r="Q24" s="63">
        <v>0.12055884454473664</v>
      </c>
      <c r="R24" s="9">
        <f>MATCH(J24,$B$22:$B$36)</f>
      </c>
      <c r="S24" s="62">
        <f>OFFSET($C$21:$G$21,$R24,0)</f>
      </c>
      <c r="T24" s="12">
        <v>0.8073209805074384</v>
      </c>
      <c r="U24" s="12">
        <v>0.7359569227400619</v>
      </c>
      <c r="V24" s="12">
        <v>0.039224256210796504</v>
      </c>
      <c r="W24" s="63">
        <v>0.04126733449355979</v>
      </c>
      <c r="X24" s="56">
        <f>SUMPRODUCT(M24:Q24,S24:W24)</f>
      </c>
      <c r="Y24" s="56">
        <f>(K24-X24)^2</f>
      </c>
      <c r="Z24" s="12"/>
      <c r="AA24" s="7"/>
    </row>
    <row x14ac:dyDescent="0.25" r="25" customHeight="1" ht="17.25">
      <c r="A25" s="9">
        <f>A24+1</f>
      </c>
      <c r="B25" s="46">
        <v>72</v>
      </c>
      <c r="C25" s="57">
        <v>0.8308460113957187</v>
      </c>
      <c r="D25" s="57">
        <v>0.8791820731473082</v>
      </c>
      <c r="E25" s="57">
        <v>0.33369737414270795</v>
      </c>
      <c r="F25" s="57">
        <v>0.40598126591759665</v>
      </c>
      <c r="G25" s="57">
        <v>0.24111796613871128</v>
      </c>
      <c r="H25" s="10"/>
      <c r="I25" s="58">
        <v>379</v>
      </c>
      <c r="J25" s="59">
        <v>27</v>
      </c>
      <c r="K25" s="60">
        <v>5</v>
      </c>
      <c r="L25" s="61">
        <f>OFFSET($C$21:$G$21,$R25,0)</f>
      </c>
      <c r="M25" s="62">
        <f>OFFSET($C$3:$G$3,L25,0)</f>
      </c>
      <c r="N25" s="12">
        <v>0.9048078977453685</v>
      </c>
      <c r="O25" s="12">
        <v>0.1979778360916481</v>
      </c>
      <c r="P25" s="12">
        <v>0.9192544341995083</v>
      </c>
      <c r="Q25" s="63">
        <v>0.7426524401353062</v>
      </c>
      <c r="R25" s="9">
        <f>MATCH(J25,$B$22:$B$36)</f>
      </c>
      <c r="S25" s="62">
        <f>OFFSET($C$21:$G$21,$R25,0)</f>
      </c>
      <c r="T25" s="12">
        <v>0.8073209805074384</v>
      </c>
      <c r="U25" s="12">
        <v>0.7359569227400619</v>
      </c>
      <c r="V25" s="12">
        <v>0.039224256210796504</v>
      </c>
      <c r="W25" s="63">
        <v>0.04126733449355979</v>
      </c>
      <c r="X25" s="56">
        <f>SUMPRODUCT(M25:Q25,S25:W25)</f>
      </c>
      <c r="Y25" s="56">
        <f>(K25-X25)^2</f>
      </c>
      <c r="Z25" s="12"/>
      <c r="AA25" s="7"/>
    </row>
    <row x14ac:dyDescent="0.25" r="26" customHeight="1" ht="17.25">
      <c r="A26" s="9">
        <f>A25+1</f>
      </c>
      <c r="B26" s="46">
        <v>79</v>
      </c>
      <c r="C26" s="57">
        <v>0.599329671150349</v>
      </c>
      <c r="D26" s="57">
        <v>0.496541364179492</v>
      </c>
      <c r="E26" s="57">
        <v>0.8076340252849398</v>
      </c>
      <c r="F26" s="57">
        <v>0.7342916623668578</v>
      </c>
      <c r="G26" s="57">
        <v>0.5320783760185668</v>
      </c>
      <c r="H26" s="10"/>
      <c r="I26" s="58">
        <v>451</v>
      </c>
      <c r="J26" s="59">
        <v>27</v>
      </c>
      <c r="K26" s="60">
        <v>4</v>
      </c>
      <c r="L26" s="61">
        <f>OFFSET($C$21:$G$21,$R26,0)</f>
      </c>
      <c r="M26" s="62">
        <f>OFFSET($C$3:$G$3,L26,0)</f>
      </c>
      <c r="N26" s="12">
        <v>0.4146185491407214</v>
      </c>
      <c r="O26" s="12">
        <v>0.8063277845126652</v>
      </c>
      <c r="P26" s="12">
        <v>0.15276176527374552</v>
      </c>
      <c r="Q26" s="63">
        <v>0.17435147019656005</v>
      </c>
      <c r="R26" s="9">
        <f>MATCH(J26,$B$22:$B$36)</f>
      </c>
      <c r="S26" s="62">
        <f>OFFSET($C$21:$G$21,$R26,0)</f>
      </c>
      <c r="T26" s="12">
        <v>0.8073209805074384</v>
      </c>
      <c r="U26" s="12">
        <v>0.7359569227400619</v>
      </c>
      <c r="V26" s="12">
        <v>0.039224256210796504</v>
      </c>
      <c r="W26" s="63">
        <v>0.04126733449355979</v>
      </c>
      <c r="X26" s="56">
        <f>SUMPRODUCT(M26:Q26,S26:W26)</f>
      </c>
      <c r="Y26" s="56">
        <f>(K26-X26)^2</f>
      </c>
      <c r="Z26" s="12"/>
      <c r="AA26" s="7"/>
    </row>
    <row x14ac:dyDescent="0.25" r="27" customHeight="1" ht="17.25">
      <c r="A27" s="9">
        <f>A26+1</f>
      </c>
      <c r="B27" s="46">
        <v>89</v>
      </c>
      <c r="C27" s="57">
        <v>0.18454370825562072</v>
      </c>
      <c r="D27" s="57">
        <v>0.3055956231896342</v>
      </c>
      <c r="E27" s="57">
        <v>0.6782004345574612</v>
      </c>
      <c r="F27" s="57">
        <v>0.3945231704839217</v>
      </c>
      <c r="G27" s="57">
        <v>0.08717324015434669</v>
      </c>
      <c r="H27" s="10"/>
      <c r="I27" s="58">
        <v>467</v>
      </c>
      <c r="J27" s="59">
        <v>27</v>
      </c>
      <c r="K27" s="60">
        <v>3</v>
      </c>
      <c r="L27" s="61">
        <f>OFFSET($C$21:$G$21,$R27,0)</f>
      </c>
      <c r="M27" s="62">
        <f>OFFSET($C$3:$G$3,L27,0)</f>
      </c>
      <c r="N27" s="12">
        <v>0.6099558877233805</v>
      </c>
      <c r="O27" s="12">
        <v>0.9038563728258178</v>
      </c>
      <c r="P27" s="12">
        <v>0.8932119733155631</v>
      </c>
      <c r="Q27" s="63">
        <v>0.24445648896517158</v>
      </c>
      <c r="R27" s="9">
        <f>MATCH(J27,$B$22:$B$36)</f>
      </c>
      <c r="S27" s="62">
        <f>OFFSET($C$21:$G$21,$R27,0)</f>
      </c>
      <c r="T27" s="12">
        <v>0.8073209805074384</v>
      </c>
      <c r="U27" s="12">
        <v>0.7359569227400619</v>
      </c>
      <c r="V27" s="12">
        <v>0.039224256210796504</v>
      </c>
      <c r="W27" s="63">
        <v>0.04126733449355979</v>
      </c>
      <c r="X27" s="56">
        <f>SUMPRODUCT(M27:Q27,S27:W27)</f>
      </c>
      <c r="Y27" s="56">
        <f>(K27-X27)^2</f>
      </c>
      <c r="Z27" s="12"/>
      <c r="AA27" s="7"/>
    </row>
    <row x14ac:dyDescent="0.25" r="28" customHeight="1" ht="17.25">
      <c r="A28" s="9">
        <f>A27+1</f>
      </c>
      <c r="B28" s="46">
        <v>92</v>
      </c>
      <c r="C28" s="57">
        <v>0.25660936632964604</v>
      </c>
      <c r="D28" s="57">
        <v>0.07500211265658074</v>
      </c>
      <c r="E28" s="57">
        <v>0.9176523883460926</v>
      </c>
      <c r="F28" s="57">
        <v>0.2905017768425352</v>
      </c>
      <c r="G28" s="57">
        <v>0.7371363403484084</v>
      </c>
      <c r="H28" s="10"/>
      <c r="I28" s="58">
        <v>508</v>
      </c>
      <c r="J28" s="59">
        <v>27</v>
      </c>
      <c r="K28" s="60">
        <v>5</v>
      </c>
      <c r="L28" s="61">
        <f>OFFSET($C$21:$G$21,$R28,0)</f>
      </c>
      <c r="M28" s="62">
        <f>OFFSET($C$3:$G$3,L28,0)</f>
      </c>
      <c r="N28" s="12">
        <v>0.27359095981818604</v>
      </c>
      <c r="O28" s="12">
        <v>0.7338417157802639</v>
      </c>
      <c r="P28" s="12">
        <v>0.44224924398435994</v>
      </c>
      <c r="Q28" s="63">
        <v>0.8304697316822046</v>
      </c>
      <c r="R28" s="9">
        <f>MATCH(J28,$B$22:$B$36)</f>
      </c>
      <c r="S28" s="62">
        <f>OFFSET($C$21:$G$21,$R28,0)</f>
      </c>
      <c r="T28" s="12">
        <v>0.8073209805074384</v>
      </c>
      <c r="U28" s="12">
        <v>0.7359569227400619</v>
      </c>
      <c r="V28" s="12">
        <v>0.039224256210796504</v>
      </c>
      <c r="W28" s="63">
        <v>0.04126733449355979</v>
      </c>
      <c r="X28" s="56">
        <f>SUMPRODUCT(M28:Q28,S28:W28)</f>
      </c>
      <c r="Y28" s="56">
        <f>(K28-X28)^2</f>
      </c>
      <c r="Z28" s="12"/>
      <c r="AA28" s="7"/>
    </row>
    <row x14ac:dyDescent="0.25" r="29" customHeight="1" ht="17.25">
      <c r="A29" s="9">
        <f>A28+1</f>
      </c>
      <c r="B29" s="46">
        <v>99</v>
      </c>
      <c r="C29" s="57">
        <v>0.9076589128165374</v>
      </c>
      <c r="D29" s="57">
        <v>0.4657774387294896</v>
      </c>
      <c r="E29" s="57">
        <v>0.608023744791018</v>
      </c>
      <c r="F29" s="57">
        <v>0.9445747485794431</v>
      </c>
      <c r="G29" s="57">
        <v>0.1287502154284227</v>
      </c>
      <c r="H29" s="10"/>
      <c r="I29" s="58">
        <v>563</v>
      </c>
      <c r="J29" s="59">
        <v>27</v>
      </c>
      <c r="K29" s="60">
        <v>1</v>
      </c>
      <c r="L29" s="61">
        <f>OFFSET($C$21:$G$21,$R29,0)</f>
      </c>
      <c r="M29" s="62">
        <f>OFFSET($C$3:$G$3,L29,0)</f>
      </c>
      <c r="N29" s="12">
        <v>0.7488490808636306</v>
      </c>
      <c r="O29" s="12">
        <v>0.7549228861076749</v>
      </c>
      <c r="P29" s="12">
        <v>0.23748542107569692</v>
      </c>
      <c r="Q29" s="63">
        <v>0.056614738445942114</v>
      </c>
      <c r="R29" s="9">
        <f>MATCH(J29,$B$22:$B$36)</f>
      </c>
      <c r="S29" s="62">
        <f>OFFSET($C$21:$G$21,$R29,0)</f>
      </c>
      <c r="T29" s="12">
        <v>0.8073209805074384</v>
      </c>
      <c r="U29" s="12">
        <v>0.7359569227400619</v>
      </c>
      <c r="V29" s="12">
        <v>0.039224256210796504</v>
      </c>
      <c r="W29" s="63">
        <v>0.04126733449355979</v>
      </c>
      <c r="X29" s="56">
        <f>SUMPRODUCT(M29:Q29,S29:W29)</f>
      </c>
      <c r="Y29" s="56">
        <f>(K29-X29)^2</f>
      </c>
      <c r="Z29" s="12"/>
      <c r="AA29" s="7"/>
    </row>
    <row x14ac:dyDescent="0.25" r="30" customHeight="1" ht="17.25">
      <c r="A30" s="9">
        <f>A29+1</f>
      </c>
      <c r="B30" s="46">
        <v>143</v>
      </c>
      <c r="C30" s="57">
        <v>0.9884616023379093</v>
      </c>
      <c r="D30" s="57">
        <v>0.9379094565470585</v>
      </c>
      <c r="E30" s="57">
        <v>0.4645090314715955</v>
      </c>
      <c r="F30" s="57">
        <v>0.12450793631795276</v>
      </c>
      <c r="G30" s="57">
        <v>0.3900437621368037</v>
      </c>
      <c r="H30" s="10"/>
      <c r="I30" s="58">
        <v>579</v>
      </c>
      <c r="J30" s="59">
        <v>27</v>
      </c>
      <c r="K30" s="64">
        <v>4.5</v>
      </c>
      <c r="L30" s="61">
        <f>OFFSET($C$21:$G$21,$R30,0)</f>
      </c>
      <c r="M30" s="62">
        <f>OFFSET($C$3:$G$3,L30,0)</f>
      </c>
      <c r="N30" s="12">
        <v>0.5791952938993012</v>
      </c>
      <c r="O30" s="12">
        <v>0.6838813774928365</v>
      </c>
      <c r="P30" s="12">
        <v>0.931832489574515</v>
      </c>
      <c r="Q30" s="63">
        <v>0.6606217377530749</v>
      </c>
      <c r="R30" s="9">
        <f>MATCH(J30,$B$22:$B$36)</f>
      </c>
      <c r="S30" s="62">
        <f>OFFSET($C$21:$G$21,$R30,0)</f>
      </c>
      <c r="T30" s="12">
        <v>0.8073209805074384</v>
      </c>
      <c r="U30" s="12">
        <v>0.7359569227400619</v>
      </c>
      <c r="V30" s="12">
        <v>0.039224256210796504</v>
      </c>
      <c r="W30" s="63">
        <v>0.04126733449355979</v>
      </c>
      <c r="X30" s="56">
        <f>SUMPRODUCT(M30:Q30,S30:W30)</f>
      </c>
      <c r="Y30" s="56">
        <f>(K30-X30)^2</f>
      </c>
      <c r="Z30" s="12"/>
      <c r="AA30" s="7"/>
    </row>
    <row x14ac:dyDescent="0.25" r="31" customHeight="1" ht="17.25">
      <c r="A31" s="9">
        <f>A30+1</f>
      </c>
      <c r="B31" s="46">
        <v>179</v>
      </c>
      <c r="C31" s="57">
        <v>0.5225115331261067</v>
      </c>
      <c r="D31" s="57">
        <v>0.7048380305558382</v>
      </c>
      <c r="E31" s="57">
        <v>0.644342193499836</v>
      </c>
      <c r="F31" s="57">
        <v>0.6698042253348113</v>
      </c>
      <c r="G31" s="57">
        <v>0.4424213121366656</v>
      </c>
      <c r="H31" s="10"/>
      <c r="I31" s="58">
        <v>14</v>
      </c>
      <c r="J31" s="59">
        <v>143</v>
      </c>
      <c r="K31" s="60">
        <v>5</v>
      </c>
      <c r="L31" s="61">
        <f>OFFSET($C$21:$G$21,$R31,0)</f>
      </c>
      <c r="M31" s="62">
        <f>OFFSET($C$3:$G$3,L31,0)</f>
      </c>
      <c r="N31" s="12">
        <v>0.6328859249421567</v>
      </c>
      <c r="O31" s="12">
        <v>0.3114124804502154</v>
      </c>
      <c r="P31" s="12">
        <v>0.43529612082458324</v>
      </c>
      <c r="Q31" s="63">
        <v>0.5131491853489742</v>
      </c>
      <c r="R31" s="9">
        <f>MATCH(J31,$B$22:$B$36)</f>
      </c>
      <c r="S31" s="62">
        <f>OFFSET($C$21:$G$21,$R31,0)</f>
      </c>
      <c r="T31" s="12">
        <v>0.9379094565470585</v>
      </c>
      <c r="U31" s="12">
        <v>0.4645090314715955</v>
      </c>
      <c r="V31" s="12">
        <v>0.12450793631795276</v>
      </c>
      <c r="W31" s="63">
        <v>0.3900437621368037</v>
      </c>
      <c r="X31" s="56">
        <f>SUMPRODUCT(M31:Q31,S31:W31)</f>
      </c>
      <c r="Y31" s="56">
        <f>(K31-X31)^2</f>
      </c>
      <c r="Z31" s="12"/>
      <c r="AA31" s="7"/>
    </row>
    <row x14ac:dyDescent="0.25" r="32" customHeight="1" ht="17.25">
      <c r="A32" s="9">
        <f>A31+1</f>
      </c>
      <c r="B32" s="46">
        <v>180</v>
      </c>
      <c r="C32" s="57">
        <v>0.9080898963069373</v>
      </c>
      <c r="D32" s="57">
        <v>0.10707685921898569</v>
      </c>
      <c r="E32" s="57">
        <v>0.2378704938461359</v>
      </c>
      <c r="F32" s="57">
        <v>0.5390900388814817</v>
      </c>
      <c r="G32" s="57">
        <v>0.8081546508743832</v>
      </c>
      <c r="H32" s="10"/>
      <c r="I32" s="58">
        <v>29</v>
      </c>
      <c r="J32" s="59">
        <v>143</v>
      </c>
      <c r="K32" s="60">
        <v>4</v>
      </c>
      <c r="L32" s="61">
        <f>OFFSET($C$21:$G$21,$R32,0)</f>
      </c>
      <c r="M32" s="62">
        <f>OFFSET($C$3:$G$3,L32,0)</f>
      </c>
      <c r="N32" s="12">
        <v>0.8349052295704597</v>
      </c>
      <c r="O32" s="12">
        <v>0.7147643567443251</v>
      </c>
      <c r="P32" s="12">
        <v>0.9620358754812716</v>
      </c>
      <c r="Q32" s="63">
        <v>0.585092913225596</v>
      </c>
      <c r="R32" s="9">
        <f>MATCH(J32,$B$22:$B$36)</f>
      </c>
      <c r="S32" s="62">
        <f>OFFSET($C$21:$G$21,$R32,0)</f>
      </c>
      <c r="T32" s="12">
        <v>0.9379094565470585</v>
      </c>
      <c r="U32" s="12">
        <v>0.4645090314715955</v>
      </c>
      <c r="V32" s="12">
        <v>0.12450793631795276</v>
      </c>
      <c r="W32" s="63">
        <v>0.3900437621368037</v>
      </c>
      <c r="X32" s="56">
        <f>SUMPRODUCT(M32:Q32,S32:W32)</f>
      </c>
      <c r="Y32" s="56">
        <f>(K32-X32)^2</f>
      </c>
      <c r="Z32" s="12"/>
      <c r="AA32" s="7"/>
    </row>
    <row x14ac:dyDescent="0.25" r="33" customHeight="1" ht="17.25">
      <c r="A33" s="9">
        <f>A32+1</f>
      </c>
      <c r="B33" s="46">
        <v>197</v>
      </c>
      <c r="C33" s="57">
        <v>0.5267057637011376</v>
      </c>
      <c r="D33" s="57">
        <v>0.8741571259785514</v>
      </c>
      <c r="E33" s="57">
        <v>0.24970204552226793</v>
      </c>
      <c r="F33" s="57">
        <v>0.5702615454115791</v>
      </c>
      <c r="G33" s="57">
        <v>0.7991947301368023</v>
      </c>
      <c r="H33" s="10"/>
      <c r="I33" s="58">
        <v>72</v>
      </c>
      <c r="J33" s="59">
        <v>143</v>
      </c>
      <c r="K33" s="64">
        <v>4.5</v>
      </c>
      <c r="L33" s="61">
        <f>OFFSET($C$21:$G$21,$R33,0)</f>
      </c>
      <c r="M33" s="62">
        <f>OFFSET($C$3:$G$3,L33,0)</f>
      </c>
      <c r="N33" s="12">
        <v>0.43690558422581305</v>
      </c>
      <c r="O33" s="12">
        <v>0.1884192420809051</v>
      </c>
      <c r="P33" s="12">
        <v>0.0007754678712431629</v>
      </c>
      <c r="Q33" s="63">
        <v>0.7238377433397133</v>
      </c>
      <c r="R33" s="9">
        <f>MATCH(J33,$B$22:$B$36)</f>
      </c>
      <c r="S33" s="62">
        <f>OFFSET($C$21:$G$21,$R33,0)</f>
      </c>
      <c r="T33" s="12">
        <v>0.9379094565470585</v>
      </c>
      <c r="U33" s="12">
        <v>0.4645090314715955</v>
      </c>
      <c r="V33" s="12">
        <v>0.12450793631795276</v>
      </c>
      <c r="W33" s="63">
        <v>0.3900437621368037</v>
      </c>
      <c r="X33" s="56">
        <f>SUMPRODUCT(M33:Q33,S33:W33)</f>
      </c>
      <c r="Y33" s="56">
        <f>(K33-X33)^2</f>
      </c>
      <c r="Z33" s="12"/>
      <c r="AA33" s="7"/>
    </row>
    <row x14ac:dyDescent="0.25" r="34" customHeight="1" ht="17.25">
      <c r="A34" s="9">
        <f>A33+1</f>
      </c>
      <c r="B34" s="46">
        <v>402</v>
      </c>
      <c r="C34" s="57">
        <v>0.22540308338638937</v>
      </c>
      <c r="D34" s="57">
        <v>0.19523037372604934</v>
      </c>
      <c r="E34" s="57">
        <v>0.8292979496226767</v>
      </c>
      <c r="F34" s="57">
        <v>0.5328116027827925</v>
      </c>
      <c r="G34" s="57">
        <v>0.225102839885431</v>
      </c>
      <c r="H34" s="10"/>
      <c r="I34" s="58">
        <v>211</v>
      </c>
      <c r="J34" s="59">
        <v>143</v>
      </c>
      <c r="K34" s="60">
        <v>4</v>
      </c>
      <c r="L34" s="61">
        <f>OFFSET($C$21:$G$21,$R34,0)</f>
      </c>
      <c r="M34" s="62">
        <f>OFFSET($C$3:$G$3,L34,0)</f>
      </c>
      <c r="N34" s="12">
        <v>0.7226289812185446</v>
      </c>
      <c r="O34" s="12">
        <v>0.6877386777736082</v>
      </c>
      <c r="P34" s="12">
        <v>0.3547694435468214</v>
      </c>
      <c r="Q34" s="63">
        <v>0.24638153472855184</v>
      </c>
      <c r="R34" s="9">
        <f>MATCH(J34,$B$22:$B$36)</f>
      </c>
      <c r="S34" s="62">
        <f>OFFSET($C$21:$G$21,$R34,0)</f>
      </c>
      <c r="T34" s="12">
        <v>0.9379094565470585</v>
      </c>
      <c r="U34" s="12">
        <v>0.4645090314715955</v>
      </c>
      <c r="V34" s="12">
        <v>0.12450793631795276</v>
      </c>
      <c r="W34" s="63">
        <v>0.3900437621368037</v>
      </c>
      <c r="X34" s="56">
        <f>SUMPRODUCT(M34:Q34,S34:W34)</f>
      </c>
      <c r="Y34" s="56">
        <f>(K34-X34)^2</f>
      </c>
      <c r="Z34" s="12"/>
      <c r="AA34" s="7"/>
    </row>
    <row x14ac:dyDescent="0.25" r="35" customHeight="1" ht="17.25">
      <c r="A35" s="9">
        <f>A34+1</f>
      </c>
      <c r="B35" s="46">
        <v>417</v>
      </c>
      <c r="C35" s="57">
        <v>0.7476881437312973</v>
      </c>
      <c r="D35" s="57">
        <v>0.4679861048768994</v>
      </c>
      <c r="E35" s="57">
        <v>0.05121385346386598</v>
      </c>
      <c r="F35" s="57">
        <v>0.9110223307540235</v>
      </c>
      <c r="G35" s="57">
        <v>0.5859925226481071</v>
      </c>
      <c r="H35" s="10"/>
      <c r="I35" s="58">
        <v>212</v>
      </c>
      <c r="J35" s="59">
        <v>143</v>
      </c>
      <c r="K35" s="60">
        <v>5</v>
      </c>
      <c r="L35" s="61">
        <f>OFFSET($C$21:$G$21,$R35,0)</f>
      </c>
      <c r="M35" s="62">
        <f>OFFSET($C$3:$G$3,L35,0)</f>
      </c>
      <c r="N35" s="12">
        <v>0.8746504480868407</v>
      </c>
      <c r="O35" s="12">
        <v>0.7617170824067909</v>
      </c>
      <c r="P35" s="12">
        <v>0.29799249902059644</v>
      </c>
      <c r="Q35" s="63">
        <v>0.03500523398461164</v>
      </c>
      <c r="R35" s="9">
        <f>MATCH(J35,$B$22:$B$36)</f>
      </c>
      <c r="S35" s="62">
        <f>OFFSET($C$21:$G$21,$R35,0)</f>
      </c>
      <c r="T35" s="12">
        <v>0.9379094565470585</v>
      </c>
      <c r="U35" s="12">
        <v>0.4645090314715955</v>
      </c>
      <c r="V35" s="12">
        <v>0.12450793631795276</v>
      </c>
      <c r="W35" s="63">
        <v>0.3900437621368037</v>
      </c>
      <c r="X35" s="56">
        <f>SUMPRODUCT(M35:Q35,S35:W35)</f>
      </c>
      <c r="Y35" s="56">
        <f>(K35-X35)^2</f>
      </c>
      <c r="Z35" s="12"/>
      <c r="AA35" s="7"/>
    </row>
    <row x14ac:dyDescent="0.25" r="36" customHeight="1" ht="17.25">
      <c r="A36" s="9">
        <f>A35+1</f>
      </c>
      <c r="B36" s="65">
        <v>505</v>
      </c>
      <c r="C36" s="57">
        <v>0.42820605638239884</v>
      </c>
      <c r="D36" s="57">
        <v>0.8074245286752076</v>
      </c>
      <c r="E36" s="57">
        <v>0.17370394356127128</v>
      </c>
      <c r="F36" s="57">
        <v>0.2987001570806854</v>
      </c>
      <c r="G36" s="57">
        <v>0.28815103814999543</v>
      </c>
      <c r="H36" s="10"/>
      <c r="I36" s="58">
        <v>293</v>
      </c>
      <c r="J36" s="59">
        <v>143</v>
      </c>
      <c r="K36" s="60">
        <v>4</v>
      </c>
      <c r="L36" s="61">
        <f>OFFSET($C$21:$G$21,$R36,0)</f>
      </c>
      <c r="M36" s="62">
        <f>OFFSET($C$3:$G$3,L36,0)</f>
      </c>
      <c r="N36" s="12">
        <v>0.6995285990752487</v>
      </c>
      <c r="O36" s="12">
        <v>0.43713443683946274</v>
      </c>
      <c r="P36" s="12">
        <v>0.47080867927227443</v>
      </c>
      <c r="Q36" s="63">
        <v>0.2897625199660725</v>
      </c>
      <c r="R36" s="9">
        <f>MATCH(J36,$B$22:$B$36)</f>
      </c>
      <c r="S36" s="62">
        <f>OFFSET($C$21:$G$21,$R36,0)</f>
      </c>
      <c r="T36" s="12">
        <v>0.9379094565470585</v>
      </c>
      <c r="U36" s="12">
        <v>0.4645090314715955</v>
      </c>
      <c r="V36" s="12">
        <v>0.12450793631795276</v>
      </c>
      <c r="W36" s="63">
        <v>0.3900437621368037</v>
      </c>
      <c r="X36" s="56">
        <f>SUMPRODUCT(M36:Q36,S36:W36)</f>
      </c>
      <c r="Y36" s="56">
        <f>(K36-X36)^2</f>
      </c>
      <c r="Z36" s="12"/>
      <c r="AA36" s="7"/>
    </row>
    <row x14ac:dyDescent="0.25" r="37" customHeight="1" ht="17.25">
      <c r="A37" s="13"/>
      <c r="B37" s="13"/>
      <c r="C37" s="7"/>
      <c r="D37" s="7"/>
      <c r="E37" s="7"/>
      <c r="F37" s="7"/>
      <c r="G37" s="7"/>
      <c r="H37" s="4"/>
      <c r="I37" s="58">
        <v>310</v>
      </c>
      <c r="J37" s="59">
        <v>143</v>
      </c>
      <c r="K37" s="60">
        <v>4</v>
      </c>
      <c r="L37" s="61">
        <f>OFFSET($C$21:$G$21,$R37,0)</f>
      </c>
      <c r="M37" s="62">
        <f>OFFSET($C$3:$G$3,L37,0)</f>
      </c>
      <c r="N37" s="12">
        <v>0.810239090075701</v>
      </c>
      <c r="O37" s="12">
        <v>0.35833840816792584</v>
      </c>
      <c r="P37" s="12">
        <v>0.4714032764236257</v>
      </c>
      <c r="Q37" s="63">
        <v>0.12055884454473664</v>
      </c>
      <c r="R37" s="9">
        <f>MATCH(J37,$B$22:$B$36)</f>
      </c>
      <c r="S37" s="62">
        <f>OFFSET($C$21:$G$21,$R37,0)</f>
      </c>
      <c r="T37" s="12">
        <v>0.9379094565470585</v>
      </c>
      <c r="U37" s="12">
        <v>0.4645090314715955</v>
      </c>
      <c r="V37" s="12">
        <v>0.12450793631795276</v>
      </c>
      <c r="W37" s="63">
        <v>0.3900437621368037</v>
      </c>
      <c r="X37" s="56">
        <f>SUMPRODUCT(M37:Q37,S37:W37)</f>
      </c>
      <c r="Y37" s="56">
        <f>(K37-X37)^2</f>
      </c>
      <c r="Z37" s="12"/>
      <c r="AA37" s="7"/>
    </row>
    <row x14ac:dyDescent="0.25" r="38" customHeight="1" ht="17.25">
      <c r="A38" s="13"/>
      <c r="B38" s="13"/>
      <c r="C38" s="7"/>
      <c r="D38" s="7"/>
      <c r="E38" s="7"/>
      <c r="F38" s="7"/>
      <c r="G38" s="7"/>
      <c r="H38" s="4"/>
      <c r="I38" s="58">
        <v>379</v>
      </c>
      <c r="J38" s="59">
        <v>143</v>
      </c>
      <c r="K38" s="60">
        <v>4</v>
      </c>
      <c r="L38" s="61">
        <f>OFFSET($C$21:$G$21,$R38,0)</f>
      </c>
      <c r="M38" s="62">
        <f>OFFSET($C$3:$G$3,L38,0)</f>
      </c>
      <c r="N38" s="12">
        <v>0.9048078977453685</v>
      </c>
      <c r="O38" s="12">
        <v>0.1979778360916481</v>
      </c>
      <c r="P38" s="12">
        <v>0.9192544341995083</v>
      </c>
      <c r="Q38" s="63">
        <v>0.7426524401353062</v>
      </c>
      <c r="R38" s="9">
        <f>MATCH(J38,$B$22:$B$36)</f>
      </c>
      <c r="S38" s="62">
        <f>OFFSET($C$21:$G$21,$R38,0)</f>
      </c>
      <c r="T38" s="12">
        <v>0.9379094565470585</v>
      </c>
      <c r="U38" s="12">
        <v>0.4645090314715955</v>
      </c>
      <c r="V38" s="12">
        <v>0.12450793631795276</v>
      </c>
      <c r="W38" s="63">
        <v>0.3900437621368037</v>
      </c>
      <c r="X38" s="56">
        <f>SUMPRODUCT(M38:Q38,S38:W38)</f>
      </c>
      <c r="Y38" s="56">
        <f>(K38-X38)^2</f>
      </c>
      <c r="Z38" s="12"/>
      <c r="AA38" s="7"/>
    </row>
    <row x14ac:dyDescent="0.25" r="39" customHeight="1" ht="17.25">
      <c r="A39" s="13"/>
      <c r="B39" s="13"/>
      <c r="C39" s="7"/>
      <c r="D39" s="7"/>
      <c r="E39" s="7"/>
      <c r="F39" s="7"/>
      <c r="G39" s="7"/>
      <c r="H39" s="4"/>
      <c r="I39" s="58">
        <v>451</v>
      </c>
      <c r="J39" s="59">
        <v>143</v>
      </c>
      <c r="K39" s="60">
        <v>4</v>
      </c>
      <c r="L39" s="61">
        <f>OFFSET($C$21:$G$21,$R39,0)</f>
      </c>
      <c r="M39" s="62">
        <f>OFFSET($C$3:$G$3,L39,0)</f>
      </c>
      <c r="N39" s="12">
        <v>0.4146185491407214</v>
      </c>
      <c r="O39" s="12">
        <v>0.8063277845126652</v>
      </c>
      <c r="P39" s="12">
        <v>0.15276176527374552</v>
      </c>
      <c r="Q39" s="63">
        <v>0.17435147019656005</v>
      </c>
      <c r="R39" s="9">
        <f>MATCH(J39,$B$22:$B$36)</f>
      </c>
      <c r="S39" s="62">
        <f>OFFSET($C$21:$G$21,$R39,0)</f>
      </c>
      <c r="T39" s="12">
        <v>0.9379094565470585</v>
      </c>
      <c r="U39" s="12">
        <v>0.4645090314715955</v>
      </c>
      <c r="V39" s="12">
        <v>0.12450793631795276</v>
      </c>
      <c r="W39" s="63">
        <v>0.3900437621368037</v>
      </c>
      <c r="X39" s="56">
        <f>SUMPRODUCT(M39:Q39,S39:W39)</f>
      </c>
      <c r="Y39" s="56">
        <f>(K39-X39)^2</f>
      </c>
      <c r="Z39" s="12"/>
      <c r="AA39" s="7"/>
    </row>
    <row x14ac:dyDescent="0.25" r="40" customHeight="1" ht="17.25">
      <c r="A40" s="13"/>
      <c r="B40" s="13"/>
      <c r="C40" s="7"/>
      <c r="D40" s="7"/>
      <c r="E40" s="7"/>
      <c r="F40" s="7"/>
      <c r="G40" s="7"/>
      <c r="H40" s="4"/>
      <c r="I40" s="58">
        <v>467</v>
      </c>
      <c r="J40" s="59">
        <v>143</v>
      </c>
      <c r="K40" s="64">
        <v>3.5</v>
      </c>
      <c r="L40" s="61">
        <f>OFFSET($C$21:$G$21,$R40,0)</f>
      </c>
      <c r="M40" s="62">
        <f>OFFSET($C$3:$G$3,L40,0)</f>
      </c>
      <c r="N40" s="12">
        <v>0.6099558877233805</v>
      </c>
      <c r="O40" s="12">
        <v>0.9038563728258178</v>
      </c>
      <c r="P40" s="12">
        <v>0.8932119733155631</v>
      </c>
      <c r="Q40" s="63">
        <v>0.24445648896517158</v>
      </c>
      <c r="R40" s="9">
        <f>MATCH(J40,$B$22:$B$36)</f>
      </c>
      <c r="S40" s="62">
        <f>OFFSET($C$21:$G$21,$R40,0)</f>
      </c>
      <c r="T40" s="12">
        <v>0.9379094565470585</v>
      </c>
      <c r="U40" s="12">
        <v>0.4645090314715955</v>
      </c>
      <c r="V40" s="12">
        <v>0.12450793631795276</v>
      </c>
      <c r="W40" s="63">
        <v>0.3900437621368037</v>
      </c>
      <c r="X40" s="56">
        <f>SUMPRODUCT(M40:Q40,S40:W40)</f>
      </c>
      <c r="Y40" s="56">
        <f>(K40-X40)^2</f>
      </c>
      <c r="Z40" s="12"/>
      <c r="AA40" s="7"/>
    </row>
    <row x14ac:dyDescent="0.25" r="41" customHeight="1" ht="17.25">
      <c r="A41" s="13"/>
      <c r="B41" s="13"/>
      <c r="C41" s="7"/>
      <c r="D41" s="7"/>
      <c r="E41" s="7"/>
      <c r="F41" s="7"/>
      <c r="G41" s="7"/>
      <c r="H41" s="4"/>
      <c r="I41" s="58">
        <v>508</v>
      </c>
      <c r="J41" s="59">
        <v>143</v>
      </c>
      <c r="K41" s="60">
        <v>5</v>
      </c>
      <c r="L41" s="61">
        <f>OFFSET($C$21:$G$21,$R41,0)</f>
      </c>
      <c r="M41" s="62">
        <f>OFFSET($C$3:$G$3,L41,0)</f>
      </c>
      <c r="N41" s="12">
        <v>0.27359095981818604</v>
      </c>
      <c r="O41" s="12">
        <v>0.7338417157802639</v>
      </c>
      <c r="P41" s="12">
        <v>0.44224924398435994</v>
      </c>
      <c r="Q41" s="63">
        <v>0.8304697316822046</v>
      </c>
      <c r="R41" s="9">
        <f>MATCH(J41,$B$22:$B$36)</f>
      </c>
      <c r="S41" s="62">
        <f>OFFSET($C$21:$G$21,$R41,0)</f>
      </c>
      <c r="T41" s="12">
        <v>0.9379094565470585</v>
      </c>
      <c r="U41" s="12">
        <v>0.4645090314715955</v>
      </c>
      <c r="V41" s="12">
        <v>0.12450793631795276</v>
      </c>
      <c r="W41" s="63">
        <v>0.3900437621368037</v>
      </c>
      <c r="X41" s="56">
        <f>SUMPRODUCT(M41:Q41,S41:W41)</f>
      </c>
      <c r="Y41" s="56">
        <f>(K41-X41)^2</f>
      </c>
      <c r="Z41" s="12"/>
      <c r="AA41" s="7"/>
    </row>
    <row x14ac:dyDescent="0.25" r="42" customHeight="1" ht="17.25">
      <c r="A42" s="13"/>
      <c r="B42" s="13"/>
      <c r="C42" s="7"/>
      <c r="D42" s="7"/>
      <c r="E42" s="7"/>
      <c r="F42" s="7"/>
      <c r="G42" s="7"/>
      <c r="H42" s="4"/>
      <c r="I42" s="58">
        <v>563</v>
      </c>
      <c r="J42" s="59">
        <v>143</v>
      </c>
      <c r="K42" s="60">
        <v>2</v>
      </c>
      <c r="L42" s="61">
        <f>OFFSET($C$21:$G$21,$R42,0)</f>
      </c>
      <c r="M42" s="62">
        <f>OFFSET($C$3:$G$3,L42,0)</f>
      </c>
      <c r="N42" s="12">
        <v>0.7488490808636306</v>
      </c>
      <c r="O42" s="12">
        <v>0.7549228861076749</v>
      </c>
      <c r="P42" s="12">
        <v>0.23748542107569692</v>
      </c>
      <c r="Q42" s="63">
        <v>0.056614738445942114</v>
      </c>
      <c r="R42" s="9">
        <f>MATCH(J42,$B$22:$B$36)</f>
      </c>
      <c r="S42" s="62">
        <f>OFFSET($C$21:$G$21,$R42,0)</f>
      </c>
      <c r="T42" s="12">
        <v>0.9379094565470585</v>
      </c>
      <c r="U42" s="12">
        <v>0.4645090314715955</v>
      </c>
      <c r="V42" s="12">
        <v>0.12450793631795276</v>
      </c>
      <c r="W42" s="63">
        <v>0.3900437621368037</v>
      </c>
      <c r="X42" s="56">
        <f>SUMPRODUCT(M42:Q42,S42:W42)</f>
      </c>
      <c r="Y42" s="56">
        <f>(K42-X42)^2</f>
      </c>
      <c r="Z42" s="12"/>
      <c r="AA42" s="7"/>
    </row>
    <row x14ac:dyDescent="0.25" r="43" customHeight="1" ht="17.25">
      <c r="A43" s="13"/>
      <c r="B43" s="13"/>
      <c r="C43" s="7"/>
      <c r="D43" s="7"/>
      <c r="E43" s="7"/>
      <c r="F43" s="7"/>
      <c r="G43" s="7"/>
      <c r="H43" s="4"/>
      <c r="I43" s="58">
        <v>579</v>
      </c>
      <c r="J43" s="59">
        <v>143</v>
      </c>
      <c r="K43" s="60">
        <v>4</v>
      </c>
      <c r="L43" s="61">
        <f>OFFSET($C$21:$G$21,$R43,0)</f>
      </c>
      <c r="M43" s="62">
        <f>OFFSET($C$3:$G$3,L43,0)</f>
      </c>
      <c r="N43" s="12">
        <v>0.5791952938993012</v>
      </c>
      <c r="O43" s="12">
        <v>0.6838813774928365</v>
      </c>
      <c r="P43" s="12">
        <v>0.931832489574515</v>
      </c>
      <c r="Q43" s="63">
        <v>0.6606217377530749</v>
      </c>
      <c r="R43" s="9">
        <f>MATCH(J43,$B$22:$B$36)</f>
      </c>
      <c r="S43" s="62">
        <f>OFFSET($C$21:$G$21,$R43,0)</f>
      </c>
      <c r="T43" s="12">
        <v>0.9379094565470585</v>
      </c>
      <c r="U43" s="12">
        <v>0.4645090314715955</v>
      </c>
      <c r="V43" s="12">
        <v>0.12450793631795276</v>
      </c>
      <c r="W43" s="63">
        <v>0.3900437621368037</v>
      </c>
      <c r="X43" s="56">
        <f>SUMPRODUCT(M43:Q43,S43:W43)</f>
      </c>
      <c r="Y43" s="56">
        <f>(K43-X43)^2</f>
      </c>
      <c r="Z43" s="12"/>
      <c r="AA43" s="7"/>
    </row>
    <row x14ac:dyDescent="0.25" r="44" customHeight="1" ht="17.25">
      <c r="A44" s="13"/>
      <c r="B44" s="13"/>
      <c r="C44" s="7"/>
      <c r="D44" s="7"/>
      <c r="E44" s="7"/>
      <c r="F44" s="7"/>
      <c r="G44" s="7"/>
      <c r="H44" s="4"/>
      <c r="I44" s="58">
        <v>623</v>
      </c>
      <c r="J44" s="59">
        <v>143</v>
      </c>
      <c r="K44" s="60">
        <v>5</v>
      </c>
      <c r="L44" s="61">
        <f>OFFSET($C$21:$G$21,$R44,0)</f>
      </c>
      <c r="M44" s="62">
        <f>OFFSET($C$3:$G$3,L44,0)</f>
      </c>
      <c r="N44" s="12">
        <v>0.24945380531864436</v>
      </c>
      <c r="O44" s="12">
        <v>0.460273575292135</v>
      </c>
      <c r="P44" s="12">
        <v>0.15869917423709112</v>
      </c>
      <c r="Q44" s="63">
        <v>0.29628999308800363</v>
      </c>
      <c r="R44" s="9">
        <f>MATCH(J44,$B$22:$B$36)</f>
      </c>
      <c r="S44" s="62">
        <f>OFFSET($C$21:$G$21,$R44,0)</f>
      </c>
      <c r="T44" s="12">
        <v>0.9379094565470585</v>
      </c>
      <c r="U44" s="12">
        <v>0.4645090314715955</v>
      </c>
      <c r="V44" s="12">
        <v>0.12450793631795276</v>
      </c>
      <c r="W44" s="63">
        <v>0.3900437621368037</v>
      </c>
      <c r="X44" s="56">
        <f>SUMPRODUCT(M44:Q44,S44:W44)</f>
      </c>
      <c r="Y44" s="56">
        <f>(K44-X44)^2</f>
      </c>
      <c r="Z44" s="12"/>
      <c r="AA44" s="7"/>
    </row>
    <row x14ac:dyDescent="0.25" r="45" customHeight="1" ht="17.25">
      <c r="A45" s="13"/>
      <c r="B45" s="13"/>
      <c r="C45" s="7"/>
      <c r="D45" s="7"/>
      <c r="E45" s="7"/>
      <c r="F45" s="7"/>
      <c r="G45" s="7"/>
      <c r="H45" s="4"/>
      <c r="I45" s="58">
        <v>14</v>
      </c>
      <c r="J45" s="59">
        <v>49</v>
      </c>
      <c r="K45" s="60">
        <v>5</v>
      </c>
      <c r="L45" s="61">
        <f>OFFSET($C$21:$G$21,$R45,0)</f>
      </c>
      <c r="M45" s="62">
        <f>OFFSET($C$3:$G$3,L45,0)</f>
      </c>
      <c r="N45" s="12">
        <v>0.6328859249421567</v>
      </c>
      <c r="O45" s="12">
        <v>0.3114124804502154</v>
      </c>
      <c r="P45" s="12">
        <v>0.43529612082458324</v>
      </c>
      <c r="Q45" s="63">
        <v>0.5131491853489742</v>
      </c>
      <c r="R45" s="9">
        <f>MATCH(J45,$B$22:$B$36)</f>
      </c>
      <c r="S45" s="62">
        <f>OFFSET($C$21:$G$21,$R45,0)</f>
      </c>
      <c r="T45" s="12">
        <v>0.5532517418651713</v>
      </c>
      <c r="U45" s="12">
        <v>0.8644649068723685</v>
      </c>
      <c r="V45" s="12">
        <v>0.4371999876622532</v>
      </c>
      <c r="W45" s="63">
        <v>0.7983676056486171</v>
      </c>
      <c r="X45" s="56">
        <f>SUMPRODUCT(M45:Q45,S45:W45)</f>
      </c>
      <c r="Y45" s="56">
        <f>(K45-X45)^2</f>
      </c>
      <c r="Z45" s="12"/>
      <c r="AA45" s="7"/>
    </row>
    <row x14ac:dyDescent="0.25" r="46" customHeight="1" ht="17.25">
      <c r="A46" s="13"/>
      <c r="B46" s="13"/>
      <c r="C46" s="7"/>
      <c r="D46" s="7"/>
      <c r="E46" s="7"/>
      <c r="F46" s="7"/>
      <c r="G46" s="7"/>
      <c r="H46" s="4"/>
      <c r="I46" s="58">
        <v>29</v>
      </c>
      <c r="J46" s="59">
        <v>49</v>
      </c>
      <c r="K46" s="60">
        <v>5</v>
      </c>
      <c r="L46" s="61">
        <f>OFFSET($C$21:$G$21,$R46,0)</f>
      </c>
      <c r="M46" s="62">
        <f>OFFSET($C$3:$G$3,L46,0)</f>
      </c>
      <c r="N46" s="12">
        <v>0.8349052295704597</v>
      </c>
      <c r="O46" s="12">
        <v>0.7147643567443251</v>
      </c>
      <c r="P46" s="12">
        <v>0.9620358754812716</v>
      </c>
      <c r="Q46" s="63">
        <v>0.585092913225596</v>
      </c>
      <c r="R46" s="9">
        <f>MATCH(J46,$B$22:$B$36)</f>
      </c>
      <c r="S46" s="62">
        <f>OFFSET($C$21:$G$21,$R46,0)</f>
      </c>
      <c r="T46" s="12">
        <v>0.5532517418651713</v>
      </c>
      <c r="U46" s="12">
        <v>0.8644649068723685</v>
      </c>
      <c r="V46" s="12">
        <v>0.4371999876622532</v>
      </c>
      <c r="W46" s="63">
        <v>0.7983676056486171</v>
      </c>
      <c r="X46" s="56">
        <f>SUMPRODUCT(M46:Q46,S46:W46)</f>
      </c>
      <c r="Y46" s="56">
        <f>(K46-X46)^2</f>
      </c>
      <c r="Z46" s="12"/>
      <c r="AA46" s="7"/>
    </row>
    <row x14ac:dyDescent="0.25" r="47" customHeight="1" ht="17.25">
      <c r="A47" s="13"/>
      <c r="B47" s="13"/>
      <c r="C47" s="7"/>
      <c r="D47" s="7"/>
      <c r="E47" s="7"/>
      <c r="F47" s="7"/>
      <c r="G47" s="7"/>
      <c r="H47" s="4"/>
      <c r="I47" s="58">
        <v>72</v>
      </c>
      <c r="J47" s="59">
        <v>49</v>
      </c>
      <c r="K47" s="60">
        <v>5</v>
      </c>
      <c r="L47" s="61">
        <f>OFFSET($C$21:$G$21,$R47,0)</f>
      </c>
      <c r="M47" s="62">
        <f>OFFSET($C$3:$G$3,L47,0)</f>
      </c>
      <c r="N47" s="12">
        <v>0.43690558422581305</v>
      </c>
      <c r="O47" s="12">
        <v>0.1884192420809051</v>
      </c>
      <c r="P47" s="12">
        <v>0.0007754678712431629</v>
      </c>
      <c r="Q47" s="63">
        <v>0.7238377433397133</v>
      </c>
      <c r="R47" s="9">
        <f>MATCH(J47,$B$22:$B$36)</f>
      </c>
      <c r="S47" s="62">
        <f>OFFSET($C$21:$G$21,$R47,0)</f>
      </c>
      <c r="T47" s="12">
        <v>0.5532517418651713</v>
      </c>
      <c r="U47" s="12">
        <v>0.8644649068723685</v>
      </c>
      <c r="V47" s="12">
        <v>0.4371999876622532</v>
      </c>
      <c r="W47" s="63">
        <v>0.7983676056486171</v>
      </c>
      <c r="X47" s="56">
        <f>SUMPRODUCT(M47:Q47,S47:W47)</f>
      </c>
      <c r="Y47" s="56">
        <f>(K47-X47)^2</f>
      </c>
      <c r="Z47" s="12"/>
      <c r="AA47" s="7"/>
    </row>
    <row x14ac:dyDescent="0.25" r="48" customHeight="1" ht="17.25">
      <c r="A48" s="13"/>
      <c r="B48" s="13"/>
      <c r="C48" s="7"/>
      <c r="D48" s="7"/>
      <c r="E48" s="7"/>
      <c r="F48" s="7"/>
      <c r="G48" s="7"/>
      <c r="H48" s="4"/>
      <c r="I48" s="58">
        <v>211</v>
      </c>
      <c r="J48" s="59">
        <v>49</v>
      </c>
      <c r="K48" s="60">
        <v>4</v>
      </c>
      <c r="L48" s="61">
        <f>OFFSET($C$21:$G$21,$R48,0)</f>
      </c>
      <c r="M48" s="62">
        <f>OFFSET($C$3:$G$3,L48,0)</f>
      </c>
      <c r="N48" s="12">
        <v>0.7226289812185446</v>
      </c>
      <c r="O48" s="12">
        <v>0.6877386777736082</v>
      </c>
      <c r="P48" s="12">
        <v>0.3547694435468214</v>
      </c>
      <c r="Q48" s="63">
        <v>0.24638153472855184</v>
      </c>
      <c r="R48" s="9">
        <f>MATCH(J48,$B$22:$B$36)</f>
      </c>
      <c r="S48" s="62">
        <f>OFFSET($C$21:$G$21,$R48,0)</f>
      </c>
      <c r="T48" s="12">
        <v>0.5532517418651713</v>
      </c>
      <c r="U48" s="12">
        <v>0.8644649068723685</v>
      </c>
      <c r="V48" s="12">
        <v>0.4371999876622532</v>
      </c>
      <c r="W48" s="63">
        <v>0.7983676056486171</v>
      </c>
      <c r="X48" s="56">
        <f>SUMPRODUCT(M48:Q48,S48:W48)</f>
      </c>
      <c r="Y48" s="56">
        <f>(K48-X48)^2</f>
      </c>
      <c r="Z48" s="12"/>
      <c r="AA48" s="7"/>
    </row>
    <row x14ac:dyDescent="0.25" r="49" customHeight="1" ht="17.25">
      <c r="A49" s="13"/>
      <c r="B49" s="13"/>
      <c r="C49" s="7"/>
      <c r="D49" s="7"/>
      <c r="E49" s="7"/>
      <c r="F49" s="7"/>
      <c r="G49" s="7"/>
      <c r="H49" s="4"/>
      <c r="I49" s="58">
        <v>310</v>
      </c>
      <c r="J49" s="59">
        <v>49</v>
      </c>
      <c r="K49" s="60">
        <v>3</v>
      </c>
      <c r="L49" s="61">
        <f>OFFSET($C$21:$G$21,$R49,0)</f>
      </c>
      <c r="M49" s="62">
        <f>OFFSET($C$3:$G$3,L49,0)</f>
      </c>
      <c r="N49" s="12">
        <v>0.810239090075701</v>
      </c>
      <c r="O49" s="12">
        <v>0.35833840816792584</v>
      </c>
      <c r="P49" s="12">
        <v>0.4714032764236257</v>
      </c>
      <c r="Q49" s="63">
        <v>0.12055884454473664</v>
      </c>
      <c r="R49" s="9">
        <f>MATCH(J49,$B$22:$B$36)</f>
      </c>
      <c r="S49" s="62">
        <f>OFFSET($C$21:$G$21,$R49,0)</f>
      </c>
      <c r="T49" s="12">
        <v>0.5532517418651713</v>
      </c>
      <c r="U49" s="12">
        <v>0.8644649068723685</v>
      </c>
      <c r="V49" s="12">
        <v>0.4371999876622532</v>
      </c>
      <c r="W49" s="63">
        <v>0.7983676056486171</v>
      </c>
      <c r="X49" s="56">
        <f>SUMPRODUCT(M49:Q49,S49:W49)</f>
      </c>
      <c r="Y49" s="56">
        <f>(K49-X49)^2</f>
      </c>
      <c r="Z49" s="12"/>
      <c r="AA49" s="7"/>
    </row>
    <row x14ac:dyDescent="0.25" r="50" customHeight="1" ht="17.25">
      <c r="A50" s="13"/>
      <c r="B50" s="13"/>
      <c r="C50" s="7"/>
      <c r="D50" s="7"/>
      <c r="E50" s="7"/>
      <c r="F50" s="7"/>
      <c r="G50" s="7"/>
      <c r="H50" s="4"/>
      <c r="I50" s="58">
        <v>379</v>
      </c>
      <c r="J50" s="59">
        <v>49</v>
      </c>
      <c r="K50" s="60">
        <v>5</v>
      </c>
      <c r="L50" s="61">
        <f>OFFSET($C$21:$G$21,$R50,0)</f>
      </c>
      <c r="M50" s="62">
        <f>OFFSET($C$3:$G$3,L50,0)</f>
      </c>
      <c r="N50" s="12">
        <v>0.9048078977453685</v>
      </c>
      <c r="O50" s="12">
        <v>0.1979778360916481</v>
      </c>
      <c r="P50" s="12">
        <v>0.9192544341995083</v>
      </c>
      <c r="Q50" s="63">
        <v>0.7426524401353062</v>
      </c>
      <c r="R50" s="9">
        <f>MATCH(J50,$B$22:$B$36)</f>
      </c>
      <c r="S50" s="62">
        <f>OFFSET($C$21:$G$21,$R50,0)</f>
      </c>
      <c r="T50" s="12">
        <v>0.5532517418651713</v>
      </c>
      <c r="U50" s="12">
        <v>0.8644649068723685</v>
      </c>
      <c r="V50" s="12">
        <v>0.4371999876622532</v>
      </c>
      <c r="W50" s="63">
        <v>0.7983676056486171</v>
      </c>
      <c r="X50" s="56">
        <f>SUMPRODUCT(M50:Q50,S50:W50)</f>
      </c>
      <c r="Y50" s="56">
        <f>(K50-X50)^2</f>
      </c>
      <c r="Z50" s="12"/>
      <c r="AA50" s="7"/>
    </row>
    <row x14ac:dyDescent="0.25" r="51" customHeight="1" ht="17.25">
      <c r="A51" s="13"/>
      <c r="B51" s="13"/>
      <c r="C51" s="7"/>
      <c r="D51" s="7"/>
      <c r="E51" s="7"/>
      <c r="F51" s="7"/>
      <c r="G51" s="7"/>
      <c r="H51" s="4"/>
      <c r="I51" s="58">
        <v>451</v>
      </c>
      <c r="J51" s="59">
        <v>49</v>
      </c>
      <c r="K51" s="60">
        <v>5</v>
      </c>
      <c r="L51" s="61">
        <f>OFFSET($C$21:$G$21,$R51,0)</f>
      </c>
      <c r="M51" s="62">
        <f>OFFSET($C$3:$G$3,L51,0)</f>
      </c>
      <c r="N51" s="12">
        <v>0.4146185491407214</v>
      </c>
      <c r="O51" s="12">
        <v>0.8063277845126652</v>
      </c>
      <c r="P51" s="12">
        <v>0.15276176527374552</v>
      </c>
      <c r="Q51" s="63">
        <v>0.17435147019656005</v>
      </c>
      <c r="R51" s="9">
        <f>MATCH(J51,$B$22:$B$36)</f>
      </c>
      <c r="S51" s="62">
        <f>OFFSET($C$21:$G$21,$R51,0)</f>
      </c>
      <c r="T51" s="12">
        <v>0.5532517418651713</v>
      </c>
      <c r="U51" s="12">
        <v>0.8644649068723685</v>
      </c>
      <c r="V51" s="12">
        <v>0.4371999876622532</v>
      </c>
      <c r="W51" s="63">
        <v>0.7983676056486171</v>
      </c>
      <c r="X51" s="56">
        <f>SUMPRODUCT(M51:Q51,S51:W51)</f>
      </c>
      <c r="Y51" s="56">
        <f>(K51-X51)^2</f>
      </c>
      <c r="Z51" s="12"/>
      <c r="AA51" s="7"/>
    </row>
    <row x14ac:dyDescent="0.25" r="52" customHeight="1" ht="17.25">
      <c r="A52" s="13"/>
      <c r="B52" s="13"/>
      <c r="C52" s="7"/>
      <c r="D52" s="7"/>
      <c r="E52" s="7"/>
      <c r="F52" s="7"/>
      <c r="G52" s="7"/>
      <c r="H52" s="4"/>
      <c r="I52" s="58">
        <v>467</v>
      </c>
      <c r="J52" s="59">
        <v>49</v>
      </c>
      <c r="K52" s="64">
        <v>3.5</v>
      </c>
      <c r="L52" s="61">
        <f>OFFSET($C$21:$G$21,$R52,0)</f>
      </c>
      <c r="M52" s="62">
        <f>OFFSET($C$3:$G$3,L52,0)</f>
      </c>
      <c r="N52" s="12">
        <v>0.6099558877233805</v>
      </c>
      <c r="O52" s="12">
        <v>0.9038563728258178</v>
      </c>
      <c r="P52" s="12">
        <v>0.8932119733155631</v>
      </c>
      <c r="Q52" s="63">
        <v>0.24445648896517158</v>
      </c>
      <c r="R52" s="9">
        <f>MATCH(J52,$B$22:$B$36)</f>
      </c>
      <c r="S52" s="62">
        <f>OFFSET($C$21:$G$21,$R52,0)</f>
      </c>
      <c r="T52" s="12">
        <v>0.5532517418651713</v>
      </c>
      <c r="U52" s="12">
        <v>0.8644649068723685</v>
      </c>
      <c r="V52" s="12">
        <v>0.4371999876622532</v>
      </c>
      <c r="W52" s="63">
        <v>0.7983676056486171</v>
      </c>
      <c r="X52" s="56">
        <f>SUMPRODUCT(M52:Q52,S52:W52)</f>
      </c>
      <c r="Y52" s="56">
        <f>(K52-X52)^2</f>
      </c>
      <c r="Z52" s="12"/>
      <c r="AA52" s="7"/>
    </row>
    <row x14ac:dyDescent="0.25" r="53" customHeight="1" ht="17.25">
      <c r="A53" s="13"/>
      <c r="B53" s="13"/>
      <c r="C53" s="7"/>
      <c r="D53" s="7"/>
      <c r="E53" s="7"/>
      <c r="F53" s="7"/>
      <c r="G53" s="7"/>
      <c r="H53" s="4"/>
      <c r="I53" s="58">
        <v>508</v>
      </c>
      <c r="J53" s="59">
        <v>49</v>
      </c>
      <c r="K53" s="60">
        <v>5</v>
      </c>
      <c r="L53" s="61">
        <f>OFFSET($C$21:$G$21,$R53,0)</f>
      </c>
      <c r="M53" s="62">
        <f>OFFSET($C$3:$G$3,L53,0)</f>
      </c>
      <c r="N53" s="12">
        <v>0.27359095981818604</v>
      </c>
      <c r="O53" s="12">
        <v>0.7338417157802639</v>
      </c>
      <c r="P53" s="12">
        <v>0.44224924398435994</v>
      </c>
      <c r="Q53" s="63">
        <v>0.8304697316822046</v>
      </c>
      <c r="R53" s="9">
        <f>MATCH(J53,$B$22:$B$36)</f>
      </c>
      <c r="S53" s="62">
        <f>OFFSET($C$21:$G$21,$R53,0)</f>
      </c>
      <c r="T53" s="12">
        <v>0.5532517418651713</v>
      </c>
      <c r="U53" s="12">
        <v>0.8644649068723685</v>
      </c>
      <c r="V53" s="12">
        <v>0.4371999876622532</v>
      </c>
      <c r="W53" s="63">
        <v>0.7983676056486171</v>
      </c>
      <c r="X53" s="56">
        <f>SUMPRODUCT(M53:Q53,S53:W53)</f>
      </c>
      <c r="Y53" s="56">
        <f>(K53-X53)^2</f>
      </c>
      <c r="Z53" s="12"/>
      <c r="AA53" s="7"/>
    </row>
    <row x14ac:dyDescent="0.25" r="54" customHeight="1" ht="17.25">
      <c r="A54" s="13"/>
      <c r="B54" s="13"/>
      <c r="C54" s="7"/>
      <c r="D54" s="7"/>
      <c r="E54" s="7"/>
      <c r="F54" s="7"/>
      <c r="G54" s="7"/>
      <c r="H54" s="4"/>
      <c r="I54" s="58">
        <v>546</v>
      </c>
      <c r="J54" s="59">
        <v>49</v>
      </c>
      <c r="K54" s="60">
        <v>5</v>
      </c>
      <c r="L54" s="61">
        <f>OFFSET($C$21:$G$21,$R54,0)</f>
      </c>
      <c r="M54" s="62">
        <f>OFFSET($C$3:$G$3,L54,0)</f>
      </c>
      <c r="N54" s="12">
        <v>0.214863102308269</v>
      </c>
      <c r="O54" s="12">
        <v>0.749769520675541</v>
      </c>
      <c r="P54" s="12">
        <v>0.4751046872709752</v>
      </c>
      <c r="Q54" s="63">
        <v>0.979117148520094</v>
      </c>
      <c r="R54" s="9">
        <f>MATCH(J54,$B$22:$B$36)</f>
      </c>
      <c r="S54" s="62">
        <f>OFFSET($C$21:$G$21,$R54,0)</f>
      </c>
      <c r="T54" s="12">
        <v>0.5532517418651713</v>
      </c>
      <c r="U54" s="12">
        <v>0.8644649068723685</v>
      </c>
      <c r="V54" s="12">
        <v>0.4371999876622532</v>
      </c>
      <c r="W54" s="63">
        <v>0.7983676056486171</v>
      </c>
      <c r="X54" s="56">
        <f>SUMPRODUCT(M54:Q54,S54:W54)</f>
      </c>
      <c r="Y54" s="56">
        <f>(K54-X54)^2</f>
      </c>
      <c r="Z54" s="12"/>
      <c r="AA54" s="7"/>
    </row>
    <row x14ac:dyDescent="0.25" r="55" customHeight="1" ht="17.25">
      <c r="A55" s="13"/>
      <c r="B55" s="13"/>
      <c r="C55" s="7"/>
      <c r="D55" s="7"/>
      <c r="E55" s="7"/>
      <c r="F55" s="7"/>
      <c r="G55" s="7"/>
      <c r="H55" s="4"/>
      <c r="I55" s="58">
        <v>563</v>
      </c>
      <c r="J55" s="59">
        <v>49</v>
      </c>
      <c r="K55" s="60">
        <v>5</v>
      </c>
      <c r="L55" s="61">
        <f>OFFSET($C$21:$G$21,$R55,0)</f>
      </c>
      <c r="M55" s="62">
        <f>OFFSET($C$3:$G$3,L55,0)</f>
      </c>
      <c r="N55" s="12">
        <v>0.7488490808636306</v>
      </c>
      <c r="O55" s="12">
        <v>0.7549228861076749</v>
      </c>
      <c r="P55" s="12">
        <v>0.23748542107569692</v>
      </c>
      <c r="Q55" s="63">
        <v>0.056614738445942114</v>
      </c>
      <c r="R55" s="9">
        <f>MATCH(J55,$B$22:$B$36)</f>
      </c>
      <c r="S55" s="62">
        <f>OFFSET($C$21:$G$21,$R55,0)</f>
      </c>
      <c r="T55" s="12">
        <v>0.5532517418651713</v>
      </c>
      <c r="U55" s="12">
        <v>0.8644649068723685</v>
      </c>
      <c r="V55" s="12">
        <v>0.4371999876622532</v>
      </c>
      <c r="W55" s="63">
        <v>0.7983676056486171</v>
      </c>
      <c r="X55" s="56">
        <f>SUMPRODUCT(M55:Q55,S55:W55)</f>
      </c>
      <c r="Y55" s="56">
        <f>(K55-X55)^2</f>
      </c>
      <c r="Z55" s="12"/>
      <c r="AA55" s="7"/>
    </row>
    <row x14ac:dyDescent="0.25" r="56" customHeight="1" ht="17.25">
      <c r="A56" s="13"/>
      <c r="B56" s="13"/>
      <c r="C56" s="7"/>
      <c r="D56" s="7"/>
      <c r="E56" s="7"/>
      <c r="F56" s="7"/>
      <c r="G56" s="7"/>
      <c r="H56" s="4"/>
      <c r="I56" s="58">
        <v>579</v>
      </c>
      <c r="J56" s="59">
        <v>49</v>
      </c>
      <c r="K56" s="64">
        <v>4.5</v>
      </c>
      <c r="L56" s="61">
        <f>OFFSET($C$21:$G$21,$R56,0)</f>
      </c>
      <c r="M56" s="62">
        <f>OFFSET($C$3:$G$3,L56,0)</f>
      </c>
      <c r="N56" s="12">
        <v>0.5791952938993012</v>
      </c>
      <c r="O56" s="12">
        <v>0.6838813774928365</v>
      </c>
      <c r="P56" s="12">
        <v>0.931832489574515</v>
      </c>
      <c r="Q56" s="63">
        <v>0.6606217377530749</v>
      </c>
      <c r="R56" s="9">
        <f>MATCH(J56,$B$22:$B$36)</f>
      </c>
      <c r="S56" s="62">
        <f>OFFSET($C$21:$G$21,$R56,0)</f>
      </c>
      <c r="T56" s="12">
        <v>0.5532517418651713</v>
      </c>
      <c r="U56" s="12">
        <v>0.8644649068723685</v>
      </c>
      <c r="V56" s="12">
        <v>0.4371999876622532</v>
      </c>
      <c r="W56" s="63">
        <v>0.7983676056486171</v>
      </c>
      <c r="X56" s="56">
        <f>SUMPRODUCT(M56:Q56,S56:W56)</f>
      </c>
      <c r="Y56" s="56">
        <f>(K56-X56)^2</f>
      </c>
      <c r="Z56" s="12"/>
      <c r="AA56" s="7"/>
    </row>
    <row x14ac:dyDescent="0.25" r="57" customHeight="1" ht="17.25">
      <c r="A57" s="13"/>
      <c r="B57" s="13"/>
      <c r="C57" s="7"/>
      <c r="D57" s="7"/>
      <c r="E57" s="7"/>
      <c r="F57" s="7"/>
      <c r="G57" s="7"/>
      <c r="H57" s="4"/>
      <c r="I57" s="58">
        <v>623</v>
      </c>
      <c r="J57" s="59">
        <v>49</v>
      </c>
      <c r="K57" s="60">
        <v>5</v>
      </c>
      <c r="L57" s="61">
        <f>OFFSET($C$21:$G$21,$R57,0)</f>
      </c>
      <c r="M57" s="62">
        <f>OFFSET($C$3:$G$3,L57,0)</f>
      </c>
      <c r="N57" s="12">
        <v>0.24945380531864436</v>
      </c>
      <c r="O57" s="12">
        <v>0.460273575292135</v>
      </c>
      <c r="P57" s="12">
        <v>0.15869917423709112</v>
      </c>
      <c r="Q57" s="63">
        <v>0.29628999308800363</v>
      </c>
      <c r="R57" s="9">
        <f>MATCH(J57,$B$22:$B$36)</f>
      </c>
      <c r="S57" s="62">
        <f>OFFSET($C$21:$G$21,$R57,0)</f>
      </c>
      <c r="T57" s="12">
        <v>0.5532517418651713</v>
      </c>
      <c r="U57" s="12">
        <v>0.8644649068723685</v>
      </c>
      <c r="V57" s="12">
        <v>0.4371999876622532</v>
      </c>
      <c r="W57" s="63">
        <v>0.7983676056486171</v>
      </c>
      <c r="X57" s="56">
        <f>SUMPRODUCT(M57:Q57,S57:W57)</f>
      </c>
      <c r="Y57" s="56">
        <f>(K57-X57)^2</f>
      </c>
      <c r="Z57" s="12"/>
      <c r="AA57" s="7"/>
    </row>
    <row x14ac:dyDescent="0.25" r="58" customHeight="1" ht="17.25">
      <c r="A58" s="13"/>
      <c r="B58" s="13"/>
      <c r="C58" s="7"/>
      <c r="D58" s="7"/>
      <c r="E58" s="7"/>
      <c r="F58" s="7"/>
      <c r="G58" s="7"/>
      <c r="H58" s="4"/>
      <c r="I58" s="58">
        <v>14</v>
      </c>
      <c r="J58" s="59">
        <v>99</v>
      </c>
      <c r="K58" s="60">
        <v>2</v>
      </c>
      <c r="L58" s="61">
        <f>OFFSET($C$21:$G$21,$R58,0)</f>
      </c>
      <c r="M58" s="62">
        <f>OFFSET($C$3:$G$3,L58,0)</f>
      </c>
      <c r="N58" s="12">
        <v>0.6328859249421567</v>
      </c>
      <c r="O58" s="12">
        <v>0.3114124804502154</v>
      </c>
      <c r="P58" s="12">
        <v>0.43529612082458324</v>
      </c>
      <c r="Q58" s="63">
        <v>0.5131491853489742</v>
      </c>
      <c r="R58" s="9">
        <f>MATCH(J58,$B$22:$B$36)</f>
      </c>
      <c r="S58" s="62">
        <f>OFFSET($C$21:$G$21,$R58,0)</f>
      </c>
      <c r="T58" s="12">
        <v>0.4657774387294896</v>
      </c>
      <c r="U58" s="12">
        <v>0.608023744791018</v>
      </c>
      <c r="V58" s="12">
        <v>0.9445747485794431</v>
      </c>
      <c r="W58" s="63">
        <v>0.1287502154284227</v>
      </c>
      <c r="X58" s="56">
        <f>SUMPRODUCT(M58:Q58,S58:W58)</f>
      </c>
      <c r="Y58" s="56">
        <f>(K58-X58)^2</f>
      </c>
      <c r="Z58" s="12"/>
      <c r="AA58" s="7"/>
    </row>
    <row x14ac:dyDescent="0.25" r="59" customHeight="1" ht="17.25">
      <c r="A59" s="13"/>
      <c r="B59" s="13"/>
      <c r="C59" s="7"/>
      <c r="D59" s="7"/>
      <c r="E59" s="7"/>
      <c r="F59" s="7"/>
      <c r="G59" s="7"/>
      <c r="H59" s="4"/>
      <c r="I59" s="58">
        <v>29</v>
      </c>
      <c r="J59" s="59">
        <v>99</v>
      </c>
      <c r="K59" s="60">
        <v>5</v>
      </c>
      <c r="L59" s="61">
        <f>OFFSET($C$21:$G$21,$R59,0)</f>
      </c>
      <c r="M59" s="62">
        <f>OFFSET($C$3:$G$3,L59,0)</f>
      </c>
      <c r="N59" s="12">
        <v>0.8349052295704597</v>
      </c>
      <c r="O59" s="12">
        <v>0.7147643567443251</v>
      </c>
      <c r="P59" s="12">
        <v>0.9620358754812716</v>
      </c>
      <c r="Q59" s="63">
        <v>0.585092913225596</v>
      </c>
      <c r="R59" s="9">
        <f>MATCH(J59,$B$22:$B$36)</f>
      </c>
      <c r="S59" s="62">
        <f>OFFSET($C$21:$G$21,$R59,0)</f>
      </c>
      <c r="T59" s="12">
        <v>0.4657774387294896</v>
      </c>
      <c r="U59" s="12">
        <v>0.608023744791018</v>
      </c>
      <c r="V59" s="12">
        <v>0.9445747485794431</v>
      </c>
      <c r="W59" s="63">
        <v>0.1287502154284227</v>
      </c>
      <c r="X59" s="56">
        <f>SUMPRODUCT(M59:Q59,S59:W59)</f>
      </c>
      <c r="Y59" s="56">
        <f>(K59-X59)^2</f>
      </c>
      <c r="Z59" s="12"/>
      <c r="AA59" s="7"/>
    </row>
    <row x14ac:dyDescent="0.25" r="60" customHeight="1" ht="17.25">
      <c r="A60" s="13"/>
      <c r="B60" s="13"/>
      <c r="C60" s="7"/>
      <c r="D60" s="7"/>
      <c r="E60" s="7"/>
      <c r="F60" s="7"/>
      <c r="G60" s="7"/>
      <c r="H60" s="4"/>
      <c r="I60" s="58">
        <v>72</v>
      </c>
      <c r="J60" s="59">
        <v>99</v>
      </c>
      <c r="K60" s="60">
        <v>5</v>
      </c>
      <c r="L60" s="61">
        <f>OFFSET($C$21:$G$21,$R60,0)</f>
      </c>
      <c r="M60" s="62">
        <f>OFFSET($C$3:$G$3,L60,0)</f>
      </c>
      <c r="N60" s="12">
        <v>0.43690558422581305</v>
      </c>
      <c r="O60" s="12">
        <v>0.1884192420809051</v>
      </c>
      <c r="P60" s="12">
        <v>0.0007754678712431629</v>
      </c>
      <c r="Q60" s="63">
        <v>0.7238377433397133</v>
      </c>
      <c r="R60" s="9">
        <f>MATCH(J60,$B$22:$B$36)</f>
      </c>
      <c r="S60" s="62">
        <f>OFFSET($C$21:$G$21,$R60,0)</f>
      </c>
      <c r="T60" s="12">
        <v>0.4657774387294896</v>
      </c>
      <c r="U60" s="12">
        <v>0.608023744791018</v>
      </c>
      <c r="V60" s="12">
        <v>0.9445747485794431</v>
      </c>
      <c r="W60" s="63">
        <v>0.1287502154284227</v>
      </c>
      <c r="X60" s="56">
        <f>SUMPRODUCT(M60:Q60,S60:W60)</f>
      </c>
      <c r="Y60" s="56">
        <f>(K60-X60)^2</f>
      </c>
      <c r="Z60" s="12"/>
      <c r="AA60" s="7"/>
    </row>
    <row x14ac:dyDescent="0.25" r="61" customHeight="1" ht="17.25">
      <c r="A61" s="13"/>
      <c r="B61" s="13"/>
      <c r="C61" s="7"/>
      <c r="D61" s="7"/>
      <c r="E61" s="7"/>
      <c r="F61" s="7"/>
      <c r="G61" s="7"/>
      <c r="H61" s="4"/>
      <c r="I61" s="58">
        <v>211</v>
      </c>
      <c r="J61" s="59">
        <v>99</v>
      </c>
      <c r="K61" s="64">
        <v>4.5</v>
      </c>
      <c r="L61" s="61">
        <f>OFFSET($C$21:$G$21,$R61,0)</f>
      </c>
      <c r="M61" s="62">
        <f>OFFSET($C$3:$G$3,L61,0)</f>
      </c>
      <c r="N61" s="12">
        <v>0.7226289812185446</v>
      </c>
      <c r="O61" s="12">
        <v>0.6877386777736082</v>
      </c>
      <c r="P61" s="12">
        <v>0.3547694435468214</v>
      </c>
      <c r="Q61" s="63">
        <v>0.24638153472855184</v>
      </c>
      <c r="R61" s="9">
        <f>MATCH(J61,$B$22:$B$36)</f>
      </c>
      <c r="S61" s="62">
        <f>OFFSET($C$21:$G$21,$R61,0)</f>
      </c>
      <c r="T61" s="12">
        <v>0.4657774387294896</v>
      </c>
      <c r="U61" s="12">
        <v>0.608023744791018</v>
      </c>
      <c r="V61" s="12">
        <v>0.9445747485794431</v>
      </c>
      <c r="W61" s="63">
        <v>0.1287502154284227</v>
      </c>
      <c r="X61" s="56">
        <f>SUMPRODUCT(M61:Q61,S61:W61)</f>
      </c>
      <c r="Y61" s="56">
        <f>(K61-X61)^2</f>
      </c>
      <c r="Z61" s="12"/>
      <c r="AA61" s="7"/>
    </row>
    <row x14ac:dyDescent="0.25" r="62" customHeight="1" ht="17.25">
      <c r="A62" s="13"/>
      <c r="B62" s="13"/>
      <c r="C62" s="7"/>
      <c r="D62" s="7"/>
      <c r="E62" s="7"/>
      <c r="F62" s="7"/>
      <c r="G62" s="7"/>
      <c r="H62" s="4"/>
      <c r="I62" s="58">
        <v>293</v>
      </c>
      <c r="J62" s="59">
        <v>99</v>
      </c>
      <c r="K62" s="60">
        <v>3</v>
      </c>
      <c r="L62" s="61">
        <f>OFFSET($C$21:$G$21,$R62,0)</f>
      </c>
      <c r="M62" s="62">
        <f>OFFSET($C$3:$G$3,L62,0)</f>
      </c>
      <c r="N62" s="12">
        <v>0.6995285990752487</v>
      </c>
      <c r="O62" s="12">
        <v>0.43713443683946274</v>
      </c>
      <c r="P62" s="12">
        <v>0.47080867927227443</v>
      </c>
      <c r="Q62" s="63">
        <v>0.2897625199660725</v>
      </c>
      <c r="R62" s="9">
        <f>MATCH(J62,$B$22:$B$36)</f>
      </c>
      <c r="S62" s="62">
        <f>OFFSET($C$21:$G$21,$R62,0)</f>
      </c>
      <c r="T62" s="12">
        <v>0.4657774387294896</v>
      </c>
      <c r="U62" s="12">
        <v>0.608023744791018</v>
      </c>
      <c r="V62" s="12">
        <v>0.9445747485794431</v>
      </c>
      <c r="W62" s="63">
        <v>0.1287502154284227</v>
      </c>
      <c r="X62" s="56">
        <f>SUMPRODUCT(M62:Q62,S62:W62)</f>
      </c>
      <c r="Y62" s="56">
        <f>(K62-X62)^2</f>
      </c>
      <c r="Z62" s="12"/>
      <c r="AA62" s="7"/>
    </row>
    <row x14ac:dyDescent="0.25" r="63" customHeight="1" ht="17.25">
      <c r="A63" s="13"/>
      <c r="B63" s="13"/>
      <c r="C63" s="7"/>
      <c r="D63" s="7"/>
      <c r="E63" s="7"/>
      <c r="F63" s="7"/>
      <c r="G63" s="7"/>
      <c r="H63" s="4"/>
      <c r="I63" s="58">
        <v>310</v>
      </c>
      <c r="J63" s="59">
        <v>99</v>
      </c>
      <c r="K63" s="64">
        <v>4.5</v>
      </c>
      <c r="L63" s="61">
        <f>OFFSET($C$21:$G$21,$R63,0)</f>
      </c>
      <c r="M63" s="62">
        <f>OFFSET($C$3:$G$3,L63,0)</f>
      </c>
      <c r="N63" s="12">
        <v>0.810239090075701</v>
      </c>
      <c r="O63" s="12">
        <v>0.35833840816792584</v>
      </c>
      <c r="P63" s="12">
        <v>0.4714032764236257</v>
      </c>
      <c r="Q63" s="63">
        <v>0.12055884454473664</v>
      </c>
      <c r="R63" s="9">
        <f>MATCH(J63,$B$22:$B$36)</f>
      </c>
      <c r="S63" s="62">
        <f>OFFSET($C$21:$G$21,$R63,0)</f>
      </c>
      <c r="T63" s="12">
        <v>0.4657774387294896</v>
      </c>
      <c r="U63" s="12">
        <v>0.608023744791018</v>
      </c>
      <c r="V63" s="12">
        <v>0.9445747485794431</v>
      </c>
      <c r="W63" s="63">
        <v>0.1287502154284227</v>
      </c>
      <c r="X63" s="56">
        <f>SUMPRODUCT(M63:Q63,S63:W63)</f>
      </c>
      <c r="Y63" s="56">
        <f>(K63-X63)^2</f>
      </c>
      <c r="Z63" s="12"/>
      <c r="AA63" s="7"/>
    </row>
    <row x14ac:dyDescent="0.25" r="64" customHeight="1" ht="17.25">
      <c r="A64" s="13"/>
      <c r="B64" s="13"/>
      <c r="C64" s="7"/>
      <c r="D64" s="7"/>
      <c r="E64" s="7"/>
      <c r="F64" s="7"/>
      <c r="G64" s="7"/>
      <c r="H64" s="4"/>
      <c r="I64" s="58">
        <v>379</v>
      </c>
      <c r="J64" s="59">
        <v>99</v>
      </c>
      <c r="K64" s="60">
        <v>4</v>
      </c>
      <c r="L64" s="61">
        <f>OFFSET($C$21:$G$21,$R64,0)</f>
      </c>
      <c r="M64" s="62">
        <f>OFFSET($C$3:$G$3,L64,0)</f>
      </c>
      <c r="N64" s="12">
        <v>0.9048078977453685</v>
      </c>
      <c r="O64" s="12">
        <v>0.1979778360916481</v>
      </c>
      <c r="P64" s="12">
        <v>0.9192544341995083</v>
      </c>
      <c r="Q64" s="63">
        <v>0.7426524401353062</v>
      </c>
      <c r="R64" s="9">
        <f>MATCH(J64,$B$22:$B$36)</f>
      </c>
      <c r="S64" s="62">
        <f>OFFSET($C$21:$G$21,$R64,0)</f>
      </c>
      <c r="T64" s="12">
        <v>0.4657774387294896</v>
      </c>
      <c r="U64" s="12">
        <v>0.608023744791018</v>
      </c>
      <c r="V64" s="12">
        <v>0.9445747485794431</v>
      </c>
      <c r="W64" s="63">
        <v>0.1287502154284227</v>
      </c>
      <c r="X64" s="56">
        <f>SUMPRODUCT(M64:Q64,S64:W64)</f>
      </c>
      <c r="Y64" s="56">
        <f>(K64-X64)^2</f>
      </c>
      <c r="Z64" s="12"/>
      <c r="AA64" s="7"/>
    </row>
    <row x14ac:dyDescent="0.25" r="65" customHeight="1" ht="17.25">
      <c r="A65" s="13"/>
      <c r="B65" s="13"/>
      <c r="C65" s="7"/>
      <c r="D65" s="7"/>
      <c r="E65" s="7"/>
      <c r="F65" s="7"/>
      <c r="G65" s="7"/>
      <c r="H65" s="4"/>
      <c r="I65" s="58">
        <v>451</v>
      </c>
      <c r="J65" s="59">
        <v>99</v>
      </c>
      <c r="K65" s="60">
        <v>5</v>
      </c>
      <c r="L65" s="61">
        <f>OFFSET($C$21:$G$21,$R65,0)</f>
      </c>
      <c r="M65" s="62">
        <f>OFFSET($C$3:$G$3,L65,0)</f>
      </c>
      <c r="N65" s="12">
        <v>0.4146185491407214</v>
      </c>
      <c r="O65" s="12">
        <v>0.8063277845126652</v>
      </c>
      <c r="P65" s="12">
        <v>0.15276176527374552</v>
      </c>
      <c r="Q65" s="63">
        <v>0.17435147019656005</v>
      </c>
      <c r="R65" s="9">
        <f>MATCH(J65,$B$22:$B$36)</f>
      </c>
      <c r="S65" s="62">
        <f>OFFSET($C$21:$G$21,$R65,0)</f>
      </c>
      <c r="T65" s="12">
        <v>0.4657774387294896</v>
      </c>
      <c r="U65" s="12">
        <v>0.608023744791018</v>
      </c>
      <c r="V65" s="12">
        <v>0.9445747485794431</v>
      </c>
      <c r="W65" s="63">
        <v>0.1287502154284227</v>
      </c>
      <c r="X65" s="56">
        <f>SUMPRODUCT(M65:Q65,S65:W65)</f>
      </c>
      <c r="Y65" s="56">
        <f>(K65-X65)^2</f>
      </c>
      <c r="Z65" s="12"/>
      <c r="AA65" s="7"/>
    </row>
    <row x14ac:dyDescent="0.25" r="66" customHeight="1" ht="17.25">
      <c r="A66" s="13"/>
      <c r="B66" s="13"/>
      <c r="C66" s="7"/>
      <c r="D66" s="7"/>
      <c r="E66" s="7"/>
      <c r="F66" s="7"/>
      <c r="G66" s="7"/>
      <c r="H66" s="4"/>
      <c r="I66" s="58">
        <v>467</v>
      </c>
      <c r="J66" s="59">
        <v>99</v>
      </c>
      <c r="K66" s="64">
        <v>3.5</v>
      </c>
      <c r="L66" s="61">
        <f>OFFSET($C$21:$G$21,$R66,0)</f>
      </c>
      <c r="M66" s="62">
        <f>OFFSET($C$3:$G$3,L66,0)</f>
      </c>
      <c r="N66" s="12">
        <v>0.6099558877233805</v>
      </c>
      <c r="O66" s="12">
        <v>0.9038563728258178</v>
      </c>
      <c r="P66" s="12">
        <v>0.8932119733155631</v>
      </c>
      <c r="Q66" s="63">
        <v>0.24445648896517158</v>
      </c>
      <c r="R66" s="9">
        <f>MATCH(J66,$B$22:$B$36)</f>
      </c>
      <c r="S66" s="62">
        <f>OFFSET($C$21:$G$21,$R66,0)</f>
      </c>
      <c r="T66" s="12">
        <v>0.4657774387294896</v>
      </c>
      <c r="U66" s="12">
        <v>0.608023744791018</v>
      </c>
      <c r="V66" s="12">
        <v>0.9445747485794431</v>
      </c>
      <c r="W66" s="63">
        <v>0.1287502154284227</v>
      </c>
      <c r="X66" s="56">
        <f>SUMPRODUCT(M66:Q66,S66:W66)</f>
      </c>
      <c r="Y66" s="56">
        <f>(K66-X66)^2</f>
      </c>
      <c r="Z66" s="12"/>
      <c r="AA66" s="7"/>
    </row>
    <row x14ac:dyDescent="0.25" r="67" customHeight="1" ht="17.25">
      <c r="A67" s="13"/>
      <c r="B67" s="13"/>
      <c r="C67" s="7"/>
      <c r="D67" s="7"/>
      <c r="E67" s="7"/>
      <c r="F67" s="7"/>
      <c r="G67" s="7"/>
      <c r="H67" s="4"/>
      <c r="I67" s="58">
        <v>508</v>
      </c>
      <c r="J67" s="59">
        <v>99</v>
      </c>
      <c r="K67" s="60">
        <v>4</v>
      </c>
      <c r="L67" s="61">
        <f>OFFSET($C$21:$G$21,$R67,0)</f>
      </c>
      <c r="M67" s="62">
        <f>OFFSET($C$3:$G$3,L67,0)</f>
      </c>
      <c r="N67" s="12">
        <v>0.27359095981818604</v>
      </c>
      <c r="O67" s="12">
        <v>0.7338417157802639</v>
      </c>
      <c r="P67" s="12">
        <v>0.44224924398435994</v>
      </c>
      <c r="Q67" s="63">
        <v>0.8304697316822046</v>
      </c>
      <c r="R67" s="9">
        <f>MATCH(J67,$B$22:$B$36)</f>
      </c>
      <c r="S67" s="62">
        <f>OFFSET($C$21:$G$21,$R67,0)</f>
      </c>
      <c r="T67" s="12">
        <v>0.4657774387294896</v>
      </c>
      <c r="U67" s="12">
        <v>0.608023744791018</v>
      </c>
      <c r="V67" s="12">
        <v>0.9445747485794431</v>
      </c>
      <c r="W67" s="63">
        <v>0.1287502154284227</v>
      </c>
      <c r="X67" s="56">
        <f>SUMPRODUCT(M67:Q67,S67:W67)</f>
      </c>
      <c r="Y67" s="56">
        <f>(K67-X67)^2</f>
      </c>
      <c r="Z67" s="12"/>
      <c r="AA67" s="7"/>
    </row>
    <row x14ac:dyDescent="0.25" r="68" customHeight="1" ht="17.25">
      <c r="A68" s="13"/>
      <c r="B68" s="13"/>
      <c r="C68" s="7"/>
      <c r="D68" s="7"/>
      <c r="E68" s="7"/>
      <c r="F68" s="7"/>
      <c r="G68" s="7"/>
      <c r="H68" s="4"/>
      <c r="I68" s="58">
        <v>546</v>
      </c>
      <c r="J68" s="59">
        <v>99</v>
      </c>
      <c r="K68" s="60">
        <v>5</v>
      </c>
      <c r="L68" s="61">
        <f>MATCH(I68,$B$4:$B$18)</f>
      </c>
      <c r="M68" s="62">
        <f>OFFSET($C$3:$G$3,L68,0)</f>
      </c>
      <c r="N68" s="12">
        <v>0.214863102308269</v>
      </c>
      <c r="O68" s="12">
        <v>0.749769520675541</v>
      </c>
      <c r="P68" s="12">
        <v>0.4751046872709752</v>
      </c>
      <c r="Q68" s="63">
        <v>0.979117148520094</v>
      </c>
      <c r="R68" s="9">
        <f>MATCH(J68,$B$22:$B$36)</f>
      </c>
      <c r="S68" s="62">
        <f>OFFSET($C$21:$G$21,$R68,0)</f>
      </c>
      <c r="T68" s="12">
        <v>0.4657774387294896</v>
      </c>
      <c r="U68" s="12">
        <v>0.608023744791018</v>
      </c>
      <c r="V68" s="12">
        <v>0.9445747485794431</v>
      </c>
      <c r="W68" s="63">
        <v>0.1287502154284227</v>
      </c>
      <c r="X68" s="56">
        <f>SUMPRODUCT(M68:Q68,S68:W68)</f>
      </c>
      <c r="Y68" s="56">
        <f>(K68-X68)^2</f>
      </c>
      <c r="Z68" s="12"/>
      <c r="AA68" s="7"/>
    </row>
    <row x14ac:dyDescent="0.25" r="69" customHeight="1" ht="17.25">
      <c r="A69" s="13"/>
      <c r="B69" s="13"/>
      <c r="C69" s="7"/>
      <c r="D69" s="7"/>
      <c r="E69" s="7"/>
      <c r="F69" s="7"/>
      <c r="G69" s="7"/>
      <c r="H69" s="4"/>
      <c r="I69" s="58">
        <v>579</v>
      </c>
      <c r="J69" s="59">
        <v>99</v>
      </c>
      <c r="K69" s="60">
        <v>4</v>
      </c>
      <c r="L69" s="61">
        <f>MATCH(I69,$B$4:$B$18)</f>
      </c>
      <c r="M69" s="62">
        <f>OFFSET($C$3:$G$3,L69,0)</f>
      </c>
      <c r="N69" s="12">
        <v>0.5791952938993012</v>
      </c>
      <c r="O69" s="12">
        <v>0.6838813774928365</v>
      </c>
      <c r="P69" s="12">
        <v>0.931832489574515</v>
      </c>
      <c r="Q69" s="63">
        <v>0.6606217377530749</v>
      </c>
      <c r="R69" s="9">
        <f>MATCH(J69,$B$22:$B$36)</f>
      </c>
      <c r="S69" s="62">
        <f>OFFSET($C$21:$G$21,$R69,0)</f>
      </c>
      <c r="T69" s="12">
        <v>0.4657774387294896</v>
      </c>
      <c r="U69" s="12">
        <v>0.608023744791018</v>
      </c>
      <c r="V69" s="12">
        <v>0.9445747485794431</v>
      </c>
      <c r="W69" s="63">
        <v>0.1287502154284227</v>
      </c>
      <c r="X69" s="56">
        <f>SUMPRODUCT(M69:Q69,S69:W69)</f>
      </c>
      <c r="Y69" s="56">
        <f>(K69-X69)^2</f>
      </c>
      <c r="Z69" s="12"/>
      <c r="AA69" s="7"/>
    </row>
    <row x14ac:dyDescent="0.25" r="70" customHeight="1" ht="17.25">
      <c r="A70" s="13"/>
      <c r="B70" s="13"/>
      <c r="C70" s="7"/>
      <c r="D70" s="7"/>
      <c r="E70" s="7"/>
      <c r="F70" s="7"/>
      <c r="G70" s="7"/>
      <c r="H70" s="4"/>
      <c r="I70" s="58">
        <v>14</v>
      </c>
      <c r="J70" s="59">
        <v>57</v>
      </c>
      <c r="K70" s="60">
        <v>1</v>
      </c>
      <c r="L70" s="61">
        <f>MATCH(I70,$B$4:$B$18)</f>
      </c>
      <c r="M70" s="62">
        <f>OFFSET($C$3:$G$3,L70,0)</f>
      </c>
      <c r="N70" s="12">
        <v>0.6328859249421567</v>
      </c>
      <c r="O70" s="12">
        <v>0.3114124804502154</v>
      </c>
      <c r="P70" s="12">
        <v>0.43529612082458324</v>
      </c>
      <c r="Q70" s="63">
        <v>0.5131491853489742</v>
      </c>
      <c r="R70" s="9">
        <f>MATCH(J70,$B$22:$B$36)</f>
      </c>
      <c r="S70" s="62">
        <f>OFFSET($C$21:$G$21,$R70,0)</f>
      </c>
      <c r="T70" s="12">
        <v>0.2791592451520212</v>
      </c>
      <c r="U70" s="12">
        <v>0.5291380366596697</v>
      </c>
      <c r="V70" s="12">
        <v>0.15864237517561763</v>
      </c>
      <c r="W70" s="63">
        <v>0.9410275694945158</v>
      </c>
      <c r="X70" s="56">
        <f>SUMPRODUCT(M70:Q70,S70:W70)</f>
      </c>
      <c r="Y70" s="56">
        <f>(K70-X70)^2</f>
      </c>
      <c r="Z70" s="12"/>
      <c r="AA70" s="7"/>
    </row>
    <row x14ac:dyDescent="0.25" r="71" customHeight="1" ht="17.25">
      <c r="A71" s="13"/>
      <c r="B71" s="13"/>
      <c r="C71" s="7"/>
      <c r="D71" s="7"/>
      <c r="E71" s="7"/>
      <c r="F71" s="7"/>
      <c r="G71" s="7"/>
      <c r="H71" s="4"/>
      <c r="I71" s="58">
        <v>29</v>
      </c>
      <c r="J71" s="59">
        <v>57</v>
      </c>
      <c r="K71" s="60">
        <v>5</v>
      </c>
      <c r="L71" s="61">
        <f>MATCH(I71,$B$4:$B$18)</f>
      </c>
      <c r="M71" s="62">
        <f>OFFSET($C$3:$G$3,L71,0)</f>
      </c>
      <c r="N71" s="12">
        <v>0.8349052295704597</v>
      </c>
      <c r="O71" s="12">
        <v>0.7147643567443251</v>
      </c>
      <c r="P71" s="12">
        <v>0.9620358754812716</v>
      </c>
      <c r="Q71" s="63">
        <v>0.585092913225596</v>
      </c>
      <c r="R71" s="9">
        <f>MATCH(J71,$B$22:$B$36)</f>
      </c>
      <c r="S71" s="62">
        <f>OFFSET($C$21:$G$21,$R71,0)</f>
      </c>
      <c r="T71" s="12">
        <v>0.2791592451520212</v>
      </c>
      <c r="U71" s="12">
        <v>0.5291380366596697</v>
      </c>
      <c r="V71" s="12">
        <v>0.15864237517561763</v>
      </c>
      <c r="W71" s="63">
        <v>0.9410275694945158</v>
      </c>
      <c r="X71" s="56">
        <f>SUMPRODUCT(M71:Q71,S71:W71)</f>
      </c>
      <c r="Y71" s="56">
        <f>(K71-X71)^2</f>
      </c>
      <c r="Z71" s="12"/>
      <c r="AA71" s="7"/>
    </row>
    <row x14ac:dyDescent="0.25" r="72" customHeight="1" ht="17.25">
      <c r="A72" s="13"/>
      <c r="B72" s="13"/>
      <c r="C72" s="7"/>
      <c r="D72" s="7"/>
      <c r="E72" s="7"/>
      <c r="F72" s="7"/>
      <c r="G72" s="7"/>
      <c r="H72" s="4"/>
      <c r="I72" s="58">
        <v>72</v>
      </c>
      <c r="J72" s="59">
        <v>57</v>
      </c>
      <c r="K72" s="60">
        <v>5</v>
      </c>
      <c r="L72" s="61">
        <f>MATCH(I72,$B$4:$B$18)</f>
      </c>
      <c r="M72" s="62">
        <f>OFFSET($C$3:$G$3,L72,0)</f>
      </c>
      <c r="N72" s="12">
        <v>0.43690558422581305</v>
      </c>
      <c r="O72" s="12">
        <v>0.1884192420809051</v>
      </c>
      <c r="P72" s="12">
        <v>0.0007754678712431629</v>
      </c>
      <c r="Q72" s="63">
        <v>0.7238377433397133</v>
      </c>
      <c r="R72" s="9">
        <f>MATCH(J72,$B$22:$B$36)</f>
      </c>
      <c r="S72" s="62">
        <f>OFFSET($C$21:$G$21,$R72,0)</f>
      </c>
      <c r="T72" s="12">
        <v>0.2791592451520212</v>
      </c>
      <c r="U72" s="12">
        <v>0.5291380366596697</v>
      </c>
      <c r="V72" s="12">
        <v>0.15864237517561763</v>
      </c>
      <c r="W72" s="63">
        <v>0.9410275694945158</v>
      </c>
      <c r="X72" s="56">
        <f>SUMPRODUCT(M72:Q72,S72:W72)</f>
      </c>
      <c r="Y72" s="56">
        <f>(K72-X72)^2</f>
      </c>
      <c r="Z72" s="12"/>
      <c r="AA72" s="7"/>
    </row>
    <row x14ac:dyDescent="0.25" r="73" customHeight="1" ht="17.25">
      <c r="A73" s="13"/>
      <c r="B73" s="13"/>
      <c r="C73" s="7"/>
      <c r="D73" s="7"/>
      <c r="E73" s="7"/>
      <c r="F73" s="7"/>
      <c r="G73" s="7"/>
      <c r="H73" s="4"/>
      <c r="I73" s="58">
        <v>211</v>
      </c>
      <c r="J73" s="59">
        <v>57</v>
      </c>
      <c r="K73" s="60">
        <v>4</v>
      </c>
      <c r="L73" s="61">
        <f>MATCH(I73,$B$4:$B$18)</f>
      </c>
      <c r="M73" s="62">
        <f>OFFSET($C$3:$G$3,L73,0)</f>
      </c>
      <c r="N73" s="12">
        <v>0.7226289812185446</v>
      </c>
      <c r="O73" s="12">
        <v>0.6877386777736082</v>
      </c>
      <c r="P73" s="12">
        <v>0.3547694435468214</v>
      </c>
      <c r="Q73" s="63">
        <v>0.24638153472855184</v>
      </c>
      <c r="R73" s="9">
        <f>MATCH(J73,$B$22:$B$36)</f>
      </c>
      <c r="S73" s="62">
        <f>OFFSET($C$21:$G$21,$R73,0)</f>
      </c>
      <c r="T73" s="12">
        <v>0.2791592451520212</v>
      </c>
      <c r="U73" s="12">
        <v>0.5291380366596697</v>
      </c>
      <c r="V73" s="12">
        <v>0.15864237517561763</v>
      </c>
      <c r="W73" s="63">
        <v>0.9410275694945158</v>
      </c>
      <c r="X73" s="56">
        <f>SUMPRODUCT(M73:Q73,S73:W73)</f>
      </c>
      <c r="Y73" s="56">
        <f>(K73-X73)^2</f>
      </c>
      <c r="Z73" s="12"/>
      <c r="AA73" s="7"/>
    </row>
    <row x14ac:dyDescent="0.25" r="74" customHeight="1" ht="17.25">
      <c r="A74" s="13"/>
      <c r="B74" s="13"/>
      <c r="C74" s="7"/>
      <c r="D74" s="7"/>
      <c r="E74" s="7"/>
      <c r="F74" s="7"/>
      <c r="G74" s="7"/>
      <c r="H74" s="4"/>
      <c r="I74" s="58">
        <v>212</v>
      </c>
      <c r="J74" s="59">
        <v>57</v>
      </c>
      <c r="K74" s="60">
        <v>2</v>
      </c>
      <c r="L74" s="61">
        <f>MATCH(I74,$B$4:$B$18)</f>
      </c>
      <c r="M74" s="62">
        <f>OFFSET($C$3:$G$3,L74,0)</f>
      </c>
      <c r="N74" s="12">
        <v>0.8746504480868407</v>
      </c>
      <c r="O74" s="12">
        <v>0.7617170824067909</v>
      </c>
      <c r="P74" s="12">
        <v>0.29799249902059644</v>
      </c>
      <c r="Q74" s="63">
        <v>0.03500523398461164</v>
      </c>
      <c r="R74" s="9">
        <f>MATCH(J74,$B$22:$B$36)</f>
      </c>
      <c r="S74" s="62">
        <f>OFFSET($C$21:$G$21,$R74,0)</f>
      </c>
      <c r="T74" s="12">
        <v>0.2791592451520212</v>
      </c>
      <c r="U74" s="12">
        <v>0.5291380366596697</v>
      </c>
      <c r="V74" s="12">
        <v>0.15864237517561763</v>
      </c>
      <c r="W74" s="63">
        <v>0.9410275694945158</v>
      </c>
      <c r="X74" s="56">
        <f>SUMPRODUCT(M74:Q74,S74:W74)</f>
      </c>
      <c r="Y74" s="56">
        <f>(K74-X74)^2</f>
      </c>
      <c r="Z74" s="12"/>
      <c r="AA74" s="7"/>
    </row>
    <row x14ac:dyDescent="0.25" r="75" customHeight="1" ht="17.25">
      <c r="A75" s="13"/>
      <c r="B75" s="13"/>
      <c r="C75" s="7"/>
      <c r="D75" s="7"/>
      <c r="E75" s="7"/>
      <c r="F75" s="7"/>
      <c r="G75" s="7"/>
      <c r="H75" s="4"/>
      <c r="I75" s="58">
        <v>293</v>
      </c>
      <c r="J75" s="59">
        <v>57</v>
      </c>
      <c r="K75" s="60">
        <v>4</v>
      </c>
      <c r="L75" s="61">
        <f>MATCH(I75,$B$4:$B$18)</f>
      </c>
      <c r="M75" s="62">
        <f>OFFSET($C$3:$G$3,L75,0)</f>
      </c>
      <c r="N75" s="12">
        <v>0.6995285990752487</v>
      </c>
      <c r="O75" s="12">
        <v>0.43713443683946274</v>
      </c>
      <c r="P75" s="12">
        <v>0.47080867927227443</v>
      </c>
      <c r="Q75" s="63">
        <v>0.2897625199660725</v>
      </c>
      <c r="R75" s="9">
        <f>MATCH(J75,$B$22:$B$36)</f>
      </c>
      <c r="S75" s="62">
        <f>OFFSET($C$21:$G$21,$R75,0)</f>
      </c>
      <c r="T75" s="12">
        <v>0.2791592451520212</v>
      </c>
      <c r="U75" s="12">
        <v>0.5291380366596697</v>
      </c>
      <c r="V75" s="12">
        <v>0.15864237517561763</v>
      </c>
      <c r="W75" s="63">
        <v>0.9410275694945158</v>
      </c>
      <c r="X75" s="56">
        <f>SUMPRODUCT(M75:Q75,S75:W75)</f>
      </c>
      <c r="Y75" s="56">
        <f>(K75-X75)^2</f>
      </c>
      <c r="Z75" s="12"/>
      <c r="AA75" s="7"/>
    </row>
    <row x14ac:dyDescent="0.25" r="76" customHeight="1" ht="17.25">
      <c r="A76" s="13"/>
      <c r="B76" s="13"/>
      <c r="C76" s="7"/>
      <c r="D76" s="7"/>
      <c r="E76" s="7"/>
      <c r="F76" s="7"/>
      <c r="G76" s="7"/>
      <c r="H76" s="4"/>
      <c r="I76" s="58">
        <v>310</v>
      </c>
      <c r="J76" s="59">
        <v>57</v>
      </c>
      <c r="K76" s="60">
        <v>5</v>
      </c>
      <c r="L76" s="61">
        <f>MATCH(I76,$B$4:$B$18)</f>
      </c>
      <c r="M76" s="62">
        <f>OFFSET($C$3:$G$3,L76,0)</f>
      </c>
      <c r="N76" s="12">
        <v>0.810239090075701</v>
      </c>
      <c r="O76" s="12">
        <v>0.35833840816792584</v>
      </c>
      <c r="P76" s="12">
        <v>0.4714032764236257</v>
      </c>
      <c r="Q76" s="63">
        <v>0.12055884454473664</v>
      </c>
      <c r="R76" s="9">
        <f>MATCH(J76,$B$22:$B$36)</f>
      </c>
      <c r="S76" s="62">
        <f>OFFSET($C$21:$G$21,$R76,0)</f>
      </c>
      <c r="T76" s="12">
        <v>0.2791592451520212</v>
      </c>
      <c r="U76" s="12">
        <v>0.5291380366596697</v>
      </c>
      <c r="V76" s="12">
        <v>0.15864237517561763</v>
      </c>
      <c r="W76" s="63">
        <v>0.9410275694945158</v>
      </c>
      <c r="X76" s="56">
        <f>SUMPRODUCT(M76:Q76,S76:W76)</f>
      </c>
      <c r="Y76" s="56">
        <f>(K76-X76)^2</f>
      </c>
      <c r="Z76" s="12"/>
      <c r="AA76" s="7"/>
    </row>
    <row x14ac:dyDescent="0.25" r="77" customHeight="1" ht="17.25">
      <c r="A77" s="13"/>
      <c r="B77" s="13"/>
      <c r="C77" s="7"/>
      <c r="D77" s="7"/>
      <c r="E77" s="7"/>
      <c r="F77" s="7"/>
      <c r="G77" s="7"/>
      <c r="H77" s="4"/>
      <c r="I77" s="58">
        <v>379</v>
      </c>
      <c r="J77" s="59">
        <v>57</v>
      </c>
      <c r="K77" s="60">
        <v>5</v>
      </c>
      <c r="L77" s="61">
        <f>MATCH(I77,$B$4:$B$18)</f>
      </c>
      <c r="M77" s="62">
        <f>OFFSET($C$3:$G$3,L77,0)</f>
      </c>
      <c r="N77" s="12">
        <v>0.9048078977453685</v>
      </c>
      <c r="O77" s="12">
        <v>0.1979778360916481</v>
      </c>
      <c r="P77" s="12">
        <v>0.9192544341995083</v>
      </c>
      <c r="Q77" s="63">
        <v>0.7426524401353062</v>
      </c>
      <c r="R77" s="9">
        <f>MATCH(J77,$B$22:$B$36)</f>
      </c>
      <c r="S77" s="62">
        <f>OFFSET($C$21:$G$21,$R77,0)</f>
      </c>
      <c r="T77" s="12">
        <v>0.2791592451520212</v>
      </c>
      <c r="U77" s="12">
        <v>0.5291380366596697</v>
      </c>
      <c r="V77" s="12">
        <v>0.15864237517561763</v>
      </c>
      <c r="W77" s="63">
        <v>0.9410275694945158</v>
      </c>
      <c r="X77" s="56">
        <f>SUMPRODUCT(M77:Q77,S77:W77)</f>
      </c>
      <c r="Y77" s="56">
        <f>(K77-X77)^2</f>
      </c>
      <c r="Z77" s="12"/>
      <c r="AA77" s="7"/>
    </row>
    <row x14ac:dyDescent="0.25" r="78" customHeight="1" ht="17.25">
      <c r="A78" s="13"/>
      <c r="B78" s="13"/>
      <c r="C78" s="7"/>
      <c r="D78" s="7"/>
      <c r="E78" s="7"/>
      <c r="F78" s="7"/>
      <c r="G78" s="7"/>
      <c r="H78" s="4"/>
      <c r="I78" s="58">
        <v>451</v>
      </c>
      <c r="J78" s="59">
        <v>57</v>
      </c>
      <c r="K78" s="60">
        <v>4</v>
      </c>
      <c r="L78" s="61">
        <f>MATCH(I78,$B$4:$B$18)</f>
      </c>
      <c r="M78" s="62">
        <f>OFFSET($C$3:$G$3,L78,0)</f>
      </c>
      <c r="N78" s="12">
        <v>0.4146185491407214</v>
      </c>
      <c r="O78" s="12">
        <v>0.8063277845126652</v>
      </c>
      <c r="P78" s="12">
        <v>0.15276176527374552</v>
      </c>
      <c r="Q78" s="63">
        <v>0.17435147019656005</v>
      </c>
      <c r="R78" s="9">
        <f>MATCH(J78,$B$22:$B$36)</f>
      </c>
      <c r="S78" s="62">
        <f>OFFSET($C$21:$G$21,$R78,0)</f>
      </c>
      <c r="T78" s="12">
        <v>0.2791592451520212</v>
      </c>
      <c r="U78" s="12">
        <v>0.5291380366596697</v>
      </c>
      <c r="V78" s="12">
        <v>0.15864237517561763</v>
      </c>
      <c r="W78" s="63">
        <v>0.9410275694945158</v>
      </c>
      <c r="X78" s="56">
        <f>SUMPRODUCT(M78:Q78,S78:W78)</f>
      </c>
      <c r="Y78" s="56">
        <f>(K78-X78)^2</f>
      </c>
      <c r="Z78" s="12"/>
      <c r="AA78" s="7"/>
    </row>
    <row x14ac:dyDescent="0.25" r="79" customHeight="1" ht="17.25">
      <c r="A79" s="13"/>
      <c r="B79" s="13"/>
      <c r="C79" s="7"/>
      <c r="D79" s="7"/>
      <c r="E79" s="7"/>
      <c r="F79" s="7"/>
      <c r="G79" s="7"/>
      <c r="H79" s="4"/>
      <c r="I79" s="58">
        <v>467</v>
      </c>
      <c r="J79" s="59">
        <v>57</v>
      </c>
      <c r="K79" s="60">
        <v>3</v>
      </c>
      <c r="L79" s="61">
        <f>MATCH(I79,$B$4:$B$18)</f>
      </c>
      <c r="M79" s="62">
        <f>OFFSET($C$3:$G$3,L79,0)</f>
      </c>
      <c r="N79" s="12">
        <v>0.6099558877233805</v>
      </c>
      <c r="O79" s="12">
        <v>0.9038563728258178</v>
      </c>
      <c r="P79" s="12">
        <v>0.8932119733155631</v>
      </c>
      <c r="Q79" s="63">
        <v>0.24445648896517158</v>
      </c>
      <c r="R79" s="9">
        <f>MATCH(J79,$B$22:$B$36)</f>
      </c>
      <c r="S79" s="62">
        <f>OFFSET($C$21:$G$21,$R79,0)</f>
      </c>
      <c r="T79" s="12">
        <v>0.2791592451520212</v>
      </c>
      <c r="U79" s="12">
        <v>0.5291380366596697</v>
      </c>
      <c r="V79" s="12">
        <v>0.15864237517561763</v>
      </c>
      <c r="W79" s="63">
        <v>0.9410275694945158</v>
      </c>
      <c r="X79" s="56">
        <f>SUMPRODUCT(M79:Q79,S79:W79)</f>
      </c>
      <c r="Y79" s="56">
        <f>(K79-X79)^2</f>
      </c>
      <c r="Z79" s="12"/>
      <c r="AA79" s="7"/>
    </row>
    <row x14ac:dyDescent="0.25" r="80" customHeight="1" ht="17.25">
      <c r="A80" s="13"/>
      <c r="B80" s="13"/>
      <c r="C80" s="7"/>
      <c r="D80" s="7"/>
      <c r="E80" s="7"/>
      <c r="F80" s="7"/>
      <c r="G80" s="7"/>
      <c r="H80" s="4"/>
      <c r="I80" s="58">
        <v>508</v>
      </c>
      <c r="J80" s="59">
        <v>57</v>
      </c>
      <c r="K80" s="60">
        <v>4</v>
      </c>
      <c r="L80" s="61">
        <f>MATCH(I80,$B$4:$B$18)</f>
      </c>
      <c r="M80" s="62">
        <f>OFFSET($C$3:$G$3,L80,0)</f>
      </c>
      <c r="N80" s="12">
        <v>0.27359095981818604</v>
      </c>
      <c r="O80" s="12">
        <v>0.7338417157802639</v>
      </c>
      <c r="P80" s="12">
        <v>0.44224924398435994</v>
      </c>
      <c r="Q80" s="63">
        <v>0.8304697316822046</v>
      </c>
      <c r="R80" s="9">
        <f>MATCH(J80,$B$22:$B$36)</f>
      </c>
      <c r="S80" s="62">
        <f>OFFSET($C$21:$G$21,$R80,0)</f>
      </c>
      <c r="T80" s="12">
        <v>0.2791592451520212</v>
      </c>
      <c r="U80" s="12">
        <v>0.5291380366596697</v>
      </c>
      <c r="V80" s="12">
        <v>0.15864237517561763</v>
      </c>
      <c r="W80" s="63">
        <v>0.9410275694945158</v>
      </c>
      <c r="X80" s="56">
        <f>SUMPRODUCT(M80:Q80,S80:W80)</f>
      </c>
      <c r="Y80" s="56">
        <f>(K80-X80)^2</f>
      </c>
      <c r="Z80" s="12"/>
      <c r="AA80" s="7"/>
    </row>
    <row x14ac:dyDescent="0.25" r="81" customHeight="1" ht="17.25">
      <c r="A81" s="13"/>
      <c r="B81" s="13"/>
      <c r="C81" s="7"/>
      <c r="D81" s="7"/>
      <c r="E81" s="7"/>
      <c r="F81" s="7"/>
      <c r="G81" s="7"/>
      <c r="H81" s="4"/>
      <c r="I81" s="58">
        <v>546</v>
      </c>
      <c r="J81" s="59">
        <v>57</v>
      </c>
      <c r="K81" s="60">
        <v>2</v>
      </c>
      <c r="L81" s="61">
        <f>MATCH(I81,$B$4:$B$18)</f>
      </c>
      <c r="M81" s="62">
        <f>OFFSET($C$3:$G$3,L81,0)</f>
      </c>
      <c r="N81" s="12">
        <v>0.214863102308269</v>
      </c>
      <c r="O81" s="12">
        <v>0.749769520675541</v>
      </c>
      <c r="P81" s="12">
        <v>0.4751046872709752</v>
      </c>
      <c r="Q81" s="63">
        <v>0.979117148520094</v>
      </c>
      <c r="R81" s="9">
        <f>MATCH(J81,$B$22:$B$36)</f>
      </c>
      <c r="S81" s="62">
        <f>OFFSET($C$21:$G$21,$R81,0)</f>
      </c>
      <c r="T81" s="12">
        <v>0.2791592451520212</v>
      </c>
      <c r="U81" s="12">
        <v>0.5291380366596697</v>
      </c>
      <c r="V81" s="12">
        <v>0.15864237517561763</v>
      </c>
      <c r="W81" s="63">
        <v>0.9410275694945158</v>
      </c>
      <c r="X81" s="56">
        <f>SUMPRODUCT(M81:Q81,S81:W81)</f>
      </c>
      <c r="Y81" s="56">
        <f>(K81-X81)^2</f>
      </c>
      <c r="Z81" s="12"/>
      <c r="AA81" s="7"/>
    </row>
    <row x14ac:dyDescent="0.25" r="82" customHeight="1" ht="17.25">
      <c r="A82" s="13"/>
      <c r="B82" s="13"/>
      <c r="C82" s="7"/>
      <c r="D82" s="7"/>
      <c r="E82" s="7"/>
      <c r="F82" s="7"/>
      <c r="G82" s="7"/>
      <c r="H82" s="4"/>
      <c r="I82" s="58">
        <v>563</v>
      </c>
      <c r="J82" s="59">
        <v>57</v>
      </c>
      <c r="K82" s="60">
        <v>3</v>
      </c>
      <c r="L82" s="61">
        <f>MATCH(I82,$B$4:$B$18)</f>
      </c>
      <c r="M82" s="62">
        <f>OFFSET($C$3:$G$3,L82,0)</f>
      </c>
      <c r="N82" s="12">
        <v>0.7488490808636306</v>
      </c>
      <c r="O82" s="12">
        <v>0.7549228861076749</v>
      </c>
      <c r="P82" s="12">
        <v>0.23748542107569692</v>
      </c>
      <c r="Q82" s="63">
        <v>0.056614738445942114</v>
      </c>
      <c r="R82" s="9">
        <f>MATCH(J82,$B$22:$B$36)</f>
      </c>
      <c r="S82" s="62">
        <f>OFFSET($C$21:$G$21,$R82,0)</f>
      </c>
      <c r="T82" s="12">
        <v>0.2791592451520212</v>
      </c>
      <c r="U82" s="12">
        <v>0.5291380366596697</v>
      </c>
      <c r="V82" s="12">
        <v>0.15864237517561763</v>
      </c>
      <c r="W82" s="63">
        <v>0.9410275694945158</v>
      </c>
      <c r="X82" s="56">
        <f>SUMPRODUCT(M82:Q82,S82:W82)</f>
      </c>
      <c r="Y82" s="56">
        <f>(K82-X82)^2</f>
      </c>
      <c r="Z82" s="12"/>
      <c r="AA82" s="7"/>
    </row>
    <row x14ac:dyDescent="0.25" r="83" customHeight="1" ht="17.25">
      <c r="A83" s="13"/>
      <c r="B83" s="13"/>
      <c r="C83" s="7"/>
      <c r="D83" s="7"/>
      <c r="E83" s="7"/>
      <c r="F83" s="7"/>
      <c r="G83" s="7"/>
      <c r="H83" s="4"/>
      <c r="I83" s="58">
        <v>579</v>
      </c>
      <c r="J83" s="59">
        <v>57</v>
      </c>
      <c r="K83" s="64">
        <v>3.5</v>
      </c>
      <c r="L83" s="61">
        <f>MATCH(I83,$B$4:$B$18)</f>
      </c>
      <c r="M83" s="62">
        <f>OFFSET($C$3:$G$3,L83,0)</f>
      </c>
      <c r="N83" s="12">
        <v>0.5791952938993012</v>
      </c>
      <c r="O83" s="12">
        <v>0.6838813774928365</v>
      </c>
      <c r="P83" s="12">
        <v>0.931832489574515</v>
      </c>
      <c r="Q83" s="63">
        <v>0.6606217377530749</v>
      </c>
      <c r="R83" s="9">
        <f>MATCH(J83,$B$22:$B$36)</f>
      </c>
      <c r="S83" s="62">
        <f>OFFSET($C$21:$G$21,$R83,0)</f>
      </c>
      <c r="T83" s="12">
        <v>0.2791592451520212</v>
      </c>
      <c r="U83" s="12">
        <v>0.5291380366596697</v>
      </c>
      <c r="V83" s="12">
        <v>0.15864237517561763</v>
      </c>
      <c r="W83" s="63">
        <v>0.9410275694945158</v>
      </c>
      <c r="X83" s="56">
        <f>SUMPRODUCT(M83:Q83,S83:W83)</f>
      </c>
      <c r="Y83" s="56">
        <f>(K83-X83)^2</f>
      </c>
      <c r="Z83" s="12"/>
      <c r="AA83" s="7"/>
    </row>
    <row x14ac:dyDescent="0.25" r="84" customHeight="1" ht="17.25">
      <c r="A84" s="13"/>
      <c r="B84" s="13"/>
      <c r="C84" s="7"/>
      <c r="D84" s="7"/>
      <c r="E84" s="7"/>
      <c r="F84" s="7"/>
      <c r="G84" s="7"/>
      <c r="H84" s="4"/>
      <c r="I84" s="58">
        <v>623</v>
      </c>
      <c r="J84" s="59">
        <v>57</v>
      </c>
      <c r="K84" s="60">
        <v>3</v>
      </c>
      <c r="L84" s="61">
        <f>MATCH(I84,$B$4:$B$18)</f>
      </c>
      <c r="M84" s="62">
        <f>OFFSET($C$3:$G$3,L84,0)</f>
      </c>
      <c r="N84" s="12">
        <v>0.24945380531864436</v>
      </c>
      <c r="O84" s="12">
        <v>0.460273575292135</v>
      </c>
      <c r="P84" s="12">
        <v>0.15869917423709112</v>
      </c>
      <c r="Q84" s="63">
        <v>0.29628999308800363</v>
      </c>
      <c r="R84" s="9">
        <f>MATCH(J84,$B$22:$B$36)</f>
      </c>
      <c r="S84" s="62">
        <f>OFFSET($C$21:$G$21,$R84,0)</f>
      </c>
      <c r="T84" s="12">
        <v>0.2791592451520212</v>
      </c>
      <c r="U84" s="12">
        <v>0.5291380366596697</v>
      </c>
      <c r="V84" s="12">
        <v>0.15864237517561763</v>
      </c>
      <c r="W84" s="63">
        <v>0.9410275694945158</v>
      </c>
      <c r="X84" s="56">
        <f>SUMPRODUCT(M84:Q84,S84:W84)</f>
      </c>
      <c r="Y84" s="56">
        <f>(K84-X84)^2</f>
      </c>
      <c r="Z84" s="12"/>
      <c r="AA84" s="7"/>
    </row>
    <row x14ac:dyDescent="0.25" r="85" customHeight="1" ht="17.25">
      <c r="A85" s="13"/>
      <c r="B85" s="13"/>
      <c r="C85" s="7"/>
      <c r="D85" s="7"/>
      <c r="E85" s="7"/>
      <c r="F85" s="7"/>
      <c r="G85" s="7"/>
      <c r="H85" s="4"/>
      <c r="I85" s="58">
        <v>14</v>
      </c>
      <c r="J85" s="59">
        <v>72</v>
      </c>
      <c r="K85" s="60">
        <v>3</v>
      </c>
      <c r="L85" s="61">
        <f>MATCH(I85,$B$4:$B$18)</f>
      </c>
      <c r="M85" s="62">
        <f>OFFSET($C$3:$G$3,L85,0)</f>
      </c>
      <c r="N85" s="12">
        <v>0.6328859249421567</v>
      </c>
      <c r="O85" s="12">
        <v>0.3114124804502154</v>
      </c>
      <c r="P85" s="12">
        <v>0.43529612082458324</v>
      </c>
      <c r="Q85" s="63">
        <v>0.5131491853489742</v>
      </c>
      <c r="R85" s="9">
        <f>MATCH(J85,$B$22:$B$36)</f>
      </c>
      <c r="S85" s="62">
        <f>OFFSET($C$21:$G$21,$R85,0)</f>
      </c>
      <c r="T85" s="12">
        <v>0.8791820731473082</v>
      </c>
      <c r="U85" s="12">
        <v>0.33369737414270795</v>
      </c>
      <c r="V85" s="12">
        <v>0.40598126591759665</v>
      </c>
      <c r="W85" s="63">
        <v>0.24111796613871128</v>
      </c>
      <c r="X85" s="56">
        <f>SUMPRODUCT(M85:Q85,S85:W85)</f>
      </c>
      <c r="Y85" s="56">
        <f>(K85-X85)^2</f>
      </c>
      <c r="Z85" s="12"/>
      <c r="AA85" s="7"/>
    </row>
    <row x14ac:dyDescent="0.25" r="86" customHeight="1" ht="17.25">
      <c r="A86" s="13"/>
      <c r="B86" s="13"/>
      <c r="C86" s="7"/>
      <c r="D86" s="7"/>
      <c r="E86" s="7"/>
      <c r="F86" s="7"/>
      <c r="G86" s="7"/>
      <c r="H86" s="4"/>
      <c r="I86" s="58">
        <v>29</v>
      </c>
      <c r="J86" s="59">
        <v>72</v>
      </c>
      <c r="K86" s="60">
        <v>4</v>
      </c>
      <c r="L86" s="61">
        <f>MATCH(I86,$B$4:$B$18)</f>
      </c>
      <c r="M86" s="62">
        <f>OFFSET($C$3:$G$3,L86,0)</f>
      </c>
      <c r="N86" s="12">
        <v>0.8349052295704597</v>
      </c>
      <c r="O86" s="12">
        <v>0.7147643567443251</v>
      </c>
      <c r="P86" s="12">
        <v>0.9620358754812716</v>
      </c>
      <c r="Q86" s="63">
        <v>0.585092913225596</v>
      </c>
      <c r="R86" s="9">
        <f>MATCH(J86,$B$22:$B$36)</f>
      </c>
      <c r="S86" s="62">
        <f>OFFSET($C$21:$G$21,$R86,0)</f>
      </c>
      <c r="T86" s="12">
        <v>0.8791820731473082</v>
      </c>
      <c r="U86" s="12">
        <v>0.33369737414270795</v>
      </c>
      <c r="V86" s="12">
        <v>0.40598126591759665</v>
      </c>
      <c r="W86" s="63">
        <v>0.24111796613871128</v>
      </c>
      <c r="X86" s="56">
        <f>SUMPRODUCT(M86:Q86,S86:W86)</f>
      </c>
      <c r="Y86" s="56">
        <f>(K86-X86)^2</f>
      </c>
      <c r="Z86" s="12"/>
      <c r="AA86" s="7"/>
    </row>
    <row x14ac:dyDescent="0.25" r="87" customHeight="1" ht="17.25">
      <c r="A87" s="13"/>
      <c r="B87" s="13"/>
      <c r="C87" s="7"/>
      <c r="D87" s="7"/>
      <c r="E87" s="7"/>
      <c r="F87" s="7"/>
      <c r="G87" s="7"/>
      <c r="H87" s="4"/>
      <c r="I87" s="58">
        <v>72</v>
      </c>
      <c r="J87" s="59">
        <v>72</v>
      </c>
      <c r="K87" s="60">
        <v>4</v>
      </c>
      <c r="L87" s="61">
        <f>MATCH(I87,$B$4:$B$18)</f>
      </c>
      <c r="M87" s="62">
        <f>OFFSET($C$3:$G$3,L87,0)</f>
      </c>
      <c r="N87" s="12">
        <v>0.43690558422581305</v>
      </c>
      <c r="O87" s="12">
        <v>0.1884192420809051</v>
      </c>
      <c r="P87" s="12">
        <v>0.0007754678712431629</v>
      </c>
      <c r="Q87" s="63">
        <v>0.7238377433397133</v>
      </c>
      <c r="R87" s="9">
        <f>MATCH(J87,$B$22:$B$36)</f>
      </c>
      <c r="S87" s="62">
        <f>OFFSET($C$21:$G$21,$R87,0)</f>
      </c>
      <c r="T87" s="12">
        <v>0.8791820731473082</v>
      </c>
      <c r="U87" s="12">
        <v>0.33369737414270795</v>
      </c>
      <c r="V87" s="12">
        <v>0.40598126591759665</v>
      </c>
      <c r="W87" s="63">
        <v>0.24111796613871128</v>
      </c>
      <c r="X87" s="56">
        <f>SUMPRODUCT(M87:Q87,S87:W87)</f>
      </c>
      <c r="Y87" s="56">
        <f>(K87-X87)^2</f>
      </c>
      <c r="Z87" s="12"/>
      <c r="AA87" s="7"/>
    </row>
    <row x14ac:dyDescent="0.25" r="88" customHeight="1" ht="17.25">
      <c r="A88" s="13"/>
      <c r="B88" s="13"/>
      <c r="C88" s="7"/>
      <c r="D88" s="7"/>
      <c r="E88" s="7"/>
      <c r="F88" s="7"/>
      <c r="G88" s="7"/>
      <c r="H88" s="4"/>
      <c r="I88" s="58">
        <v>211</v>
      </c>
      <c r="J88" s="59">
        <v>72</v>
      </c>
      <c r="K88" s="60">
        <v>3</v>
      </c>
      <c r="L88" s="61">
        <f>MATCH(I88,$B$4:$B$18)</f>
      </c>
      <c r="M88" s="62">
        <f>OFFSET($C$3:$G$3,L88,0)</f>
      </c>
      <c r="N88" s="12">
        <v>0.7226289812185446</v>
      </c>
      <c r="O88" s="12">
        <v>0.6877386777736082</v>
      </c>
      <c r="P88" s="12">
        <v>0.3547694435468214</v>
      </c>
      <c r="Q88" s="63">
        <v>0.24638153472855184</v>
      </c>
      <c r="R88" s="9">
        <f>MATCH(J88,$B$22:$B$36)</f>
      </c>
      <c r="S88" s="62">
        <f>OFFSET($C$21:$G$21,$R88,0)</f>
      </c>
      <c r="T88" s="12">
        <v>0.8791820731473082</v>
      </c>
      <c r="U88" s="12">
        <v>0.33369737414270795</v>
      </c>
      <c r="V88" s="12">
        <v>0.40598126591759665</v>
      </c>
      <c r="W88" s="63">
        <v>0.24111796613871128</v>
      </c>
      <c r="X88" s="56">
        <f>SUMPRODUCT(M88:Q88,S88:W88)</f>
      </c>
      <c r="Y88" s="56">
        <f>(K88-X88)^2</f>
      </c>
      <c r="Z88" s="12"/>
      <c r="AA88" s="7"/>
    </row>
    <row x14ac:dyDescent="0.25" r="89" customHeight="1" ht="17.25">
      <c r="A89" s="13"/>
      <c r="B89" s="13"/>
      <c r="C89" s="7"/>
      <c r="D89" s="7"/>
      <c r="E89" s="7"/>
      <c r="F89" s="7"/>
      <c r="G89" s="7"/>
      <c r="H89" s="4"/>
      <c r="I89" s="58">
        <v>212</v>
      </c>
      <c r="J89" s="59">
        <v>72</v>
      </c>
      <c r="K89" s="60">
        <v>5</v>
      </c>
      <c r="L89" s="61">
        <f>MATCH(I89,$B$4:$B$18)</f>
      </c>
      <c r="M89" s="62">
        <f>OFFSET($C$3:$G$3,L89,0)</f>
      </c>
      <c r="N89" s="12">
        <v>0.8746504480868407</v>
      </c>
      <c r="O89" s="12">
        <v>0.7617170824067909</v>
      </c>
      <c r="P89" s="12">
        <v>0.29799249902059644</v>
      </c>
      <c r="Q89" s="63">
        <v>0.03500523398461164</v>
      </c>
      <c r="R89" s="9">
        <f>MATCH(J89,$B$22:$B$36)</f>
      </c>
      <c r="S89" s="62">
        <f>OFFSET($C$21:$G$21,$R89,0)</f>
      </c>
      <c r="T89" s="12">
        <v>0.8791820731473082</v>
      </c>
      <c r="U89" s="12">
        <v>0.33369737414270795</v>
      </c>
      <c r="V89" s="12">
        <v>0.40598126591759665</v>
      </c>
      <c r="W89" s="63">
        <v>0.24111796613871128</v>
      </c>
      <c r="X89" s="56">
        <f>SUMPRODUCT(M89:Q89,S89:W89)</f>
      </c>
      <c r="Y89" s="56">
        <f>(K89-X89)^2</f>
      </c>
      <c r="Z89" s="12"/>
      <c r="AA89" s="7"/>
    </row>
    <row x14ac:dyDescent="0.25" r="90" customHeight="1" ht="17.25">
      <c r="A90" s="13"/>
      <c r="B90" s="13"/>
      <c r="C90" s="7"/>
      <c r="D90" s="7"/>
      <c r="E90" s="7"/>
      <c r="F90" s="7"/>
      <c r="G90" s="7"/>
      <c r="H90" s="4"/>
      <c r="I90" s="58">
        <v>293</v>
      </c>
      <c r="J90" s="59">
        <v>72</v>
      </c>
      <c r="K90" s="60">
        <v>4</v>
      </c>
      <c r="L90" s="61">
        <f>MATCH(I90,$B$4:$B$18)</f>
      </c>
      <c r="M90" s="62">
        <f>OFFSET($C$3:$G$3,L90,0)</f>
      </c>
      <c r="N90" s="12">
        <v>0.6995285990752487</v>
      </c>
      <c r="O90" s="12">
        <v>0.43713443683946274</v>
      </c>
      <c r="P90" s="12">
        <v>0.47080867927227443</v>
      </c>
      <c r="Q90" s="63">
        <v>0.2897625199660725</v>
      </c>
      <c r="R90" s="9">
        <f>MATCH(J90,$B$22:$B$36)</f>
      </c>
      <c r="S90" s="62">
        <f>OFFSET($C$21:$G$21,$R90,0)</f>
      </c>
      <c r="T90" s="12">
        <v>0.8791820731473082</v>
      </c>
      <c r="U90" s="12">
        <v>0.33369737414270795</v>
      </c>
      <c r="V90" s="12">
        <v>0.40598126591759665</v>
      </c>
      <c r="W90" s="63">
        <v>0.24111796613871128</v>
      </c>
      <c r="X90" s="56">
        <f>SUMPRODUCT(M90:Q90,S90:W90)</f>
      </c>
      <c r="Y90" s="56">
        <f>(K90-X90)^2</f>
      </c>
      <c r="Z90" s="12"/>
      <c r="AA90" s="7"/>
    </row>
    <row x14ac:dyDescent="0.25" r="91" customHeight="1" ht="17.25">
      <c r="A91" s="13"/>
      <c r="B91" s="13"/>
      <c r="C91" s="7"/>
      <c r="D91" s="7"/>
      <c r="E91" s="7"/>
      <c r="F91" s="7"/>
      <c r="G91" s="7"/>
      <c r="H91" s="4"/>
      <c r="I91" s="58">
        <v>310</v>
      </c>
      <c r="J91" s="59">
        <v>72</v>
      </c>
      <c r="K91" s="64">
        <v>4.5</v>
      </c>
      <c r="L91" s="61">
        <f>MATCH(I91,$B$4:$B$18)</f>
      </c>
      <c r="M91" s="62">
        <f>OFFSET($C$3:$G$3,L91,0)</f>
      </c>
      <c r="N91" s="12">
        <v>0.810239090075701</v>
      </c>
      <c r="O91" s="12">
        <v>0.35833840816792584</v>
      </c>
      <c r="P91" s="12">
        <v>0.4714032764236257</v>
      </c>
      <c r="Q91" s="63">
        <v>0.12055884454473664</v>
      </c>
      <c r="R91" s="9">
        <f>MATCH(J91,$B$22:$B$36)</f>
      </c>
      <c r="S91" s="62">
        <f>OFFSET($C$21:$G$21,$R91,0)</f>
      </c>
      <c r="T91" s="12">
        <v>0.8791820731473082</v>
      </c>
      <c r="U91" s="12">
        <v>0.33369737414270795</v>
      </c>
      <c r="V91" s="12">
        <v>0.40598126591759665</v>
      </c>
      <c r="W91" s="63">
        <v>0.24111796613871128</v>
      </c>
      <c r="X91" s="56">
        <f>SUMPRODUCT(M91:Q91,S91:W91)</f>
      </c>
      <c r="Y91" s="56">
        <f>(K91-X91)^2</f>
      </c>
      <c r="Z91" s="12"/>
      <c r="AA91" s="7"/>
    </row>
    <row x14ac:dyDescent="0.25" r="92" customHeight="1" ht="17.25">
      <c r="A92" s="13"/>
      <c r="B92" s="13"/>
      <c r="C92" s="7"/>
      <c r="D92" s="7"/>
      <c r="E92" s="7"/>
      <c r="F92" s="7"/>
      <c r="G92" s="7"/>
      <c r="H92" s="4"/>
      <c r="I92" s="58">
        <v>379</v>
      </c>
      <c r="J92" s="59">
        <v>72</v>
      </c>
      <c r="K92" s="60">
        <v>4</v>
      </c>
      <c r="L92" s="61">
        <f>MATCH(I92,$B$4:$B$18)</f>
      </c>
      <c r="M92" s="62">
        <f>OFFSET($C$3:$G$3,L92,0)</f>
      </c>
      <c r="N92" s="12">
        <v>0.9048078977453685</v>
      </c>
      <c r="O92" s="12">
        <v>0.1979778360916481</v>
      </c>
      <c r="P92" s="12">
        <v>0.9192544341995083</v>
      </c>
      <c r="Q92" s="63">
        <v>0.7426524401353062</v>
      </c>
      <c r="R92" s="9">
        <f>MATCH(J92,$B$22:$B$36)</f>
      </c>
      <c r="S92" s="62">
        <f>OFFSET($C$21:$G$21,$R92,0)</f>
      </c>
      <c r="T92" s="12">
        <v>0.8791820731473082</v>
      </c>
      <c r="U92" s="12">
        <v>0.33369737414270795</v>
      </c>
      <c r="V92" s="12">
        <v>0.40598126591759665</v>
      </c>
      <c r="W92" s="63">
        <v>0.24111796613871128</v>
      </c>
      <c r="X92" s="56">
        <f>SUMPRODUCT(M92:Q92,S92:W92)</f>
      </c>
      <c r="Y92" s="56">
        <f>(K92-X92)^2</f>
      </c>
      <c r="Z92" s="12"/>
      <c r="AA92" s="7"/>
    </row>
    <row x14ac:dyDescent="0.25" r="93" customHeight="1" ht="17.25">
      <c r="A93" s="13"/>
      <c r="B93" s="13"/>
      <c r="C93" s="7"/>
      <c r="D93" s="7"/>
      <c r="E93" s="7"/>
      <c r="F93" s="7"/>
      <c r="G93" s="7"/>
      <c r="H93" s="4"/>
      <c r="I93" s="58">
        <v>451</v>
      </c>
      <c r="J93" s="59">
        <v>72</v>
      </c>
      <c r="K93" s="60">
        <v>5</v>
      </c>
      <c r="L93" s="61">
        <f>MATCH(I93,$B$4:$B$18)</f>
      </c>
      <c r="M93" s="62">
        <f>OFFSET($C$3:$G$3,L93,0)</f>
      </c>
      <c r="N93" s="12">
        <v>0.4146185491407214</v>
      </c>
      <c r="O93" s="12">
        <v>0.8063277845126652</v>
      </c>
      <c r="P93" s="12">
        <v>0.15276176527374552</v>
      </c>
      <c r="Q93" s="63">
        <v>0.17435147019656005</v>
      </c>
      <c r="R93" s="9">
        <f>MATCH(J93,$B$22:$B$36)</f>
      </c>
      <c r="S93" s="62">
        <f>OFFSET($C$21:$G$21,$R93,0)</f>
      </c>
      <c r="T93" s="12">
        <v>0.8791820731473082</v>
      </c>
      <c r="U93" s="12">
        <v>0.33369737414270795</v>
      </c>
      <c r="V93" s="12">
        <v>0.40598126591759665</v>
      </c>
      <c r="W93" s="63">
        <v>0.24111796613871128</v>
      </c>
      <c r="X93" s="56">
        <f>SUMPRODUCT(M93:Q93,S93:W93)</f>
      </c>
      <c r="Y93" s="56">
        <f>(K93-X93)^2</f>
      </c>
      <c r="Z93" s="12"/>
      <c r="AA93" s="7"/>
    </row>
    <row x14ac:dyDescent="0.25" r="94" customHeight="1" ht="17.25">
      <c r="A94" s="13"/>
      <c r="B94" s="13"/>
      <c r="C94" s="7"/>
      <c r="D94" s="7"/>
      <c r="E94" s="7"/>
      <c r="F94" s="7"/>
      <c r="G94" s="7"/>
      <c r="H94" s="4"/>
      <c r="I94" s="58">
        <v>467</v>
      </c>
      <c r="J94" s="59">
        <v>72</v>
      </c>
      <c r="K94" s="64">
        <v>2.5</v>
      </c>
      <c r="L94" s="61">
        <f>MATCH(I94,$B$4:$B$18)</f>
      </c>
      <c r="M94" s="62">
        <f>OFFSET($C$3:$G$3,L94,0)</f>
      </c>
      <c r="N94" s="12">
        <v>0.6099558877233805</v>
      </c>
      <c r="O94" s="12">
        <v>0.9038563728258178</v>
      </c>
      <c r="P94" s="12">
        <v>0.8932119733155631</v>
      </c>
      <c r="Q94" s="63">
        <v>0.24445648896517158</v>
      </c>
      <c r="R94" s="9">
        <f>MATCH(J94,$B$22:$B$36)</f>
      </c>
      <c r="S94" s="62">
        <f>OFFSET($C$21:$G$21,$R94,0)</f>
      </c>
      <c r="T94" s="12">
        <v>0.8791820731473082</v>
      </c>
      <c r="U94" s="12">
        <v>0.33369737414270795</v>
      </c>
      <c r="V94" s="12">
        <v>0.40598126591759665</v>
      </c>
      <c r="W94" s="63">
        <v>0.24111796613871128</v>
      </c>
      <c r="X94" s="56">
        <f>SUMPRODUCT(M94:Q94,S94:W94)</f>
      </c>
      <c r="Y94" s="56">
        <f>(K94-X94)^2</f>
      </c>
      <c r="Z94" s="12"/>
      <c r="AA94" s="7"/>
    </row>
    <row x14ac:dyDescent="0.25" r="95" customHeight="1" ht="17.25">
      <c r="A95" s="13"/>
      <c r="B95" s="13"/>
      <c r="C95" s="7"/>
      <c r="D95" s="7"/>
      <c r="E95" s="7"/>
      <c r="F95" s="7"/>
      <c r="G95" s="7"/>
      <c r="H95" s="4"/>
      <c r="I95" s="58">
        <v>508</v>
      </c>
      <c r="J95" s="59">
        <v>72</v>
      </c>
      <c r="K95" s="60">
        <v>3</v>
      </c>
      <c r="L95" s="61">
        <f>MATCH(I95,$B$4:$B$18)</f>
      </c>
      <c r="M95" s="62">
        <f>OFFSET($C$3:$G$3,L95,0)</f>
      </c>
      <c r="N95" s="12">
        <v>0.27359095981818604</v>
      </c>
      <c r="O95" s="12">
        <v>0.7338417157802639</v>
      </c>
      <c r="P95" s="12">
        <v>0.44224924398435994</v>
      </c>
      <c r="Q95" s="63">
        <v>0.8304697316822046</v>
      </c>
      <c r="R95" s="9">
        <f>MATCH(J95,$B$22:$B$36)</f>
      </c>
      <c r="S95" s="62">
        <f>OFFSET($C$21:$G$21,$R95,0)</f>
      </c>
      <c r="T95" s="12">
        <v>0.8791820731473082</v>
      </c>
      <c r="U95" s="12">
        <v>0.33369737414270795</v>
      </c>
      <c r="V95" s="12">
        <v>0.40598126591759665</v>
      </c>
      <c r="W95" s="63">
        <v>0.24111796613871128</v>
      </c>
      <c r="X95" s="56">
        <f>SUMPRODUCT(M95:Q95,S95:W95)</f>
      </c>
      <c r="Y95" s="56">
        <f>(K95-X95)^2</f>
      </c>
      <c r="Z95" s="12"/>
      <c r="AA95" s="7"/>
    </row>
    <row x14ac:dyDescent="0.25" r="96" customHeight="1" ht="17.25">
      <c r="A96" s="13"/>
      <c r="B96" s="13"/>
      <c r="C96" s="7"/>
      <c r="D96" s="7"/>
      <c r="E96" s="7"/>
      <c r="F96" s="7"/>
      <c r="G96" s="7"/>
      <c r="H96" s="4"/>
      <c r="I96" s="58">
        <v>546</v>
      </c>
      <c r="J96" s="59">
        <v>72</v>
      </c>
      <c r="K96" s="60">
        <v>3</v>
      </c>
      <c r="L96" s="61">
        <f>MATCH(I96,$B$4:$B$18)</f>
      </c>
      <c r="M96" s="62">
        <f>OFFSET($C$3:$G$3,L96,0)</f>
      </c>
      <c r="N96" s="12">
        <v>0.214863102308269</v>
      </c>
      <c r="O96" s="12">
        <v>0.749769520675541</v>
      </c>
      <c r="P96" s="12">
        <v>0.4751046872709752</v>
      </c>
      <c r="Q96" s="63">
        <v>0.979117148520094</v>
      </c>
      <c r="R96" s="9">
        <f>MATCH(J96,$B$22:$B$36)</f>
      </c>
      <c r="S96" s="62">
        <f>OFFSET($C$21:$G$21,$R96,0)</f>
      </c>
      <c r="T96" s="12">
        <v>0.8791820731473082</v>
      </c>
      <c r="U96" s="12">
        <v>0.33369737414270795</v>
      </c>
      <c r="V96" s="12">
        <v>0.40598126591759665</v>
      </c>
      <c r="W96" s="63">
        <v>0.24111796613871128</v>
      </c>
      <c r="X96" s="56">
        <f>SUMPRODUCT(M96:Q96,S96:W96)</f>
      </c>
      <c r="Y96" s="56">
        <f>(K96-X96)^2</f>
      </c>
      <c r="Z96" s="12"/>
      <c r="AA96" s="7"/>
    </row>
    <row x14ac:dyDescent="0.25" r="97" customHeight="1" ht="17.25">
      <c r="A97" s="13"/>
      <c r="B97" s="13"/>
      <c r="C97" s="7"/>
      <c r="D97" s="7"/>
      <c r="E97" s="7"/>
      <c r="F97" s="7"/>
      <c r="G97" s="7"/>
      <c r="H97" s="4"/>
      <c r="I97" s="58">
        <v>563</v>
      </c>
      <c r="J97" s="59">
        <v>72</v>
      </c>
      <c r="K97" s="60">
        <v>5</v>
      </c>
      <c r="L97" s="61">
        <f>MATCH(I97,$B$4:$B$18)</f>
      </c>
      <c r="M97" s="62">
        <f>OFFSET($C$3:$G$3,L97,0)</f>
      </c>
      <c r="N97" s="12">
        <v>0.7488490808636306</v>
      </c>
      <c r="O97" s="12">
        <v>0.7549228861076749</v>
      </c>
      <c r="P97" s="12">
        <v>0.23748542107569692</v>
      </c>
      <c r="Q97" s="63">
        <v>0.056614738445942114</v>
      </c>
      <c r="R97" s="9">
        <f>MATCH(J97,$B$22:$B$36)</f>
      </c>
      <c r="S97" s="62">
        <f>OFFSET($C$21:$G$21,$R97,0)</f>
      </c>
      <c r="T97" s="12">
        <v>0.8791820731473082</v>
      </c>
      <c r="U97" s="12">
        <v>0.33369737414270795</v>
      </c>
      <c r="V97" s="12">
        <v>0.40598126591759665</v>
      </c>
      <c r="W97" s="63">
        <v>0.24111796613871128</v>
      </c>
      <c r="X97" s="56">
        <f>SUMPRODUCT(M97:Q97,S97:W97)</f>
      </c>
      <c r="Y97" s="56">
        <f>(K97-X97)^2</f>
      </c>
      <c r="Z97" s="12"/>
      <c r="AA97" s="7"/>
    </row>
    <row x14ac:dyDescent="0.25" r="98" customHeight="1" ht="17.25">
      <c r="A98" s="13"/>
      <c r="B98" s="13"/>
      <c r="C98" s="7"/>
      <c r="D98" s="7"/>
      <c r="E98" s="7"/>
      <c r="F98" s="7"/>
      <c r="G98" s="7"/>
      <c r="H98" s="4"/>
      <c r="I98" s="58">
        <v>579</v>
      </c>
      <c r="J98" s="59">
        <v>72</v>
      </c>
      <c r="K98" s="60">
        <v>3</v>
      </c>
      <c r="L98" s="61">
        <f>MATCH(I98,$B$4:$B$18)</f>
      </c>
      <c r="M98" s="62">
        <f>OFFSET($C$3:$G$3,L98,0)</f>
      </c>
      <c r="N98" s="12">
        <v>0.5791952938993012</v>
      </c>
      <c r="O98" s="12">
        <v>0.6838813774928365</v>
      </c>
      <c r="P98" s="12">
        <v>0.931832489574515</v>
      </c>
      <c r="Q98" s="63">
        <v>0.6606217377530749</v>
      </c>
      <c r="R98" s="9">
        <f>MATCH(J98,$B$22:$B$36)</f>
      </c>
      <c r="S98" s="62">
        <f>OFFSET($C$21:$G$21,$R98,0)</f>
      </c>
      <c r="T98" s="12">
        <v>0.8791820731473082</v>
      </c>
      <c r="U98" s="12">
        <v>0.33369737414270795</v>
      </c>
      <c r="V98" s="12">
        <v>0.40598126591759665</v>
      </c>
      <c r="W98" s="63">
        <v>0.24111796613871128</v>
      </c>
      <c r="X98" s="56">
        <f>SUMPRODUCT(M98:Q98,S98:W98)</f>
      </c>
      <c r="Y98" s="56">
        <f>(K98-X98)^2</f>
      </c>
      <c r="Z98" s="12"/>
      <c r="AA98" s="7"/>
    </row>
    <row x14ac:dyDescent="0.25" r="99" customHeight="1" ht="17.25">
      <c r="A99" s="13"/>
      <c r="B99" s="13"/>
      <c r="C99" s="7"/>
      <c r="D99" s="7"/>
      <c r="E99" s="7"/>
      <c r="F99" s="7"/>
      <c r="G99" s="7"/>
      <c r="H99" s="4"/>
      <c r="I99" s="58">
        <v>623</v>
      </c>
      <c r="J99" s="59">
        <v>72</v>
      </c>
      <c r="K99" s="60">
        <v>3</v>
      </c>
      <c r="L99" s="61">
        <f>MATCH(I99,$B$4:$B$18)</f>
      </c>
      <c r="M99" s="62">
        <f>OFFSET($C$3:$G$3,L99,0)</f>
      </c>
      <c r="N99" s="12">
        <v>0.24945380531864436</v>
      </c>
      <c r="O99" s="12">
        <v>0.460273575292135</v>
      </c>
      <c r="P99" s="12">
        <v>0.15869917423709112</v>
      </c>
      <c r="Q99" s="63">
        <v>0.29628999308800363</v>
      </c>
      <c r="R99" s="9">
        <f>MATCH(J99,$B$22:$B$36)</f>
      </c>
      <c r="S99" s="62">
        <f>OFFSET($C$21:$G$21,$R99,0)</f>
      </c>
      <c r="T99" s="12">
        <v>0.8791820731473082</v>
      </c>
      <c r="U99" s="12">
        <v>0.33369737414270795</v>
      </c>
      <c r="V99" s="12">
        <v>0.40598126591759665</v>
      </c>
      <c r="W99" s="63">
        <v>0.24111796613871128</v>
      </c>
      <c r="X99" s="56">
        <f>SUMPRODUCT(M99:Q99,S99:W99)</f>
      </c>
      <c r="Y99" s="56">
        <f>(K99-X99)^2</f>
      </c>
      <c r="Z99" s="12"/>
      <c r="AA99" s="7"/>
    </row>
    <row x14ac:dyDescent="0.25" r="100" customHeight="1" ht="17.25">
      <c r="A100" s="13"/>
      <c r="B100" s="13"/>
      <c r="C100" s="7"/>
      <c r="D100" s="7"/>
      <c r="E100" s="7"/>
      <c r="F100" s="7"/>
      <c r="G100" s="7"/>
      <c r="H100" s="4"/>
      <c r="I100" s="58">
        <v>14</v>
      </c>
      <c r="J100" s="59">
        <v>79</v>
      </c>
      <c r="K100" s="60">
        <v>4</v>
      </c>
      <c r="L100" s="61">
        <f>MATCH(I100,$B$4:$B$18)</f>
      </c>
      <c r="M100" s="62">
        <f>OFFSET($C$3:$G$3,L100,0)</f>
      </c>
      <c r="N100" s="12">
        <v>0.6328859249421567</v>
      </c>
      <c r="O100" s="12">
        <v>0.3114124804502154</v>
      </c>
      <c r="P100" s="12">
        <v>0.43529612082458324</v>
      </c>
      <c r="Q100" s="63">
        <v>0.5131491853489742</v>
      </c>
      <c r="R100" s="9">
        <f>MATCH(J100,$B$22:$B$36)</f>
      </c>
      <c r="S100" s="62">
        <f>OFFSET($C$21:$G$21,$R100,0)</f>
      </c>
      <c r="T100" s="12">
        <v>0.496541364179492</v>
      </c>
      <c r="U100" s="12">
        <v>0.8076340252849398</v>
      </c>
      <c r="V100" s="12">
        <v>0.7342916623668578</v>
      </c>
      <c r="W100" s="63">
        <v>0.5320783760185668</v>
      </c>
      <c r="X100" s="56">
        <f>SUMPRODUCT(M100:Q100,S100:W100)</f>
      </c>
      <c r="Y100" s="56">
        <f>(K100-X100)^2</f>
      </c>
      <c r="Z100" s="12"/>
      <c r="AA100" s="7"/>
    </row>
    <row x14ac:dyDescent="0.25" r="101" customHeight="1" ht="17.25">
      <c r="A101" s="13"/>
      <c r="B101" s="13"/>
      <c r="C101" s="7"/>
      <c r="D101" s="7"/>
      <c r="E101" s="7"/>
      <c r="F101" s="7"/>
      <c r="G101" s="7"/>
      <c r="H101" s="4"/>
      <c r="I101" s="58">
        <v>29</v>
      </c>
      <c r="J101" s="59">
        <v>79</v>
      </c>
      <c r="K101" s="60">
        <v>5</v>
      </c>
      <c r="L101" s="61">
        <f>MATCH(I101,$B$4:$B$18)</f>
      </c>
      <c r="M101" s="62">
        <f>OFFSET($C$3:$G$3,L101,0)</f>
      </c>
      <c r="N101" s="12">
        <v>0.8349052295704597</v>
      </c>
      <c r="O101" s="12">
        <v>0.7147643567443251</v>
      </c>
      <c r="P101" s="12">
        <v>0.9620358754812716</v>
      </c>
      <c r="Q101" s="63">
        <v>0.585092913225596</v>
      </c>
      <c r="R101" s="9">
        <f>MATCH(J101,$B$22:$B$36)</f>
      </c>
      <c r="S101" s="62">
        <f>OFFSET($C$21:$G$21,$R101,0)</f>
      </c>
      <c r="T101" s="12">
        <v>0.496541364179492</v>
      </c>
      <c r="U101" s="12">
        <v>0.8076340252849398</v>
      </c>
      <c r="V101" s="12">
        <v>0.7342916623668578</v>
      </c>
      <c r="W101" s="63">
        <v>0.5320783760185668</v>
      </c>
      <c r="X101" s="56">
        <f>SUMPRODUCT(M101:Q101,S101:W101)</f>
      </c>
      <c r="Y101" s="56">
        <f>(K101-X101)^2</f>
      </c>
      <c r="Z101" s="12"/>
      <c r="AA101" s="7"/>
    </row>
    <row x14ac:dyDescent="0.25" r="102" customHeight="1" ht="17.25">
      <c r="A102" s="13"/>
      <c r="B102" s="13"/>
      <c r="C102" s="7"/>
      <c r="D102" s="7"/>
      <c r="E102" s="7"/>
      <c r="F102" s="7"/>
      <c r="G102" s="7"/>
      <c r="H102" s="4"/>
      <c r="I102" s="58">
        <v>72</v>
      </c>
      <c r="J102" s="59">
        <v>79</v>
      </c>
      <c r="K102" s="60">
        <v>5</v>
      </c>
      <c r="L102" s="61">
        <f>MATCH(I102,$B$4:$B$18)</f>
      </c>
      <c r="M102" s="62">
        <f>OFFSET($C$3:$G$3,L102,0)</f>
      </c>
      <c r="N102" s="12">
        <v>0.43690558422581305</v>
      </c>
      <c r="O102" s="12">
        <v>0.1884192420809051</v>
      </c>
      <c r="P102" s="12">
        <v>0.0007754678712431629</v>
      </c>
      <c r="Q102" s="63">
        <v>0.7238377433397133</v>
      </c>
      <c r="R102" s="9">
        <f>MATCH(J102,$B$22:$B$36)</f>
      </c>
      <c r="S102" s="62">
        <f>OFFSET($C$21:$G$21,$R102,0)</f>
      </c>
      <c r="T102" s="12">
        <v>0.496541364179492</v>
      </c>
      <c r="U102" s="12">
        <v>0.8076340252849398</v>
      </c>
      <c r="V102" s="12">
        <v>0.7342916623668578</v>
      </c>
      <c r="W102" s="63">
        <v>0.5320783760185668</v>
      </c>
      <c r="X102" s="56">
        <f>SUMPRODUCT(M102:Q102,S102:W102)</f>
      </c>
      <c r="Y102" s="56">
        <f>(K102-X102)^2</f>
      </c>
      <c r="Z102" s="12"/>
      <c r="AA102" s="7"/>
    </row>
    <row x14ac:dyDescent="0.25" r="103" customHeight="1" ht="17.25">
      <c r="A103" s="13"/>
      <c r="B103" s="13"/>
      <c r="C103" s="7"/>
      <c r="D103" s="7"/>
      <c r="E103" s="7"/>
      <c r="F103" s="7"/>
      <c r="G103" s="7"/>
      <c r="H103" s="4"/>
      <c r="I103" s="58">
        <v>211</v>
      </c>
      <c r="J103" s="59">
        <v>79</v>
      </c>
      <c r="K103" s="60">
        <v>5</v>
      </c>
      <c r="L103" s="61">
        <f>MATCH(I103,$B$4:$B$18)</f>
      </c>
      <c r="M103" s="62">
        <f>OFFSET($C$3:$G$3,L103,0)</f>
      </c>
      <c r="N103" s="12">
        <v>0.7226289812185446</v>
      </c>
      <c r="O103" s="12">
        <v>0.6877386777736082</v>
      </c>
      <c r="P103" s="12">
        <v>0.3547694435468214</v>
      </c>
      <c r="Q103" s="63">
        <v>0.24638153472855184</v>
      </c>
      <c r="R103" s="9">
        <f>MATCH(J103,$B$22:$B$36)</f>
      </c>
      <c r="S103" s="62">
        <f>OFFSET($C$21:$G$21,$R103,0)</f>
      </c>
      <c r="T103" s="12">
        <v>0.496541364179492</v>
      </c>
      <c r="U103" s="12">
        <v>0.8076340252849398</v>
      </c>
      <c r="V103" s="12">
        <v>0.7342916623668578</v>
      </c>
      <c r="W103" s="63">
        <v>0.5320783760185668</v>
      </c>
      <c r="X103" s="56">
        <f>SUMPRODUCT(M103:Q103,S103:W103)</f>
      </c>
      <c r="Y103" s="56">
        <f>(K103-X103)^2</f>
      </c>
      <c r="Z103" s="12"/>
      <c r="AA103" s="7"/>
    </row>
    <row x14ac:dyDescent="0.25" r="104" customHeight="1" ht="17.25">
      <c r="A104" s="13"/>
      <c r="B104" s="13"/>
      <c r="C104" s="7"/>
      <c r="D104" s="7"/>
      <c r="E104" s="7"/>
      <c r="F104" s="7"/>
      <c r="G104" s="7"/>
      <c r="H104" s="4"/>
      <c r="I104" s="58">
        <v>293</v>
      </c>
      <c r="J104" s="59">
        <v>79</v>
      </c>
      <c r="K104" s="60">
        <v>4</v>
      </c>
      <c r="L104" s="61">
        <f>MATCH(I104,$B$4:$B$18)</f>
      </c>
      <c r="M104" s="62">
        <f>OFFSET($C$3:$G$3,L104,0)</f>
      </c>
      <c r="N104" s="12">
        <v>0.6995285990752487</v>
      </c>
      <c r="O104" s="12">
        <v>0.43713443683946274</v>
      </c>
      <c r="P104" s="12">
        <v>0.47080867927227443</v>
      </c>
      <c r="Q104" s="63">
        <v>0.2897625199660725</v>
      </c>
      <c r="R104" s="9">
        <f>MATCH(J104,$B$22:$B$36)</f>
      </c>
      <c r="S104" s="62">
        <f>OFFSET($C$21:$G$21,$R104,0)</f>
      </c>
      <c r="T104" s="12">
        <v>0.496541364179492</v>
      </c>
      <c r="U104" s="12">
        <v>0.8076340252849398</v>
      </c>
      <c r="V104" s="12">
        <v>0.7342916623668578</v>
      </c>
      <c r="W104" s="63">
        <v>0.5320783760185668</v>
      </c>
      <c r="X104" s="56">
        <f>SUMPRODUCT(M104:Q104,S104:W104)</f>
      </c>
      <c r="Y104" s="56">
        <f>(K104-X104)^2</f>
      </c>
      <c r="Z104" s="12"/>
      <c r="AA104" s="7"/>
    </row>
    <row x14ac:dyDescent="0.25" r="105" customHeight="1" ht="17.25">
      <c r="A105" s="13"/>
      <c r="B105" s="13"/>
      <c r="C105" s="7"/>
      <c r="D105" s="7"/>
      <c r="E105" s="7"/>
      <c r="F105" s="7"/>
      <c r="G105" s="7"/>
      <c r="H105" s="4"/>
      <c r="I105" s="58">
        <v>310</v>
      </c>
      <c r="J105" s="59">
        <v>79</v>
      </c>
      <c r="K105" s="60">
        <v>5</v>
      </c>
      <c r="L105" s="61">
        <f>MATCH(I105,$B$4:$B$18)</f>
      </c>
      <c r="M105" s="62">
        <f>OFFSET($C$3:$G$3,L105,0)</f>
      </c>
      <c r="N105" s="12">
        <v>0.810239090075701</v>
      </c>
      <c r="O105" s="12">
        <v>0.35833840816792584</v>
      </c>
      <c r="P105" s="12">
        <v>0.4714032764236257</v>
      </c>
      <c r="Q105" s="63">
        <v>0.12055884454473664</v>
      </c>
      <c r="R105" s="9">
        <f>MATCH(J105,$B$22:$B$36)</f>
      </c>
      <c r="S105" s="62">
        <f>OFFSET($C$21:$G$21,$R105,0)</f>
      </c>
      <c r="T105" s="12">
        <v>0.496541364179492</v>
      </c>
      <c r="U105" s="12">
        <v>0.8076340252849398</v>
      </c>
      <c r="V105" s="12">
        <v>0.7342916623668578</v>
      </c>
      <c r="W105" s="63">
        <v>0.5320783760185668</v>
      </c>
      <c r="X105" s="56">
        <f>SUMPRODUCT(M105:Q105,S105:W105)</f>
      </c>
      <c r="Y105" s="56">
        <f>(K105-X105)^2</f>
      </c>
      <c r="Z105" s="12"/>
      <c r="AA105" s="7"/>
    </row>
    <row x14ac:dyDescent="0.25" r="106" customHeight="1" ht="17.25">
      <c r="A106" s="13"/>
      <c r="B106" s="13"/>
      <c r="C106" s="7"/>
      <c r="D106" s="7"/>
      <c r="E106" s="7"/>
      <c r="F106" s="7"/>
      <c r="G106" s="7"/>
      <c r="H106" s="4"/>
      <c r="I106" s="58">
        <v>451</v>
      </c>
      <c r="J106" s="59">
        <v>79</v>
      </c>
      <c r="K106" s="60">
        <v>4</v>
      </c>
      <c r="L106" s="61">
        <f>MATCH(I106,$B$4:$B$18)</f>
      </c>
      <c r="M106" s="62">
        <f>OFFSET($C$3:$G$3,L106,0)</f>
      </c>
      <c r="N106" s="12">
        <v>0.4146185491407214</v>
      </c>
      <c r="O106" s="12">
        <v>0.8063277845126652</v>
      </c>
      <c r="P106" s="12">
        <v>0.15276176527374552</v>
      </c>
      <c r="Q106" s="63">
        <v>0.17435147019656005</v>
      </c>
      <c r="R106" s="9">
        <f>MATCH(J106,$B$22:$B$36)</f>
      </c>
      <c r="S106" s="62">
        <f>OFFSET($C$21:$G$21,$R106,0)</f>
      </c>
      <c r="T106" s="12">
        <v>0.496541364179492</v>
      </c>
      <c r="U106" s="12">
        <v>0.8076340252849398</v>
      </c>
      <c r="V106" s="12">
        <v>0.7342916623668578</v>
      </c>
      <c r="W106" s="63">
        <v>0.5320783760185668</v>
      </c>
      <c r="X106" s="56">
        <f>SUMPRODUCT(M106:Q106,S106:W106)</f>
      </c>
      <c r="Y106" s="56">
        <f>(K106-X106)^2</f>
      </c>
      <c r="Z106" s="12"/>
      <c r="AA106" s="7"/>
    </row>
    <row x14ac:dyDescent="0.25" r="107" customHeight="1" ht="17.25">
      <c r="A107" s="13"/>
      <c r="B107" s="13"/>
      <c r="C107" s="7"/>
      <c r="D107" s="7"/>
      <c r="E107" s="7"/>
      <c r="F107" s="7"/>
      <c r="G107" s="7"/>
      <c r="H107" s="4"/>
      <c r="I107" s="58">
        <v>508</v>
      </c>
      <c r="J107" s="59">
        <v>79</v>
      </c>
      <c r="K107" s="60">
        <v>5</v>
      </c>
      <c r="L107" s="61">
        <f>MATCH(I107,$B$4:$B$18)</f>
      </c>
      <c r="M107" s="62">
        <f>OFFSET($C$3:$G$3,L107,0)</f>
      </c>
      <c r="N107" s="12">
        <v>0.27359095981818604</v>
      </c>
      <c r="O107" s="12">
        <v>0.7338417157802639</v>
      </c>
      <c r="P107" s="12">
        <v>0.44224924398435994</v>
      </c>
      <c r="Q107" s="63">
        <v>0.8304697316822046</v>
      </c>
      <c r="R107" s="9">
        <f>MATCH(J107,$B$22:$B$36)</f>
      </c>
      <c r="S107" s="62">
        <f>OFFSET($C$21:$G$21,$R107,0)</f>
      </c>
      <c r="T107" s="12">
        <v>0.496541364179492</v>
      </c>
      <c r="U107" s="12">
        <v>0.8076340252849398</v>
      </c>
      <c r="V107" s="12">
        <v>0.7342916623668578</v>
      </c>
      <c r="W107" s="63">
        <v>0.5320783760185668</v>
      </c>
      <c r="X107" s="56">
        <f>SUMPRODUCT(M107:Q107,S107:W107)</f>
      </c>
      <c r="Y107" s="56">
        <f>(K107-X107)^2</f>
      </c>
      <c r="Z107" s="12"/>
      <c r="AA107" s="7"/>
    </row>
    <row x14ac:dyDescent="0.25" r="108" customHeight="1" ht="17.25">
      <c r="A108" s="13"/>
      <c r="B108" s="13"/>
      <c r="C108" s="7"/>
      <c r="D108" s="7"/>
      <c r="E108" s="7"/>
      <c r="F108" s="7"/>
      <c r="G108" s="7"/>
      <c r="H108" s="4"/>
      <c r="I108" s="58">
        <v>546</v>
      </c>
      <c r="J108" s="59">
        <v>79</v>
      </c>
      <c r="K108" s="60">
        <v>5</v>
      </c>
      <c r="L108" s="61">
        <f>MATCH(I108,$B$4:$B$18)</f>
      </c>
      <c r="M108" s="62">
        <f>OFFSET($C$3:$G$3,L108,0)</f>
      </c>
      <c r="N108" s="12">
        <v>0.214863102308269</v>
      </c>
      <c r="O108" s="12">
        <v>0.749769520675541</v>
      </c>
      <c r="P108" s="12">
        <v>0.4751046872709752</v>
      </c>
      <c r="Q108" s="63">
        <v>0.979117148520094</v>
      </c>
      <c r="R108" s="9">
        <f>MATCH(J108,$B$22:$B$36)</f>
      </c>
      <c r="S108" s="62">
        <f>OFFSET($C$21:$G$21,$R108,0)</f>
      </c>
      <c r="T108" s="12">
        <v>0.496541364179492</v>
      </c>
      <c r="U108" s="12">
        <v>0.8076340252849398</v>
      </c>
      <c r="V108" s="12">
        <v>0.7342916623668578</v>
      </c>
      <c r="W108" s="63">
        <v>0.5320783760185668</v>
      </c>
      <c r="X108" s="56">
        <f>SUMPRODUCT(M108:Q108,S108:W108)</f>
      </c>
      <c r="Y108" s="56">
        <f>(K108-X108)^2</f>
      </c>
      <c r="Z108" s="12"/>
      <c r="AA108" s="7"/>
    </row>
    <row x14ac:dyDescent="0.25" r="109" customHeight="1" ht="17.25">
      <c r="A109" s="13"/>
      <c r="B109" s="13"/>
      <c r="C109" s="7"/>
      <c r="D109" s="7"/>
      <c r="E109" s="7"/>
      <c r="F109" s="7"/>
      <c r="G109" s="7"/>
      <c r="H109" s="4"/>
      <c r="I109" s="58">
        <v>563</v>
      </c>
      <c r="J109" s="59">
        <v>79</v>
      </c>
      <c r="K109" s="60">
        <v>4</v>
      </c>
      <c r="L109" s="61">
        <f>MATCH(I109,$B$4:$B$18)</f>
      </c>
      <c r="M109" s="62">
        <f>OFFSET($C$3:$G$3,L109,0)</f>
      </c>
      <c r="N109" s="12">
        <v>0.7488490808636306</v>
      </c>
      <c r="O109" s="12">
        <v>0.7549228861076749</v>
      </c>
      <c r="P109" s="12">
        <v>0.23748542107569692</v>
      </c>
      <c r="Q109" s="63">
        <v>0.056614738445942114</v>
      </c>
      <c r="R109" s="9">
        <f>MATCH(J109,$B$22:$B$36)</f>
      </c>
      <c r="S109" s="62">
        <f>OFFSET($C$21:$G$21,$R109,0)</f>
      </c>
      <c r="T109" s="12">
        <v>0.496541364179492</v>
      </c>
      <c r="U109" s="12">
        <v>0.8076340252849398</v>
      </c>
      <c r="V109" s="12">
        <v>0.7342916623668578</v>
      </c>
      <c r="W109" s="63">
        <v>0.5320783760185668</v>
      </c>
      <c r="X109" s="56">
        <f>SUMPRODUCT(M109:Q109,S109:W109)</f>
      </c>
      <c r="Y109" s="56">
        <f>(K109-X109)^2</f>
      </c>
      <c r="Z109" s="12"/>
      <c r="AA109" s="7"/>
    </row>
    <row x14ac:dyDescent="0.25" r="110" customHeight="1" ht="17.25">
      <c r="A110" s="13"/>
      <c r="B110" s="13"/>
      <c r="C110" s="7"/>
      <c r="D110" s="7"/>
      <c r="E110" s="7"/>
      <c r="F110" s="7"/>
      <c r="G110" s="7"/>
      <c r="H110" s="4"/>
      <c r="I110" s="58">
        <v>579</v>
      </c>
      <c r="J110" s="59">
        <v>79</v>
      </c>
      <c r="K110" s="60">
        <v>4</v>
      </c>
      <c r="L110" s="61">
        <f>MATCH(I110,$B$4:$B$18)</f>
      </c>
      <c r="M110" s="62">
        <f>OFFSET($C$3:$G$3,L110,0)</f>
      </c>
      <c r="N110" s="12">
        <v>0.5791952938993012</v>
      </c>
      <c r="O110" s="12">
        <v>0.6838813774928365</v>
      </c>
      <c r="P110" s="12">
        <v>0.931832489574515</v>
      </c>
      <c r="Q110" s="63">
        <v>0.6606217377530749</v>
      </c>
      <c r="R110" s="9">
        <f>MATCH(J110,$B$22:$B$36)</f>
      </c>
      <c r="S110" s="62">
        <f>OFFSET($C$21:$G$21,$R110,0)</f>
      </c>
      <c r="T110" s="12">
        <v>0.496541364179492</v>
      </c>
      <c r="U110" s="12">
        <v>0.8076340252849398</v>
      </c>
      <c r="V110" s="12">
        <v>0.7342916623668578</v>
      </c>
      <c r="W110" s="63">
        <v>0.5320783760185668</v>
      </c>
      <c r="X110" s="56">
        <f>SUMPRODUCT(M110:Q110,S110:W110)</f>
      </c>
      <c r="Y110" s="56">
        <f>(K110-X110)^2</f>
      </c>
      <c r="Z110" s="12"/>
      <c r="AA110" s="7"/>
    </row>
    <row x14ac:dyDescent="0.25" r="111" customHeight="1" ht="17.25">
      <c r="A111" s="13"/>
      <c r="B111" s="13"/>
      <c r="C111" s="7"/>
      <c r="D111" s="7"/>
      <c r="E111" s="7"/>
      <c r="F111" s="7"/>
      <c r="G111" s="7"/>
      <c r="H111" s="4"/>
      <c r="I111" s="58">
        <v>14</v>
      </c>
      <c r="J111" s="59">
        <v>89</v>
      </c>
      <c r="K111" s="60">
        <v>4</v>
      </c>
      <c r="L111" s="61">
        <f>MATCH(I111,$B$4:$B$18)</f>
      </c>
      <c r="M111" s="62">
        <f>OFFSET($C$3:$G$3,L111,0)</f>
      </c>
      <c r="N111" s="12">
        <v>0.6328859249421567</v>
      </c>
      <c r="O111" s="12">
        <v>0.3114124804502154</v>
      </c>
      <c r="P111" s="12">
        <v>0.43529612082458324</v>
      </c>
      <c r="Q111" s="63">
        <v>0.5131491853489742</v>
      </c>
      <c r="R111" s="9">
        <f>MATCH(J111,$B$22:$B$36)</f>
      </c>
      <c r="S111" s="62">
        <f>OFFSET($C$21:$G$21,$R111,0)</f>
      </c>
      <c r="T111" s="12">
        <v>0.3055956231896342</v>
      </c>
      <c r="U111" s="12">
        <v>0.6782004345574612</v>
      </c>
      <c r="V111" s="12">
        <v>0.3945231704839217</v>
      </c>
      <c r="W111" s="63">
        <v>0.08717324015434669</v>
      </c>
      <c r="X111" s="56">
        <f>SUMPRODUCT(M111:Q111,S111:W111)</f>
      </c>
      <c r="Y111" s="56">
        <f>(K111-X111)^2</f>
      </c>
      <c r="Z111" s="12"/>
      <c r="AA111" s="7"/>
    </row>
    <row x14ac:dyDescent="0.25" r="112" customHeight="1" ht="17.25">
      <c r="A112" s="13"/>
      <c r="B112" s="13"/>
      <c r="C112" s="7"/>
      <c r="D112" s="7"/>
      <c r="E112" s="7"/>
      <c r="F112" s="7"/>
      <c r="G112" s="7"/>
      <c r="H112" s="4"/>
      <c r="I112" s="58">
        <v>29</v>
      </c>
      <c r="J112" s="59">
        <v>89</v>
      </c>
      <c r="K112" s="60">
        <v>4</v>
      </c>
      <c r="L112" s="61">
        <f>MATCH(I112,$B$4:$B$18)</f>
      </c>
      <c r="M112" s="62">
        <f>OFFSET($C$3:$G$3,L112,0)</f>
      </c>
      <c r="N112" s="12">
        <v>0.8349052295704597</v>
      </c>
      <c r="O112" s="12">
        <v>0.7147643567443251</v>
      </c>
      <c r="P112" s="12">
        <v>0.9620358754812716</v>
      </c>
      <c r="Q112" s="63">
        <v>0.585092913225596</v>
      </c>
      <c r="R112" s="9">
        <f>MATCH(J112,$B$22:$B$36)</f>
      </c>
      <c r="S112" s="62">
        <f>OFFSET($C$21:$G$21,$R112,0)</f>
      </c>
      <c r="T112" s="12">
        <v>0.3055956231896342</v>
      </c>
      <c r="U112" s="12">
        <v>0.6782004345574612</v>
      </c>
      <c r="V112" s="12">
        <v>0.3945231704839217</v>
      </c>
      <c r="W112" s="63">
        <v>0.08717324015434669</v>
      </c>
      <c r="X112" s="56">
        <f>SUMPRODUCT(M112:Q112,S112:W112)</f>
      </c>
      <c r="Y112" s="56">
        <f>(K112-X112)^2</f>
      </c>
      <c r="Z112" s="12"/>
      <c r="AA112" s="7"/>
    </row>
    <row x14ac:dyDescent="0.25" r="113" customHeight="1" ht="17.25">
      <c r="A113" s="13"/>
      <c r="B113" s="13"/>
      <c r="C113" s="7"/>
      <c r="D113" s="7"/>
      <c r="E113" s="7"/>
      <c r="F113" s="7"/>
      <c r="G113" s="7"/>
      <c r="H113" s="4"/>
      <c r="I113" s="58">
        <v>72</v>
      </c>
      <c r="J113" s="59">
        <v>89</v>
      </c>
      <c r="K113" s="60">
        <v>3</v>
      </c>
      <c r="L113" s="61">
        <f>MATCH(I113,$B$4:$B$18)</f>
      </c>
      <c r="M113" s="62">
        <f>OFFSET($C$3:$G$3,L113,0)</f>
      </c>
      <c r="N113" s="12">
        <v>0.43690558422581305</v>
      </c>
      <c r="O113" s="12">
        <v>0.1884192420809051</v>
      </c>
      <c r="P113" s="12">
        <v>0.0007754678712431629</v>
      </c>
      <c r="Q113" s="63">
        <v>0.7238377433397133</v>
      </c>
      <c r="R113" s="9">
        <f>MATCH(J113,$B$22:$B$36)</f>
      </c>
      <c r="S113" s="62">
        <f>OFFSET($C$21:$G$21,$R113,0)</f>
      </c>
      <c r="T113" s="12">
        <v>0.3055956231896342</v>
      </c>
      <c r="U113" s="12">
        <v>0.6782004345574612</v>
      </c>
      <c r="V113" s="12">
        <v>0.3945231704839217</v>
      </c>
      <c r="W113" s="63">
        <v>0.08717324015434669</v>
      </c>
      <c r="X113" s="56">
        <f>SUMPRODUCT(M113:Q113,S113:W113)</f>
      </c>
      <c r="Y113" s="56">
        <f>(K113-X113)^2</f>
      </c>
      <c r="Z113" s="12"/>
      <c r="AA113" s="7"/>
    </row>
    <row x14ac:dyDescent="0.25" r="114" customHeight="1" ht="17.25">
      <c r="A114" s="13"/>
      <c r="B114" s="13"/>
      <c r="C114" s="7"/>
      <c r="D114" s="7"/>
      <c r="E114" s="7"/>
      <c r="F114" s="7"/>
      <c r="G114" s="7"/>
      <c r="H114" s="4"/>
      <c r="I114" s="58">
        <v>211</v>
      </c>
      <c r="J114" s="59">
        <v>89</v>
      </c>
      <c r="K114" s="60">
        <v>3</v>
      </c>
      <c r="L114" s="61">
        <f>MATCH(I114,$B$4:$B$18)</f>
      </c>
      <c r="M114" s="62">
        <f>OFFSET($C$3:$G$3,L114,0)</f>
      </c>
      <c r="N114" s="12">
        <v>0.7226289812185446</v>
      </c>
      <c r="O114" s="12">
        <v>0.6877386777736082</v>
      </c>
      <c r="P114" s="12">
        <v>0.3547694435468214</v>
      </c>
      <c r="Q114" s="63">
        <v>0.24638153472855184</v>
      </c>
      <c r="R114" s="9">
        <f>MATCH(J114,$B$22:$B$36)</f>
      </c>
      <c r="S114" s="62">
        <f>OFFSET($C$21:$G$21,$R114,0)</f>
      </c>
      <c r="T114" s="12">
        <v>0.3055956231896342</v>
      </c>
      <c r="U114" s="12">
        <v>0.6782004345574612</v>
      </c>
      <c r="V114" s="12">
        <v>0.3945231704839217</v>
      </c>
      <c r="W114" s="63">
        <v>0.08717324015434669</v>
      </c>
      <c r="X114" s="56">
        <f>SUMPRODUCT(M114:Q114,S114:W114)</f>
      </c>
      <c r="Y114" s="56">
        <f>(K114-X114)^2</f>
      </c>
      <c r="Z114" s="12"/>
      <c r="AA114" s="7"/>
    </row>
    <row x14ac:dyDescent="0.25" r="115" customHeight="1" ht="17.25">
      <c r="A115" s="13"/>
      <c r="B115" s="13"/>
      <c r="C115" s="7"/>
      <c r="D115" s="7"/>
      <c r="E115" s="7"/>
      <c r="F115" s="7"/>
      <c r="G115" s="7"/>
      <c r="H115" s="4"/>
      <c r="I115" s="58">
        <v>212</v>
      </c>
      <c r="J115" s="59">
        <v>89</v>
      </c>
      <c r="K115" s="60">
        <v>4</v>
      </c>
      <c r="L115" s="61">
        <f>MATCH(I115,$B$4:$B$18)</f>
      </c>
      <c r="M115" s="62">
        <f>OFFSET($C$3:$G$3,L115,0)</f>
      </c>
      <c r="N115" s="12">
        <v>0.8746504480868407</v>
      </c>
      <c r="O115" s="12">
        <v>0.7617170824067909</v>
      </c>
      <c r="P115" s="12">
        <v>0.29799249902059644</v>
      </c>
      <c r="Q115" s="63">
        <v>0.03500523398461164</v>
      </c>
      <c r="R115" s="9">
        <f>MATCH(J115,$B$22:$B$36)</f>
      </c>
      <c r="S115" s="62">
        <f>OFFSET($C$21:$G$21,$R115,0)</f>
      </c>
      <c r="T115" s="12">
        <v>0.3055956231896342</v>
      </c>
      <c r="U115" s="12">
        <v>0.6782004345574612</v>
      </c>
      <c r="V115" s="12">
        <v>0.3945231704839217</v>
      </c>
      <c r="W115" s="63">
        <v>0.08717324015434669</v>
      </c>
      <c r="X115" s="56">
        <f>SUMPRODUCT(M115:Q115,S115:W115)</f>
      </c>
      <c r="Y115" s="56">
        <f>(K115-X115)^2</f>
      </c>
      <c r="Z115" s="12"/>
      <c r="AA115" s="7"/>
    </row>
    <row x14ac:dyDescent="0.25" r="116" customHeight="1" ht="17.25">
      <c r="A116" s="13"/>
      <c r="B116" s="13"/>
      <c r="C116" s="7"/>
      <c r="D116" s="7"/>
      <c r="E116" s="7"/>
      <c r="F116" s="7"/>
      <c r="G116" s="7"/>
      <c r="H116" s="4"/>
      <c r="I116" s="58">
        <v>293</v>
      </c>
      <c r="J116" s="59">
        <v>89</v>
      </c>
      <c r="K116" s="60">
        <v>3</v>
      </c>
      <c r="L116" s="61">
        <f>MATCH(I116,$B$4:$B$18)</f>
      </c>
      <c r="M116" s="62">
        <f>OFFSET($C$3:$G$3,L116,0)</f>
      </c>
      <c r="N116" s="12">
        <v>0.6995285990752487</v>
      </c>
      <c r="O116" s="12">
        <v>0.43713443683946274</v>
      </c>
      <c r="P116" s="12">
        <v>0.47080867927227443</v>
      </c>
      <c r="Q116" s="63">
        <v>0.2897625199660725</v>
      </c>
      <c r="R116" s="9">
        <f>MATCH(J116,$B$22:$B$36)</f>
      </c>
      <c r="S116" s="62">
        <f>OFFSET($C$21:$G$21,$R116,0)</f>
      </c>
      <c r="T116" s="12">
        <v>0.3055956231896342</v>
      </c>
      <c r="U116" s="12">
        <v>0.6782004345574612</v>
      </c>
      <c r="V116" s="12">
        <v>0.3945231704839217</v>
      </c>
      <c r="W116" s="63">
        <v>0.08717324015434669</v>
      </c>
      <c r="X116" s="56">
        <f>SUMPRODUCT(M116:Q116,S116:W116)</f>
      </c>
      <c r="Y116" s="56">
        <f>(K116-X116)^2</f>
      </c>
      <c r="Z116" s="12"/>
      <c r="AA116" s="7"/>
    </row>
    <row x14ac:dyDescent="0.25" r="117" customHeight="1" ht="17.25">
      <c r="A117" s="13"/>
      <c r="B117" s="13"/>
      <c r="C117" s="7"/>
      <c r="D117" s="7"/>
      <c r="E117" s="7"/>
      <c r="F117" s="7"/>
      <c r="G117" s="7"/>
      <c r="H117" s="4"/>
      <c r="I117" s="58">
        <v>310</v>
      </c>
      <c r="J117" s="59">
        <v>89</v>
      </c>
      <c r="K117" s="64">
        <v>4.5</v>
      </c>
      <c r="L117" s="61">
        <f>MATCH(I117,$B$4:$B$18)</f>
      </c>
      <c r="M117" s="62">
        <f>OFFSET($C$3:$G$3,L117,0)</f>
      </c>
      <c r="N117" s="12">
        <v>0.810239090075701</v>
      </c>
      <c r="O117" s="12">
        <v>0.35833840816792584</v>
      </c>
      <c r="P117" s="12">
        <v>0.4714032764236257</v>
      </c>
      <c r="Q117" s="63">
        <v>0.12055884454473664</v>
      </c>
      <c r="R117" s="9">
        <f>MATCH(J117,$B$22:$B$36)</f>
      </c>
      <c r="S117" s="62">
        <f>OFFSET($C$21:$G$21,$R117,0)</f>
      </c>
      <c r="T117" s="12">
        <v>0.3055956231896342</v>
      </c>
      <c r="U117" s="12">
        <v>0.6782004345574612</v>
      </c>
      <c r="V117" s="12">
        <v>0.3945231704839217</v>
      </c>
      <c r="W117" s="63">
        <v>0.08717324015434669</v>
      </c>
      <c r="X117" s="56">
        <f>SUMPRODUCT(M117:Q117,S117:W117)</f>
      </c>
      <c r="Y117" s="56">
        <f>(K117-X117)^2</f>
      </c>
      <c r="Z117" s="12"/>
      <c r="AA117" s="7"/>
    </row>
    <row x14ac:dyDescent="0.25" r="118" customHeight="1" ht="17.25">
      <c r="A118" s="13"/>
      <c r="B118" s="13"/>
      <c r="C118" s="7"/>
      <c r="D118" s="7"/>
      <c r="E118" s="7"/>
      <c r="F118" s="7"/>
      <c r="G118" s="7"/>
      <c r="H118" s="4"/>
      <c r="I118" s="58">
        <v>379</v>
      </c>
      <c r="J118" s="59">
        <v>89</v>
      </c>
      <c r="K118" s="60">
        <v>4</v>
      </c>
      <c r="L118" s="61">
        <f>MATCH(I118,$B$4:$B$18)</f>
      </c>
      <c r="M118" s="62">
        <f>OFFSET($C$3:$G$3,L118,0)</f>
      </c>
      <c r="N118" s="12">
        <v>0.9048078977453685</v>
      </c>
      <c r="O118" s="12">
        <v>0.1979778360916481</v>
      </c>
      <c r="P118" s="12">
        <v>0.9192544341995083</v>
      </c>
      <c r="Q118" s="63">
        <v>0.7426524401353062</v>
      </c>
      <c r="R118" s="9">
        <f>MATCH(J118,$B$22:$B$36)</f>
      </c>
      <c r="S118" s="62">
        <f>OFFSET($C$21:$G$21,$R118,0)</f>
      </c>
      <c r="T118" s="12">
        <v>0.3055956231896342</v>
      </c>
      <c r="U118" s="12">
        <v>0.6782004345574612</v>
      </c>
      <c r="V118" s="12">
        <v>0.3945231704839217</v>
      </c>
      <c r="W118" s="63">
        <v>0.08717324015434669</v>
      </c>
      <c r="X118" s="56">
        <f>SUMPRODUCT(M118:Q118,S118:W118)</f>
      </c>
      <c r="Y118" s="56">
        <f>(K118-X118)^2</f>
      </c>
      <c r="Z118" s="12"/>
      <c r="AA118" s="7"/>
    </row>
    <row x14ac:dyDescent="0.25" r="119" customHeight="1" ht="17.25">
      <c r="A119" s="13"/>
      <c r="B119" s="13"/>
      <c r="C119" s="7"/>
      <c r="D119" s="7"/>
      <c r="E119" s="7"/>
      <c r="F119" s="7"/>
      <c r="G119" s="7"/>
      <c r="H119" s="4"/>
      <c r="I119" s="58">
        <v>451</v>
      </c>
      <c r="J119" s="59">
        <v>89</v>
      </c>
      <c r="K119" s="60">
        <v>4</v>
      </c>
      <c r="L119" s="61">
        <f>MATCH(I119,$B$4:$B$18)</f>
      </c>
      <c r="M119" s="62">
        <f>OFFSET($C$3:$G$3,L119,0)</f>
      </c>
      <c r="N119" s="12">
        <v>0.4146185491407214</v>
      </c>
      <c r="O119" s="12">
        <v>0.8063277845126652</v>
      </c>
      <c r="P119" s="12">
        <v>0.15276176527374552</v>
      </c>
      <c r="Q119" s="63">
        <v>0.17435147019656005</v>
      </c>
      <c r="R119" s="9">
        <f>MATCH(J119,$B$22:$B$36)</f>
      </c>
      <c r="S119" s="62">
        <f>OFFSET($C$21:$G$21,$R119,0)</f>
      </c>
      <c r="T119" s="12">
        <v>0.3055956231896342</v>
      </c>
      <c r="U119" s="12">
        <v>0.6782004345574612</v>
      </c>
      <c r="V119" s="12">
        <v>0.3945231704839217</v>
      </c>
      <c r="W119" s="63">
        <v>0.08717324015434669</v>
      </c>
      <c r="X119" s="56">
        <f>SUMPRODUCT(M119:Q119,S119:W119)</f>
      </c>
      <c r="Y119" s="56">
        <f>(K119-X119)^2</f>
      </c>
      <c r="Z119" s="12"/>
      <c r="AA119" s="7"/>
    </row>
    <row x14ac:dyDescent="0.25" r="120" customHeight="1" ht="17.25">
      <c r="A120" s="13"/>
      <c r="B120" s="13"/>
      <c r="C120" s="7"/>
      <c r="D120" s="7"/>
      <c r="E120" s="7"/>
      <c r="F120" s="7"/>
      <c r="G120" s="7"/>
      <c r="H120" s="4"/>
      <c r="I120" s="58">
        <v>508</v>
      </c>
      <c r="J120" s="59">
        <v>89</v>
      </c>
      <c r="K120" s="60">
        <v>2</v>
      </c>
      <c r="L120" s="61">
        <f>MATCH(I120,$B$4:$B$18)</f>
      </c>
      <c r="M120" s="62">
        <f>OFFSET($C$3:$G$3,L120,0)</f>
      </c>
      <c r="N120" s="12">
        <v>0.27359095981818604</v>
      </c>
      <c r="O120" s="12">
        <v>0.7338417157802639</v>
      </c>
      <c r="P120" s="12">
        <v>0.44224924398435994</v>
      </c>
      <c r="Q120" s="63">
        <v>0.8304697316822046</v>
      </c>
      <c r="R120" s="9">
        <f>MATCH(J120,$B$22:$B$36)</f>
      </c>
      <c r="S120" s="62">
        <f>OFFSET($C$21:$G$21,$R120,0)</f>
      </c>
      <c r="T120" s="12">
        <v>0.3055956231896342</v>
      </c>
      <c r="U120" s="12">
        <v>0.6782004345574612</v>
      </c>
      <c r="V120" s="12">
        <v>0.3945231704839217</v>
      </c>
      <c r="W120" s="63">
        <v>0.08717324015434669</v>
      </c>
      <c r="X120" s="56">
        <f>SUMPRODUCT(M120:Q120,S120:W120)</f>
      </c>
      <c r="Y120" s="56">
        <f>(K120-X120)^2</f>
      </c>
      <c r="Z120" s="12"/>
      <c r="AA120" s="7"/>
    </row>
    <row x14ac:dyDescent="0.25" r="121" customHeight="1" ht="17.25">
      <c r="A121" s="13"/>
      <c r="B121" s="13"/>
      <c r="C121" s="7"/>
      <c r="D121" s="7"/>
      <c r="E121" s="7"/>
      <c r="F121" s="7"/>
      <c r="G121" s="7"/>
      <c r="H121" s="4"/>
      <c r="I121" s="58">
        <v>563</v>
      </c>
      <c r="J121" s="59">
        <v>89</v>
      </c>
      <c r="K121" s="60">
        <v>5</v>
      </c>
      <c r="L121" s="61">
        <f>MATCH(I121,$B$4:$B$18)</f>
      </c>
      <c r="M121" s="62">
        <f>OFFSET($C$3:$G$3,L121,0)</f>
      </c>
      <c r="N121" s="12">
        <v>0.7488490808636306</v>
      </c>
      <c r="O121" s="12">
        <v>0.7549228861076749</v>
      </c>
      <c r="P121" s="12">
        <v>0.23748542107569692</v>
      </c>
      <c r="Q121" s="63">
        <v>0.056614738445942114</v>
      </c>
      <c r="R121" s="9">
        <f>MATCH(J121,$B$22:$B$36)</f>
      </c>
      <c r="S121" s="62">
        <f>OFFSET($C$21:$G$21,$R121,0)</f>
      </c>
      <c r="T121" s="12">
        <v>0.3055956231896342</v>
      </c>
      <c r="U121" s="12">
        <v>0.6782004345574612</v>
      </c>
      <c r="V121" s="12">
        <v>0.3945231704839217</v>
      </c>
      <c r="W121" s="63">
        <v>0.08717324015434669</v>
      </c>
      <c r="X121" s="56">
        <f>SUMPRODUCT(M121:Q121,S121:W121)</f>
      </c>
      <c r="Y121" s="56">
        <f>(K121-X121)^2</f>
      </c>
      <c r="Z121" s="12"/>
      <c r="AA121" s="7"/>
    </row>
    <row x14ac:dyDescent="0.25" r="122" customHeight="1" ht="17.25">
      <c r="A122" s="13"/>
      <c r="B122" s="13"/>
      <c r="C122" s="7"/>
      <c r="D122" s="7"/>
      <c r="E122" s="7"/>
      <c r="F122" s="7"/>
      <c r="G122" s="7"/>
      <c r="H122" s="4"/>
      <c r="I122" s="58">
        <v>579</v>
      </c>
      <c r="J122" s="59">
        <v>89</v>
      </c>
      <c r="K122" s="64">
        <v>4.5</v>
      </c>
      <c r="L122" s="61">
        <f>MATCH(I122,$B$4:$B$18)</f>
      </c>
      <c r="M122" s="62">
        <f>OFFSET($C$3:$G$3,L122,0)</f>
      </c>
      <c r="N122" s="12">
        <v>0.5791952938993012</v>
      </c>
      <c r="O122" s="12">
        <v>0.6838813774928365</v>
      </c>
      <c r="P122" s="12">
        <v>0.931832489574515</v>
      </c>
      <c r="Q122" s="63">
        <v>0.6606217377530749</v>
      </c>
      <c r="R122" s="9">
        <f>MATCH(J122,$B$22:$B$36)</f>
      </c>
      <c r="S122" s="62">
        <f>OFFSET($C$21:$G$21,$R122,0)</f>
      </c>
      <c r="T122" s="12">
        <v>0.3055956231896342</v>
      </c>
      <c r="U122" s="12">
        <v>0.6782004345574612</v>
      </c>
      <c r="V122" s="12">
        <v>0.3945231704839217</v>
      </c>
      <c r="W122" s="63">
        <v>0.08717324015434669</v>
      </c>
      <c r="X122" s="56">
        <f>SUMPRODUCT(M122:Q122,S122:W122)</f>
      </c>
      <c r="Y122" s="56">
        <f>(K122-X122)^2</f>
      </c>
      <c r="Z122" s="12"/>
      <c r="AA122" s="7"/>
    </row>
    <row x14ac:dyDescent="0.25" r="123" customHeight="1" ht="17.25">
      <c r="A123" s="13"/>
      <c r="B123" s="13"/>
      <c r="C123" s="7"/>
      <c r="D123" s="7"/>
      <c r="E123" s="7"/>
      <c r="F123" s="7"/>
      <c r="G123" s="7"/>
      <c r="H123" s="4"/>
      <c r="I123" s="58">
        <v>623</v>
      </c>
      <c r="J123" s="59">
        <v>89</v>
      </c>
      <c r="K123" s="60">
        <v>3</v>
      </c>
      <c r="L123" s="61">
        <f>MATCH(I123,$B$4:$B$18)</f>
      </c>
      <c r="M123" s="62">
        <f>OFFSET($C$3:$G$3,L123,0)</f>
      </c>
      <c r="N123" s="12">
        <v>0.24945380531864436</v>
      </c>
      <c r="O123" s="12">
        <v>0.460273575292135</v>
      </c>
      <c r="P123" s="12">
        <v>0.15869917423709112</v>
      </c>
      <c r="Q123" s="63">
        <v>0.29628999308800363</v>
      </c>
      <c r="R123" s="9">
        <f>MATCH(J123,$B$22:$B$36)</f>
      </c>
      <c r="S123" s="62">
        <f>OFFSET($C$21:$G$21,$R123,0)</f>
      </c>
      <c r="T123" s="12">
        <v>0.3055956231896342</v>
      </c>
      <c r="U123" s="12">
        <v>0.6782004345574612</v>
      </c>
      <c r="V123" s="12">
        <v>0.3945231704839217</v>
      </c>
      <c r="W123" s="63">
        <v>0.08717324015434669</v>
      </c>
      <c r="X123" s="56">
        <f>SUMPRODUCT(M123:Q123,S123:W123)</f>
      </c>
      <c r="Y123" s="56">
        <f>(K123-X123)^2</f>
      </c>
      <c r="Z123" s="12"/>
      <c r="AA123" s="7"/>
    </row>
    <row x14ac:dyDescent="0.25" r="124" customHeight="1" ht="17.25">
      <c r="A124" s="13"/>
      <c r="B124" s="13"/>
      <c r="C124" s="7"/>
      <c r="D124" s="7"/>
      <c r="E124" s="7"/>
      <c r="F124" s="7"/>
      <c r="G124" s="7"/>
      <c r="H124" s="4"/>
      <c r="I124" s="58">
        <v>14</v>
      </c>
      <c r="J124" s="59">
        <v>92</v>
      </c>
      <c r="K124" s="60">
        <v>5</v>
      </c>
      <c r="L124" s="61">
        <f>MATCH(I124,$B$4:$B$18)</f>
      </c>
      <c r="M124" s="62">
        <f>OFFSET($C$3:$G$3,L124,0)</f>
      </c>
      <c r="N124" s="12">
        <v>0.6328859249421567</v>
      </c>
      <c r="O124" s="12">
        <v>0.3114124804502154</v>
      </c>
      <c r="P124" s="12">
        <v>0.43529612082458324</v>
      </c>
      <c r="Q124" s="63">
        <v>0.5131491853489742</v>
      </c>
      <c r="R124" s="9">
        <f>MATCH(J124,$B$22:$B$36)</f>
      </c>
      <c r="S124" s="62">
        <f>OFFSET($C$21:$G$21,$R124,0)</f>
      </c>
      <c r="T124" s="12">
        <v>0.07500211265658074</v>
      </c>
      <c r="U124" s="12">
        <v>0.9176523883460926</v>
      </c>
      <c r="V124" s="12">
        <v>0.2905017768425352</v>
      </c>
      <c r="W124" s="63">
        <v>0.7371363403484084</v>
      </c>
      <c r="X124" s="56">
        <f>SUMPRODUCT(M124:Q124,S124:W124)</f>
      </c>
      <c r="Y124" s="56">
        <f>(K124-X124)^2</f>
      </c>
      <c r="Z124" s="12"/>
      <c r="AA124" s="7"/>
    </row>
    <row x14ac:dyDescent="0.25" r="125" customHeight="1" ht="17.25">
      <c r="A125" s="13"/>
      <c r="B125" s="13"/>
      <c r="C125" s="7"/>
      <c r="D125" s="7"/>
      <c r="E125" s="7"/>
      <c r="F125" s="7"/>
      <c r="G125" s="7"/>
      <c r="H125" s="4"/>
      <c r="I125" s="58">
        <v>29</v>
      </c>
      <c r="J125" s="59">
        <v>92</v>
      </c>
      <c r="K125" s="60">
        <v>4</v>
      </c>
      <c r="L125" s="61">
        <f>MATCH(I125,$B$4:$B$18)</f>
      </c>
      <c r="M125" s="62">
        <f>OFFSET($C$3:$G$3,L125,0)</f>
      </c>
      <c r="N125" s="12">
        <v>0.8349052295704597</v>
      </c>
      <c r="O125" s="12">
        <v>0.7147643567443251</v>
      </c>
      <c r="P125" s="12">
        <v>0.9620358754812716</v>
      </c>
      <c r="Q125" s="63">
        <v>0.585092913225596</v>
      </c>
      <c r="R125" s="9">
        <f>MATCH(J125,$B$22:$B$36)</f>
      </c>
      <c r="S125" s="62">
        <f>OFFSET($C$21:$G$21,$R125,0)</f>
      </c>
      <c r="T125" s="12">
        <v>0.07500211265658074</v>
      </c>
      <c r="U125" s="12">
        <v>0.9176523883460926</v>
      </c>
      <c r="V125" s="12">
        <v>0.2905017768425352</v>
      </c>
      <c r="W125" s="63">
        <v>0.7371363403484084</v>
      </c>
      <c r="X125" s="56">
        <f>SUMPRODUCT(M125:Q125,S125:W125)</f>
      </c>
      <c r="Y125" s="56">
        <f>(K125-X125)^2</f>
      </c>
      <c r="Z125" s="12"/>
      <c r="AA125" s="7"/>
    </row>
    <row x14ac:dyDescent="0.25" r="126" customHeight="1" ht="17.25">
      <c r="A126" s="13"/>
      <c r="B126" s="13"/>
      <c r="C126" s="7"/>
      <c r="D126" s="7"/>
      <c r="E126" s="7"/>
      <c r="F126" s="7"/>
      <c r="G126" s="7"/>
      <c r="H126" s="4"/>
      <c r="I126" s="58">
        <v>72</v>
      </c>
      <c r="J126" s="59">
        <v>92</v>
      </c>
      <c r="K126" s="64">
        <v>4.5</v>
      </c>
      <c r="L126" s="61">
        <f>MATCH(I126,$B$4:$B$18)</f>
      </c>
      <c r="M126" s="62">
        <f>OFFSET($C$3:$G$3,L126,0)</f>
      </c>
      <c r="N126" s="12">
        <v>0.43690558422581305</v>
      </c>
      <c r="O126" s="12">
        <v>0.1884192420809051</v>
      </c>
      <c r="P126" s="12">
        <v>0.0007754678712431629</v>
      </c>
      <c r="Q126" s="63">
        <v>0.7238377433397133</v>
      </c>
      <c r="R126" s="9">
        <f>MATCH(J126,$B$22:$B$36)</f>
      </c>
      <c r="S126" s="62">
        <f>OFFSET($C$21:$G$21,$R126,0)</f>
      </c>
      <c r="T126" s="12">
        <v>0.07500211265658074</v>
      </c>
      <c r="U126" s="12">
        <v>0.9176523883460926</v>
      </c>
      <c r="V126" s="12">
        <v>0.2905017768425352</v>
      </c>
      <c r="W126" s="63">
        <v>0.7371363403484084</v>
      </c>
      <c r="X126" s="56">
        <f>SUMPRODUCT(M126:Q126,S126:W126)</f>
      </c>
      <c r="Y126" s="56">
        <f>(K126-X126)^2</f>
      </c>
      <c r="Z126" s="12"/>
      <c r="AA126" s="7"/>
    </row>
    <row x14ac:dyDescent="0.25" r="127" customHeight="1" ht="17.25">
      <c r="A127" s="13"/>
      <c r="B127" s="13"/>
      <c r="C127" s="7"/>
      <c r="D127" s="7"/>
      <c r="E127" s="7"/>
      <c r="F127" s="7"/>
      <c r="G127" s="7"/>
      <c r="H127" s="4"/>
      <c r="I127" s="58">
        <v>211</v>
      </c>
      <c r="J127" s="59">
        <v>92</v>
      </c>
      <c r="K127" s="60">
        <v>4</v>
      </c>
      <c r="L127" s="61">
        <f>MATCH(I127,$B$4:$B$18)</f>
      </c>
      <c r="M127" s="62">
        <f>OFFSET($C$3:$G$3,L127,0)</f>
      </c>
      <c r="N127" s="12">
        <v>0.7226289812185446</v>
      </c>
      <c r="O127" s="12">
        <v>0.6877386777736082</v>
      </c>
      <c r="P127" s="12">
        <v>0.3547694435468214</v>
      </c>
      <c r="Q127" s="63">
        <v>0.24638153472855184</v>
      </c>
      <c r="R127" s="9">
        <f>MATCH(J127,$B$22:$B$36)</f>
      </c>
      <c r="S127" s="62">
        <f>OFFSET($C$21:$G$21,$R127,0)</f>
      </c>
      <c r="T127" s="12">
        <v>0.07500211265658074</v>
      </c>
      <c r="U127" s="12">
        <v>0.9176523883460926</v>
      </c>
      <c r="V127" s="12">
        <v>0.2905017768425352</v>
      </c>
      <c r="W127" s="63">
        <v>0.7371363403484084</v>
      </c>
      <c r="X127" s="56">
        <f>SUMPRODUCT(M127:Q127,S127:W127)</f>
      </c>
      <c r="Y127" s="56">
        <f>(K127-X127)^2</f>
      </c>
      <c r="Z127" s="12"/>
      <c r="AA127" s="7"/>
    </row>
    <row x14ac:dyDescent="0.25" r="128" customHeight="1" ht="17.25">
      <c r="A128" s="13"/>
      <c r="B128" s="13"/>
      <c r="C128" s="7"/>
      <c r="D128" s="7"/>
      <c r="E128" s="7"/>
      <c r="F128" s="7"/>
      <c r="G128" s="7"/>
      <c r="H128" s="4"/>
      <c r="I128" s="58">
        <v>212</v>
      </c>
      <c r="J128" s="59">
        <v>92</v>
      </c>
      <c r="K128" s="64">
        <v>2.5</v>
      </c>
      <c r="L128" s="61">
        <f>MATCH(I128,$B$4:$B$18)</f>
      </c>
      <c r="M128" s="62">
        <f>OFFSET($C$3:$G$3,L128,0)</f>
      </c>
      <c r="N128" s="12">
        <v>0.8746504480868407</v>
      </c>
      <c r="O128" s="12">
        <v>0.7617170824067909</v>
      </c>
      <c r="P128" s="12">
        <v>0.29799249902059644</v>
      </c>
      <c r="Q128" s="63">
        <v>0.03500523398461164</v>
      </c>
      <c r="R128" s="9">
        <f>MATCH(J128,$B$22:$B$36)</f>
      </c>
      <c r="S128" s="62">
        <f>OFFSET($C$21:$G$21,$R128,0)</f>
      </c>
      <c r="T128" s="12">
        <v>0.07500211265658074</v>
      </c>
      <c r="U128" s="12">
        <v>0.9176523883460926</v>
      </c>
      <c r="V128" s="12">
        <v>0.2905017768425352</v>
      </c>
      <c r="W128" s="63">
        <v>0.7371363403484084</v>
      </c>
      <c r="X128" s="56">
        <f>SUMPRODUCT(M128:Q128,S128:W128)</f>
      </c>
      <c r="Y128" s="56">
        <f>(K128-X128)^2</f>
      </c>
      <c r="Z128" s="12"/>
      <c r="AA128" s="7"/>
    </row>
    <row x14ac:dyDescent="0.25" r="129" customHeight="1" ht="17.25">
      <c r="A129" s="13"/>
      <c r="B129" s="13"/>
      <c r="C129" s="7"/>
      <c r="D129" s="7"/>
      <c r="E129" s="7"/>
      <c r="F129" s="7"/>
      <c r="G129" s="7"/>
      <c r="H129" s="4"/>
      <c r="I129" s="58">
        <v>310</v>
      </c>
      <c r="J129" s="59">
        <v>92</v>
      </c>
      <c r="K129" s="60">
        <v>2</v>
      </c>
      <c r="L129" s="61">
        <f>MATCH(I129,$B$4:$B$18)</f>
      </c>
      <c r="M129" s="62">
        <f>OFFSET($C$3:$G$3,L129,0)</f>
      </c>
      <c r="N129" s="12">
        <v>0.810239090075701</v>
      </c>
      <c r="O129" s="12">
        <v>0.35833840816792584</v>
      </c>
      <c r="P129" s="12">
        <v>0.4714032764236257</v>
      </c>
      <c r="Q129" s="63">
        <v>0.12055884454473664</v>
      </c>
      <c r="R129" s="9">
        <f>MATCH(J129,$B$22:$B$36)</f>
      </c>
      <c r="S129" s="62">
        <f>OFFSET($C$21:$G$21,$R129,0)</f>
      </c>
      <c r="T129" s="12">
        <v>0.07500211265658074</v>
      </c>
      <c r="U129" s="12">
        <v>0.9176523883460926</v>
      </c>
      <c r="V129" s="12">
        <v>0.2905017768425352</v>
      </c>
      <c r="W129" s="63">
        <v>0.7371363403484084</v>
      </c>
      <c r="X129" s="56">
        <f>SUMPRODUCT(M129:Q129,S129:W129)</f>
      </c>
      <c r="Y129" s="56">
        <f>(K129-X129)^2</f>
      </c>
      <c r="Z129" s="12"/>
      <c r="AA129" s="7"/>
    </row>
    <row x14ac:dyDescent="0.25" r="130" customHeight="1" ht="17.25">
      <c r="A130" s="13"/>
      <c r="B130" s="13"/>
      <c r="C130" s="7"/>
      <c r="D130" s="7"/>
      <c r="E130" s="7"/>
      <c r="F130" s="7"/>
      <c r="G130" s="7"/>
      <c r="H130" s="4"/>
      <c r="I130" s="58">
        <v>379</v>
      </c>
      <c r="J130" s="59">
        <v>92</v>
      </c>
      <c r="K130" s="60">
        <v>5</v>
      </c>
      <c r="L130" s="61">
        <f>MATCH(I130,$B$4:$B$18)</f>
      </c>
      <c r="M130" s="62">
        <f>OFFSET($C$3:$G$3,L130,0)</f>
      </c>
      <c r="N130" s="12">
        <v>0.9048078977453685</v>
      </c>
      <c r="O130" s="12">
        <v>0.1979778360916481</v>
      </c>
      <c r="P130" s="12">
        <v>0.9192544341995083</v>
      </c>
      <c r="Q130" s="63">
        <v>0.7426524401353062</v>
      </c>
      <c r="R130" s="9">
        <f>MATCH(J130,$B$22:$B$36)</f>
      </c>
      <c r="S130" s="62">
        <f>OFFSET($C$21:$G$21,$R130,0)</f>
      </c>
      <c r="T130" s="12">
        <v>0.07500211265658074</v>
      </c>
      <c r="U130" s="12">
        <v>0.9176523883460926</v>
      </c>
      <c r="V130" s="12">
        <v>0.2905017768425352</v>
      </c>
      <c r="W130" s="63">
        <v>0.7371363403484084</v>
      </c>
      <c r="X130" s="56">
        <f>SUMPRODUCT(M130:Q130,S130:W130)</f>
      </c>
      <c r="Y130" s="56">
        <f>(K130-X130)^2</f>
      </c>
      <c r="Z130" s="12"/>
      <c r="AA130" s="7"/>
    </row>
    <row x14ac:dyDescent="0.25" r="131" customHeight="1" ht="17.25">
      <c r="A131" s="13"/>
      <c r="B131" s="13"/>
      <c r="C131" s="7"/>
      <c r="D131" s="7"/>
      <c r="E131" s="7"/>
      <c r="F131" s="7"/>
      <c r="G131" s="7"/>
      <c r="H131" s="4"/>
      <c r="I131" s="58">
        <v>451</v>
      </c>
      <c r="J131" s="59">
        <v>92</v>
      </c>
      <c r="K131" s="60">
        <v>5</v>
      </c>
      <c r="L131" s="61">
        <f>MATCH(I131,$B$4:$B$18)</f>
      </c>
      <c r="M131" s="62">
        <f>OFFSET($C$3:$G$3,L131,0)</f>
      </c>
      <c r="N131" s="12">
        <v>0.4146185491407214</v>
      </c>
      <c r="O131" s="12">
        <v>0.8063277845126652</v>
      </c>
      <c r="P131" s="12">
        <v>0.15276176527374552</v>
      </c>
      <c r="Q131" s="63">
        <v>0.17435147019656005</v>
      </c>
      <c r="R131" s="9">
        <f>MATCH(J131,$B$22:$B$36)</f>
      </c>
      <c r="S131" s="62">
        <f>OFFSET($C$21:$G$21,$R131,0)</f>
      </c>
      <c r="T131" s="12">
        <v>0.07500211265658074</v>
      </c>
      <c r="U131" s="12">
        <v>0.9176523883460926</v>
      </c>
      <c r="V131" s="12">
        <v>0.2905017768425352</v>
      </c>
      <c r="W131" s="63">
        <v>0.7371363403484084</v>
      </c>
      <c r="X131" s="56">
        <f>SUMPRODUCT(M131:Q131,S131:W131)</f>
      </c>
      <c r="Y131" s="56">
        <f>(K131-X131)^2</f>
      </c>
      <c r="Z131" s="12"/>
      <c r="AA131" s="7"/>
    </row>
    <row x14ac:dyDescent="0.25" r="132" customHeight="1" ht="17.25">
      <c r="A132" s="13"/>
      <c r="B132" s="13"/>
      <c r="C132" s="7"/>
      <c r="D132" s="7"/>
      <c r="E132" s="7"/>
      <c r="F132" s="7"/>
      <c r="G132" s="7"/>
      <c r="H132" s="4"/>
      <c r="I132" s="58">
        <v>467</v>
      </c>
      <c r="J132" s="59">
        <v>92</v>
      </c>
      <c r="K132" s="60">
        <v>3</v>
      </c>
      <c r="L132" s="61">
        <f>MATCH(I132,$B$4:$B$18)</f>
      </c>
      <c r="M132" s="62">
        <f>OFFSET($C$3:$G$3,L132,0)</f>
      </c>
      <c r="N132" s="12">
        <v>0.6099558877233805</v>
      </c>
      <c r="O132" s="12">
        <v>0.9038563728258178</v>
      </c>
      <c r="P132" s="12">
        <v>0.8932119733155631</v>
      </c>
      <c r="Q132" s="63">
        <v>0.24445648896517158</v>
      </c>
      <c r="R132" s="9">
        <f>MATCH(J132,$B$22:$B$36)</f>
      </c>
      <c r="S132" s="62">
        <f>OFFSET($C$21:$G$21,$R132,0)</f>
      </c>
      <c r="T132" s="12">
        <v>0.07500211265658074</v>
      </c>
      <c r="U132" s="12">
        <v>0.9176523883460926</v>
      </c>
      <c r="V132" s="12">
        <v>0.2905017768425352</v>
      </c>
      <c r="W132" s="63">
        <v>0.7371363403484084</v>
      </c>
      <c r="X132" s="56">
        <f>SUMPRODUCT(M132:Q132,S132:W132)</f>
      </c>
      <c r="Y132" s="56">
        <f>(K132-X132)^2</f>
      </c>
      <c r="Z132" s="12"/>
      <c r="AA132" s="7"/>
    </row>
    <row x14ac:dyDescent="0.25" r="133" customHeight="1" ht="17.25">
      <c r="A133" s="13"/>
      <c r="B133" s="13"/>
      <c r="C133" s="7"/>
      <c r="D133" s="7"/>
      <c r="E133" s="7"/>
      <c r="F133" s="7"/>
      <c r="G133" s="7"/>
      <c r="H133" s="4"/>
      <c r="I133" s="58">
        <v>508</v>
      </c>
      <c r="J133" s="59">
        <v>92</v>
      </c>
      <c r="K133" s="60">
        <v>4</v>
      </c>
      <c r="L133" s="61">
        <f>MATCH(I133,$B$4:$B$18)</f>
      </c>
      <c r="M133" s="62">
        <f>OFFSET($C$3:$G$3,L133,0)</f>
      </c>
      <c r="N133" s="12">
        <v>0.27359095981818604</v>
      </c>
      <c r="O133" s="12">
        <v>0.7338417157802639</v>
      </c>
      <c r="P133" s="12">
        <v>0.44224924398435994</v>
      </c>
      <c r="Q133" s="63">
        <v>0.8304697316822046</v>
      </c>
      <c r="R133" s="9">
        <f>MATCH(J133,$B$22:$B$36)</f>
      </c>
      <c r="S133" s="62">
        <f>OFFSET($C$21:$G$21,$R133,0)</f>
      </c>
      <c r="T133" s="12">
        <v>0.07500211265658074</v>
      </c>
      <c r="U133" s="12">
        <v>0.9176523883460926</v>
      </c>
      <c r="V133" s="12">
        <v>0.2905017768425352</v>
      </c>
      <c r="W133" s="63">
        <v>0.7371363403484084</v>
      </c>
      <c r="X133" s="56">
        <f>SUMPRODUCT(M133:Q133,S133:W133)</f>
      </c>
      <c r="Y133" s="56">
        <f>(K133-X133)^2</f>
      </c>
      <c r="Z133" s="12"/>
      <c r="AA133" s="7"/>
    </row>
    <row x14ac:dyDescent="0.25" r="134" customHeight="1" ht="17.25">
      <c r="A134" s="13"/>
      <c r="B134" s="13"/>
      <c r="C134" s="7"/>
      <c r="D134" s="7"/>
      <c r="E134" s="7"/>
      <c r="F134" s="7"/>
      <c r="G134" s="7"/>
      <c r="H134" s="4"/>
      <c r="I134" s="58">
        <v>546</v>
      </c>
      <c r="J134" s="59">
        <v>92</v>
      </c>
      <c r="K134" s="60">
        <v>5</v>
      </c>
      <c r="L134" s="61">
        <f>MATCH(I134,$B$4:$B$18)</f>
      </c>
      <c r="M134" s="62">
        <f>OFFSET($C$3:$G$3,L134,0)</f>
      </c>
      <c r="N134" s="12">
        <v>0.214863102308269</v>
      </c>
      <c r="O134" s="12">
        <v>0.749769520675541</v>
      </c>
      <c r="P134" s="12">
        <v>0.4751046872709752</v>
      </c>
      <c r="Q134" s="63">
        <v>0.979117148520094</v>
      </c>
      <c r="R134" s="9">
        <f>MATCH(J134,$B$22:$B$36)</f>
      </c>
      <c r="S134" s="62">
        <f>OFFSET($C$21:$G$21,$R134,0)</f>
      </c>
      <c r="T134" s="12">
        <v>0.07500211265658074</v>
      </c>
      <c r="U134" s="12">
        <v>0.9176523883460926</v>
      </c>
      <c r="V134" s="12">
        <v>0.2905017768425352</v>
      </c>
      <c r="W134" s="63">
        <v>0.7371363403484084</v>
      </c>
      <c r="X134" s="56">
        <f>SUMPRODUCT(M134:Q134,S134:W134)</f>
      </c>
      <c r="Y134" s="56">
        <f>(K134-X134)^2</f>
      </c>
      <c r="Z134" s="12"/>
      <c r="AA134" s="7"/>
    </row>
    <row x14ac:dyDescent="0.25" r="135" customHeight="1" ht="17.25">
      <c r="A135" s="13"/>
      <c r="B135" s="13"/>
      <c r="C135" s="7"/>
      <c r="D135" s="7"/>
      <c r="E135" s="7"/>
      <c r="F135" s="7"/>
      <c r="G135" s="7"/>
      <c r="H135" s="4"/>
      <c r="I135" s="58">
        <v>563</v>
      </c>
      <c r="J135" s="59">
        <v>92</v>
      </c>
      <c r="K135" s="60">
        <v>5</v>
      </c>
      <c r="L135" s="61">
        <f>MATCH(I135,$B$4:$B$18)</f>
      </c>
      <c r="M135" s="62">
        <f>OFFSET($C$3:$G$3,L135,0)</f>
      </c>
      <c r="N135" s="12">
        <v>0.7488490808636306</v>
      </c>
      <c r="O135" s="12">
        <v>0.7549228861076749</v>
      </c>
      <c r="P135" s="12">
        <v>0.23748542107569692</v>
      </c>
      <c r="Q135" s="63">
        <v>0.056614738445942114</v>
      </c>
      <c r="R135" s="9">
        <f>MATCH(J135,$B$22:$B$36)</f>
      </c>
      <c r="S135" s="62">
        <f>OFFSET($C$21:$G$21,$R135,0)</f>
      </c>
      <c r="T135" s="12">
        <v>0.07500211265658074</v>
      </c>
      <c r="U135" s="12">
        <v>0.9176523883460926</v>
      </c>
      <c r="V135" s="12">
        <v>0.2905017768425352</v>
      </c>
      <c r="W135" s="63">
        <v>0.7371363403484084</v>
      </c>
      <c r="X135" s="56">
        <f>SUMPRODUCT(M135:Q135,S135:W135)</f>
      </c>
      <c r="Y135" s="56">
        <f>(K135-X135)^2</f>
      </c>
      <c r="Z135" s="12"/>
      <c r="AA135" s="7"/>
    </row>
    <row x14ac:dyDescent="0.25" r="136" customHeight="1" ht="17.25">
      <c r="A136" s="13"/>
      <c r="B136" s="13"/>
      <c r="C136" s="7"/>
      <c r="D136" s="7"/>
      <c r="E136" s="7"/>
      <c r="F136" s="7"/>
      <c r="G136" s="7"/>
      <c r="H136" s="4"/>
      <c r="I136" s="58">
        <v>579</v>
      </c>
      <c r="J136" s="59">
        <v>92</v>
      </c>
      <c r="K136" s="60">
        <v>4</v>
      </c>
      <c r="L136" s="61">
        <f>MATCH(I136,$B$4:$B$18)</f>
      </c>
      <c r="M136" s="62">
        <f>OFFSET($C$3:$G$3,L136,0)</f>
      </c>
      <c r="N136" s="12">
        <v>0.5791952938993012</v>
      </c>
      <c r="O136" s="12">
        <v>0.6838813774928365</v>
      </c>
      <c r="P136" s="12">
        <v>0.931832489574515</v>
      </c>
      <c r="Q136" s="63">
        <v>0.6606217377530749</v>
      </c>
      <c r="R136" s="9">
        <f>MATCH(J136,$B$22:$B$36)</f>
      </c>
      <c r="S136" s="62">
        <f>OFFSET($C$21:$G$21,$R136,0)</f>
      </c>
      <c r="T136" s="12">
        <v>0.07500211265658074</v>
      </c>
      <c r="U136" s="12">
        <v>0.9176523883460926</v>
      </c>
      <c r="V136" s="12">
        <v>0.2905017768425352</v>
      </c>
      <c r="W136" s="63">
        <v>0.7371363403484084</v>
      </c>
      <c r="X136" s="56">
        <f>SUMPRODUCT(M136:Q136,S136:W136)</f>
      </c>
      <c r="Y136" s="56">
        <f>(K136-X136)^2</f>
      </c>
      <c r="Z136" s="12"/>
      <c r="AA136" s="7"/>
    </row>
    <row x14ac:dyDescent="0.25" r="137" customHeight="1" ht="17.25">
      <c r="A137" s="13"/>
      <c r="B137" s="13"/>
      <c r="C137" s="7"/>
      <c r="D137" s="7"/>
      <c r="E137" s="7"/>
      <c r="F137" s="7"/>
      <c r="G137" s="7"/>
      <c r="H137" s="4"/>
      <c r="I137" s="58">
        <v>623</v>
      </c>
      <c r="J137" s="59">
        <v>92</v>
      </c>
      <c r="K137" s="60">
        <v>5</v>
      </c>
      <c r="L137" s="61">
        <f>MATCH(I137,$B$4:$B$18)</f>
      </c>
      <c r="M137" s="62">
        <f>OFFSET($C$3:$G$3,L137,0)</f>
      </c>
      <c r="N137" s="12">
        <v>0.24945380531864436</v>
      </c>
      <c r="O137" s="12">
        <v>0.460273575292135</v>
      </c>
      <c r="P137" s="12">
        <v>0.15869917423709112</v>
      </c>
      <c r="Q137" s="63">
        <v>0.29628999308800363</v>
      </c>
      <c r="R137" s="9">
        <f>MATCH(J137,$B$22:$B$36)</f>
      </c>
      <c r="S137" s="62">
        <f>OFFSET($C$21:$G$21,$R137,0)</f>
      </c>
      <c r="T137" s="12">
        <v>0.07500211265658074</v>
      </c>
      <c r="U137" s="12">
        <v>0.9176523883460926</v>
      </c>
      <c r="V137" s="12">
        <v>0.2905017768425352</v>
      </c>
      <c r="W137" s="63">
        <v>0.7371363403484084</v>
      </c>
      <c r="X137" s="56">
        <f>SUMPRODUCT(M137:Q137,S137:W137)</f>
      </c>
      <c r="Y137" s="56">
        <f>(K137-X137)^2</f>
      </c>
      <c r="Z137" s="12"/>
      <c r="AA137" s="7"/>
    </row>
    <row x14ac:dyDescent="0.25" r="138" customHeight="1" ht="17.25">
      <c r="A138" s="13"/>
      <c r="B138" s="13"/>
      <c r="C138" s="7"/>
      <c r="D138" s="7"/>
      <c r="E138" s="7"/>
      <c r="F138" s="7"/>
      <c r="G138" s="7"/>
      <c r="H138" s="4"/>
      <c r="I138" s="58">
        <v>14</v>
      </c>
      <c r="J138" s="59">
        <v>505</v>
      </c>
      <c r="K138" s="60">
        <v>5</v>
      </c>
      <c r="L138" s="61">
        <f>MATCH(I138,$B$4:$B$18)</f>
      </c>
      <c r="M138" s="62">
        <f>OFFSET($C$3:$G$3,L138,0)</f>
      </c>
      <c r="N138" s="12">
        <v>0.6328859249421567</v>
      </c>
      <c r="O138" s="12">
        <v>0.3114124804502154</v>
      </c>
      <c r="P138" s="12">
        <v>0.43529612082458324</v>
      </c>
      <c r="Q138" s="63">
        <v>0.5131491853489742</v>
      </c>
      <c r="R138" s="9">
        <f>MATCH(J138,$B$22:$B$36)</f>
      </c>
      <c r="S138" s="62">
        <f>OFFSET($C$21:$G$21,$R138,0)</f>
      </c>
      <c r="T138" s="12">
        <v>0.8074245286752076</v>
      </c>
      <c r="U138" s="12">
        <v>0.17370394356127128</v>
      </c>
      <c r="V138" s="12">
        <v>0.2987001570806854</v>
      </c>
      <c r="W138" s="63">
        <v>0.28815103814999543</v>
      </c>
      <c r="X138" s="56">
        <f>SUMPRODUCT(M138:Q138,S138:W138)</f>
      </c>
      <c r="Y138" s="56">
        <f>(K138-X138)^2</f>
      </c>
      <c r="Z138" s="12"/>
      <c r="AA138" s="7"/>
    </row>
    <row x14ac:dyDescent="0.25" r="139" customHeight="1" ht="17.25">
      <c r="A139" s="13"/>
      <c r="B139" s="13"/>
      <c r="C139" s="7"/>
      <c r="D139" s="7"/>
      <c r="E139" s="7"/>
      <c r="F139" s="7"/>
      <c r="G139" s="7"/>
      <c r="H139" s="4"/>
      <c r="I139" s="58">
        <v>29</v>
      </c>
      <c r="J139" s="59">
        <v>505</v>
      </c>
      <c r="K139" s="60">
        <v>5</v>
      </c>
      <c r="L139" s="61">
        <f>MATCH(I139,$B$4:$B$18)</f>
      </c>
      <c r="M139" s="62">
        <f>OFFSET($C$3:$G$3,L139,0)</f>
      </c>
      <c r="N139" s="12">
        <v>0.8349052295704597</v>
      </c>
      <c r="O139" s="12">
        <v>0.7147643567443251</v>
      </c>
      <c r="P139" s="12">
        <v>0.9620358754812716</v>
      </c>
      <c r="Q139" s="63">
        <v>0.585092913225596</v>
      </c>
      <c r="R139" s="9">
        <f>MATCH(J139,$B$22:$B$36)</f>
      </c>
      <c r="S139" s="62">
        <f>OFFSET($C$21:$G$21,$R139,0)</f>
      </c>
      <c r="T139" s="12">
        <v>0.8074245286752076</v>
      </c>
      <c r="U139" s="12">
        <v>0.17370394356127128</v>
      </c>
      <c r="V139" s="12">
        <v>0.2987001570806854</v>
      </c>
      <c r="W139" s="63">
        <v>0.28815103814999543</v>
      </c>
      <c r="X139" s="56">
        <f>SUMPRODUCT(M139:Q139,S139:W139)</f>
      </c>
      <c r="Y139" s="56">
        <f>(K139-X139)^2</f>
      </c>
      <c r="Z139" s="12"/>
      <c r="AA139" s="7"/>
    </row>
    <row x14ac:dyDescent="0.25" r="140" customHeight="1" ht="17.25">
      <c r="A140" s="13"/>
      <c r="B140" s="13"/>
      <c r="C140" s="7"/>
      <c r="D140" s="7"/>
      <c r="E140" s="7"/>
      <c r="F140" s="7"/>
      <c r="G140" s="7"/>
      <c r="H140" s="4"/>
      <c r="I140" s="58">
        <v>72</v>
      </c>
      <c r="J140" s="59">
        <v>505</v>
      </c>
      <c r="K140" s="60">
        <v>4</v>
      </c>
      <c r="L140" s="61">
        <f>MATCH(I140,$B$4:$B$18)</f>
      </c>
      <c r="M140" s="62">
        <f>OFFSET($C$3:$G$3,L140,0)</f>
      </c>
      <c r="N140" s="12">
        <v>0.43690558422581305</v>
      </c>
      <c r="O140" s="12">
        <v>0.1884192420809051</v>
      </c>
      <c r="P140" s="12">
        <v>0.0007754678712431629</v>
      </c>
      <c r="Q140" s="63">
        <v>0.7238377433397133</v>
      </c>
      <c r="R140" s="9">
        <f>MATCH(J140,$B$22:$B$36)</f>
      </c>
      <c r="S140" s="62">
        <f>OFFSET($C$21:$G$21,$R140,0)</f>
      </c>
      <c r="T140" s="12">
        <v>0.8074245286752076</v>
      </c>
      <c r="U140" s="12">
        <v>0.17370394356127128</v>
      </c>
      <c r="V140" s="12">
        <v>0.2987001570806854</v>
      </c>
      <c r="W140" s="63">
        <v>0.28815103814999543</v>
      </c>
      <c r="X140" s="56">
        <f>SUMPRODUCT(M140:Q140,S140:W140)</f>
      </c>
      <c r="Y140" s="56">
        <f>(K140-X140)^2</f>
      </c>
      <c r="Z140" s="12"/>
      <c r="AA140" s="7"/>
    </row>
    <row x14ac:dyDescent="0.25" r="141" customHeight="1" ht="17.25">
      <c r="A141" s="13"/>
      <c r="B141" s="13"/>
      <c r="C141" s="7"/>
      <c r="D141" s="7"/>
      <c r="E141" s="7"/>
      <c r="F141" s="7"/>
      <c r="G141" s="7"/>
      <c r="H141" s="4"/>
      <c r="I141" s="58">
        <v>212</v>
      </c>
      <c r="J141" s="59">
        <v>505</v>
      </c>
      <c r="K141" s="60">
        <v>2</v>
      </c>
      <c r="L141" s="61">
        <f>MATCH(I141,$B$4:$B$18)</f>
      </c>
      <c r="M141" s="62">
        <f>OFFSET($C$3:$G$3,L141,0)</f>
      </c>
      <c r="N141" s="12">
        <v>0.8746504480868407</v>
      </c>
      <c r="O141" s="12">
        <v>0.7617170824067909</v>
      </c>
      <c r="P141" s="12">
        <v>0.29799249902059644</v>
      </c>
      <c r="Q141" s="63">
        <v>0.03500523398461164</v>
      </c>
      <c r="R141" s="9">
        <f>MATCH(J141,$B$22:$B$36)</f>
      </c>
      <c r="S141" s="62">
        <f>OFFSET($C$21:$G$21,$R141,0)</f>
      </c>
      <c r="T141" s="12">
        <v>0.8074245286752076</v>
      </c>
      <c r="U141" s="12">
        <v>0.17370394356127128</v>
      </c>
      <c r="V141" s="12">
        <v>0.2987001570806854</v>
      </c>
      <c r="W141" s="63">
        <v>0.28815103814999543</v>
      </c>
      <c r="X141" s="56">
        <f>SUMPRODUCT(M141:Q141,S141:W141)</f>
      </c>
      <c r="Y141" s="56">
        <f>(K141-X141)^2</f>
      </c>
      <c r="Z141" s="12"/>
      <c r="AA141" s="7"/>
    </row>
    <row x14ac:dyDescent="0.25" r="142" customHeight="1" ht="17.25">
      <c r="A142" s="13"/>
      <c r="B142" s="13"/>
      <c r="C142" s="7"/>
      <c r="D142" s="7"/>
      <c r="E142" s="7"/>
      <c r="F142" s="7"/>
      <c r="G142" s="7"/>
      <c r="H142" s="4"/>
      <c r="I142" s="58">
        <v>310</v>
      </c>
      <c r="J142" s="59">
        <v>505</v>
      </c>
      <c r="K142" s="60">
        <v>4</v>
      </c>
      <c r="L142" s="61">
        <f>MATCH(I142,$B$4:$B$18)</f>
      </c>
      <c r="M142" s="62">
        <f>OFFSET($C$3:$G$3,L142,0)</f>
      </c>
      <c r="N142" s="12">
        <v>0.810239090075701</v>
      </c>
      <c r="O142" s="12">
        <v>0.35833840816792584</v>
      </c>
      <c r="P142" s="12">
        <v>0.4714032764236257</v>
      </c>
      <c r="Q142" s="63">
        <v>0.12055884454473664</v>
      </c>
      <c r="R142" s="9">
        <f>MATCH(J142,$B$22:$B$36)</f>
      </c>
      <c r="S142" s="62">
        <f>OFFSET($C$21:$G$21,$R142,0)</f>
      </c>
      <c r="T142" s="12">
        <v>0.8074245286752076</v>
      </c>
      <c r="U142" s="12">
        <v>0.17370394356127128</v>
      </c>
      <c r="V142" s="12">
        <v>0.2987001570806854</v>
      </c>
      <c r="W142" s="63">
        <v>0.28815103814999543</v>
      </c>
      <c r="X142" s="56">
        <f>SUMPRODUCT(M142:Q142,S142:W142)</f>
      </c>
      <c r="Y142" s="56">
        <f>(K142-X142)^2</f>
      </c>
      <c r="Z142" s="12"/>
      <c r="AA142" s="7"/>
    </row>
    <row x14ac:dyDescent="0.25" r="143" customHeight="1" ht="17.25">
      <c r="A143" s="13"/>
      <c r="B143" s="13"/>
      <c r="C143" s="7"/>
      <c r="D143" s="7"/>
      <c r="E143" s="7"/>
      <c r="F143" s="7"/>
      <c r="G143" s="7"/>
      <c r="H143" s="4"/>
      <c r="I143" s="58">
        <v>379</v>
      </c>
      <c r="J143" s="59">
        <v>505</v>
      </c>
      <c r="K143" s="60">
        <v>4</v>
      </c>
      <c r="L143" s="61">
        <f>MATCH(I143,$B$4:$B$18)</f>
      </c>
      <c r="M143" s="62">
        <f>OFFSET($C$3:$G$3,L143,0)</f>
      </c>
      <c r="N143" s="12">
        <v>0.9048078977453685</v>
      </c>
      <c r="O143" s="12">
        <v>0.1979778360916481</v>
      </c>
      <c r="P143" s="12">
        <v>0.9192544341995083</v>
      </c>
      <c r="Q143" s="63">
        <v>0.7426524401353062</v>
      </c>
      <c r="R143" s="9">
        <f>MATCH(J143,$B$22:$B$36)</f>
      </c>
      <c r="S143" s="62">
        <f>OFFSET($C$21:$G$21,$R143,0)</f>
      </c>
      <c r="T143" s="12">
        <v>0.8074245286752076</v>
      </c>
      <c r="U143" s="12">
        <v>0.17370394356127128</v>
      </c>
      <c r="V143" s="12">
        <v>0.2987001570806854</v>
      </c>
      <c r="W143" s="63">
        <v>0.28815103814999543</v>
      </c>
      <c r="X143" s="56">
        <f>SUMPRODUCT(M143:Q143,S143:W143)</f>
      </c>
      <c r="Y143" s="56">
        <f>(K143-X143)^2</f>
      </c>
      <c r="Z143" s="12"/>
      <c r="AA143" s="7"/>
    </row>
    <row x14ac:dyDescent="0.25" r="144" customHeight="1" ht="17.25">
      <c r="A144" s="13"/>
      <c r="B144" s="13"/>
      <c r="C144" s="7"/>
      <c r="D144" s="7"/>
      <c r="E144" s="7"/>
      <c r="F144" s="7"/>
      <c r="G144" s="7"/>
      <c r="H144" s="4"/>
      <c r="I144" s="58">
        <v>451</v>
      </c>
      <c r="J144" s="59">
        <v>505</v>
      </c>
      <c r="K144" s="60">
        <v>5</v>
      </c>
      <c r="L144" s="61">
        <f>MATCH(I144,$B$4:$B$18)</f>
      </c>
      <c r="M144" s="62">
        <f>OFFSET($C$3:$G$3,L144,0)</f>
      </c>
      <c r="N144" s="12">
        <v>0.4146185491407214</v>
      </c>
      <c r="O144" s="12">
        <v>0.8063277845126652</v>
      </c>
      <c r="P144" s="12">
        <v>0.15276176527374552</v>
      </c>
      <c r="Q144" s="63">
        <v>0.17435147019656005</v>
      </c>
      <c r="R144" s="9">
        <f>MATCH(J144,$B$22:$B$36)</f>
      </c>
      <c r="S144" s="62">
        <f>OFFSET($C$21:$G$21,$R144,0)</f>
      </c>
      <c r="T144" s="12">
        <v>0.8074245286752076</v>
      </c>
      <c r="U144" s="12">
        <v>0.17370394356127128</v>
      </c>
      <c r="V144" s="12">
        <v>0.2987001570806854</v>
      </c>
      <c r="W144" s="63">
        <v>0.28815103814999543</v>
      </c>
      <c r="X144" s="56">
        <f>SUMPRODUCT(M144:Q144,S144:W144)</f>
      </c>
      <c r="Y144" s="56">
        <f>(K144-X144)^2</f>
      </c>
      <c r="Z144" s="12"/>
      <c r="AA144" s="7"/>
    </row>
    <row x14ac:dyDescent="0.25" r="145" customHeight="1" ht="17.25">
      <c r="A145" s="13"/>
      <c r="B145" s="13"/>
      <c r="C145" s="7"/>
      <c r="D145" s="7"/>
      <c r="E145" s="7"/>
      <c r="F145" s="7"/>
      <c r="G145" s="7"/>
      <c r="H145" s="4"/>
      <c r="I145" s="58">
        <v>467</v>
      </c>
      <c r="J145" s="59">
        <v>505</v>
      </c>
      <c r="K145" s="60">
        <v>4</v>
      </c>
      <c r="L145" s="61">
        <f>MATCH(I145,$B$4:$B$18)</f>
      </c>
      <c r="M145" s="62">
        <f>OFFSET($C$3:$G$3,L145,0)</f>
      </c>
      <c r="N145" s="12">
        <v>0.6099558877233805</v>
      </c>
      <c r="O145" s="12">
        <v>0.9038563728258178</v>
      </c>
      <c r="P145" s="12">
        <v>0.8932119733155631</v>
      </c>
      <c r="Q145" s="63">
        <v>0.24445648896517158</v>
      </c>
      <c r="R145" s="9">
        <f>MATCH(J145,$B$22:$B$36)</f>
      </c>
      <c r="S145" s="62">
        <f>OFFSET($C$21:$G$21,$R145,0)</f>
      </c>
      <c r="T145" s="12">
        <v>0.8074245286752076</v>
      </c>
      <c r="U145" s="12">
        <v>0.17370394356127128</v>
      </c>
      <c r="V145" s="12">
        <v>0.2987001570806854</v>
      </c>
      <c r="W145" s="63">
        <v>0.28815103814999543</v>
      </c>
      <c r="X145" s="56">
        <f>SUMPRODUCT(M145:Q145,S145:W145)</f>
      </c>
      <c r="Y145" s="56">
        <f>(K145-X145)^2</f>
      </c>
      <c r="Z145" s="12"/>
      <c r="AA145" s="7"/>
    </row>
    <row x14ac:dyDescent="0.25" r="146" customHeight="1" ht="17.25">
      <c r="A146" s="13"/>
      <c r="B146" s="13"/>
      <c r="C146" s="7"/>
      <c r="D146" s="7"/>
      <c r="E146" s="7"/>
      <c r="F146" s="7"/>
      <c r="G146" s="7"/>
      <c r="H146" s="4"/>
      <c r="I146" s="58">
        <v>508</v>
      </c>
      <c r="J146" s="59">
        <v>505</v>
      </c>
      <c r="K146" s="64">
        <v>4.5</v>
      </c>
      <c r="L146" s="61">
        <f>MATCH(I146,$B$4:$B$18)</f>
      </c>
      <c r="M146" s="62">
        <f>OFFSET($C$3:$G$3,L146,0)</f>
      </c>
      <c r="N146" s="12">
        <v>0.27359095981818604</v>
      </c>
      <c r="O146" s="12">
        <v>0.7338417157802639</v>
      </c>
      <c r="P146" s="12">
        <v>0.44224924398435994</v>
      </c>
      <c r="Q146" s="63">
        <v>0.8304697316822046</v>
      </c>
      <c r="R146" s="9">
        <f>MATCH(J146,$B$22:$B$36)</f>
      </c>
      <c r="S146" s="62">
        <f>OFFSET($C$21:$G$21,$R146,0)</f>
      </c>
      <c r="T146" s="12">
        <v>0.8074245286752076</v>
      </c>
      <c r="U146" s="12">
        <v>0.17370394356127128</v>
      </c>
      <c r="V146" s="12">
        <v>0.2987001570806854</v>
      </c>
      <c r="W146" s="63">
        <v>0.28815103814999543</v>
      </c>
      <c r="X146" s="56">
        <f>SUMPRODUCT(M146:Q146,S146:W146)</f>
      </c>
      <c r="Y146" s="56">
        <f>(K146-X146)^2</f>
      </c>
      <c r="Z146" s="12"/>
      <c r="AA146" s="7"/>
    </row>
    <row x14ac:dyDescent="0.25" r="147" customHeight="1" ht="17.25">
      <c r="A147" s="13"/>
      <c r="B147" s="13"/>
      <c r="C147" s="7"/>
      <c r="D147" s="7"/>
      <c r="E147" s="7"/>
      <c r="F147" s="7"/>
      <c r="G147" s="7"/>
      <c r="H147" s="4"/>
      <c r="I147" s="58">
        <v>546</v>
      </c>
      <c r="J147" s="59">
        <v>505</v>
      </c>
      <c r="K147" s="60">
        <v>5</v>
      </c>
      <c r="L147" s="61">
        <f>MATCH(I147,$B$4:$B$18)</f>
      </c>
      <c r="M147" s="62">
        <f>OFFSET($C$3:$G$3,L147,0)</f>
      </c>
      <c r="N147" s="12">
        <v>0.214863102308269</v>
      </c>
      <c r="O147" s="12">
        <v>0.749769520675541</v>
      </c>
      <c r="P147" s="12">
        <v>0.4751046872709752</v>
      </c>
      <c r="Q147" s="63">
        <v>0.979117148520094</v>
      </c>
      <c r="R147" s="9">
        <f>MATCH(J147,$B$22:$B$36)</f>
      </c>
      <c r="S147" s="62">
        <f>OFFSET($C$21:$G$21,$R147,0)</f>
      </c>
      <c r="T147" s="12">
        <v>0.8074245286752076</v>
      </c>
      <c r="U147" s="12">
        <v>0.17370394356127128</v>
      </c>
      <c r="V147" s="12">
        <v>0.2987001570806854</v>
      </c>
      <c r="W147" s="63">
        <v>0.28815103814999543</v>
      </c>
      <c r="X147" s="56">
        <f>SUMPRODUCT(M147:Q147,S147:W147)</f>
      </c>
      <c r="Y147" s="56">
        <f>(K147-X147)^2</f>
      </c>
      <c r="Z147" s="12"/>
      <c r="AA147" s="7"/>
    </row>
    <row x14ac:dyDescent="0.25" r="148" customHeight="1" ht="17.25">
      <c r="A148" s="13"/>
      <c r="B148" s="13"/>
      <c r="C148" s="7"/>
      <c r="D148" s="7"/>
      <c r="E148" s="7"/>
      <c r="F148" s="7"/>
      <c r="G148" s="7"/>
      <c r="H148" s="4"/>
      <c r="I148" s="58">
        <v>563</v>
      </c>
      <c r="J148" s="59">
        <v>505</v>
      </c>
      <c r="K148" s="60">
        <v>5</v>
      </c>
      <c r="L148" s="61">
        <f>MATCH(I148,$B$4:$B$18)</f>
      </c>
      <c r="M148" s="62">
        <f>OFFSET($C$3:$G$3,L148,0)</f>
      </c>
      <c r="N148" s="12">
        <v>0.7488490808636306</v>
      </c>
      <c r="O148" s="12">
        <v>0.7549228861076749</v>
      </c>
      <c r="P148" s="12">
        <v>0.23748542107569692</v>
      </c>
      <c r="Q148" s="63">
        <v>0.056614738445942114</v>
      </c>
      <c r="R148" s="9">
        <f>MATCH(J148,$B$22:$B$36)</f>
      </c>
      <c r="S148" s="62">
        <f>OFFSET($C$21:$G$21,$R148,0)</f>
      </c>
      <c r="T148" s="12">
        <v>0.8074245286752076</v>
      </c>
      <c r="U148" s="12">
        <v>0.17370394356127128</v>
      </c>
      <c r="V148" s="12">
        <v>0.2987001570806854</v>
      </c>
      <c r="W148" s="63">
        <v>0.28815103814999543</v>
      </c>
      <c r="X148" s="56">
        <f>SUMPRODUCT(M148:Q148,S148:W148)</f>
      </c>
      <c r="Y148" s="56">
        <f>(K148-X148)^2</f>
      </c>
      <c r="Z148" s="12"/>
      <c r="AA148" s="7"/>
    </row>
    <row x14ac:dyDescent="0.25" r="149" customHeight="1" ht="17.25">
      <c r="A149" s="13"/>
      <c r="B149" s="13"/>
      <c r="C149" s="7"/>
      <c r="D149" s="7"/>
      <c r="E149" s="7"/>
      <c r="F149" s="7"/>
      <c r="G149" s="7"/>
      <c r="H149" s="4"/>
      <c r="I149" s="58">
        <v>579</v>
      </c>
      <c r="J149" s="59">
        <v>505</v>
      </c>
      <c r="K149" s="64">
        <v>4.5</v>
      </c>
      <c r="L149" s="61">
        <f>MATCH(I149,$B$4:$B$18)</f>
      </c>
      <c r="M149" s="62">
        <f>OFFSET($C$3:$G$3,L149,0)</f>
      </c>
      <c r="N149" s="12">
        <v>0.5791952938993012</v>
      </c>
      <c r="O149" s="12">
        <v>0.6838813774928365</v>
      </c>
      <c r="P149" s="12">
        <v>0.931832489574515</v>
      </c>
      <c r="Q149" s="63">
        <v>0.6606217377530749</v>
      </c>
      <c r="R149" s="9">
        <f>MATCH(J149,$B$22:$B$36)</f>
      </c>
      <c r="S149" s="62">
        <f>OFFSET($C$21:$G$21,$R149,0)</f>
      </c>
      <c r="T149" s="12">
        <v>0.8074245286752076</v>
      </c>
      <c r="U149" s="12">
        <v>0.17370394356127128</v>
      </c>
      <c r="V149" s="12">
        <v>0.2987001570806854</v>
      </c>
      <c r="W149" s="63">
        <v>0.28815103814999543</v>
      </c>
      <c r="X149" s="56">
        <f>SUMPRODUCT(M149:Q149,S149:W149)</f>
      </c>
      <c r="Y149" s="56">
        <f>(K149-X149)^2</f>
      </c>
      <c r="Z149" s="12"/>
      <c r="AA149" s="7"/>
    </row>
    <row x14ac:dyDescent="0.25" r="150" customHeight="1" ht="17.25">
      <c r="A150" s="13"/>
      <c r="B150" s="13"/>
      <c r="C150" s="7"/>
      <c r="D150" s="7"/>
      <c r="E150" s="7"/>
      <c r="F150" s="7"/>
      <c r="G150" s="7"/>
      <c r="H150" s="4"/>
      <c r="I150" s="58">
        <v>623</v>
      </c>
      <c r="J150" s="59">
        <v>505</v>
      </c>
      <c r="K150" s="60">
        <v>4</v>
      </c>
      <c r="L150" s="61">
        <f>MATCH(I150,$B$4:$B$18)</f>
      </c>
      <c r="M150" s="62">
        <f>OFFSET($C$3:$G$3,L150,0)</f>
      </c>
      <c r="N150" s="12">
        <v>0.24945380531864436</v>
      </c>
      <c r="O150" s="12">
        <v>0.460273575292135</v>
      </c>
      <c r="P150" s="12">
        <v>0.15869917423709112</v>
      </c>
      <c r="Q150" s="63">
        <v>0.29628999308800363</v>
      </c>
      <c r="R150" s="9">
        <f>MATCH(J150,$B$22:$B$36)</f>
      </c>
      <c r="S150" s="62">
        <f>OFFSET($C$21:$G$21,$R150,0)</f>
      </c>
      <c r="T150" s="12">
        <v>0.8074245286752076</v>
      </c>
      <c r="U150" s="12">
        <v>0.17370394356127128</v>
      </c>
      <c r="V150" s="12">
        <v>0.2987001570806854</v>
      </c>
      <c r="W150" s="63">
        <v>0.28815103814999543</v>
      </c>
      <c r="X150" s="56">
        <f>SUMPRODUCT(M150:Q150,S150:W150)</f>
      </c>
      <c r="Y150" s="56">
        <f>(K150-X150)^2</f>
      </c>
      <c r="Z150" s="12"/>
      <c r="AA150" s="7"/>
    </row>
    <row x14ac:dyDescent="0.25" r="151" customHeight="1" ht="17.25">
      <c r="A151" s="13"/>
      <c r="B151" s="13"/>
      <c r="C151" s="7"/>
      <c r="D151" s="7"/>
      <c r="E151" s="7"/>
      <c r="F151" s="7"/>
      <c r="G151" s="7"/>
      <c r="H151" s="4"/>
      <c r="I151" s="58">
        <v>14</v>
      </c>
      <c r="J151" s="59">
        <v>179</v>
      </c>
      <c r="K151" s="60">
        <v>5</v>
      </c>
      <c r="L151" s="61">
        <f>MATCH(I151,$B$4:$B$18)</f>
      </c>
      <c r="M151" s="62">
        <f>OFFSET($C$3:$G$3,L151,0)</f>
      </c>
      <c r="N151" s="12">
        <v>0.6328859249421567</v>
      </c>
      <c r="O151" s="12">
        <v>0.3114124804502154</v>
      </c>
      <c r="P151" s="12">
        <v>0.43529612082458324</v>
      </c>
      <c r="Q151" s="63">
        <v>0.5131491853489742</v>
      </c>
      <c r="R151" s="9">
        <f>MATCH(J151,$B$22:$B$36)</f>
      </c>
      <c r="S151" s="62">
        <f>OFFSET($C$21:$G$21,$R151,0)</f>
      </c>
      <c r="T151" s="12">
        <v>0.7048380305558382</v>
      </c>
      <c r="U151" s="12">
        <v>0.644342193499836</v>
      </c>
      <c r="V151" s="12">
        <v>0.6698042253348113</v>
      </c>
      <c r="W151" s="63">
        <v>0.4424213121366656</v>
      </c>
      <c r="X151" s="56">
        <f>SUMPRODUCT(M151:Q151,S151:W151)</f>
      </c>
      <c r="Y151" s="56">
        <f>(K151-X151)^2</f>
      </c>
      <c r="Z151" s="12"/>
      <c r="AA151" s="7"/>
    </row>
    <row x14ac:dyDescent="0.25" r="152" customHeight="1" ht="17.25">
      <c r="A152" s="13"/>
      <c r="B152" s="13"/>
      <c r="C152" s="7"/>
      <c r="D152" s="7"/>
      <c r="E152" s="7"/>
      <c r="F152" s="7"/>
      <c r="G152" s="7"/>
      <c r="H152" s="4"/>
      <c r="I152" s="58">
        <v>29</v>
      </c>
      <c r="J152" s="59">
        <v>179</v>
      </c>
      <c r="K152" s="60">
        <v>4</v>
      </c>
      <c r="L152" s="61">
        <f>MATCH(I152,$B$4:$B$18)</f>
      </c>
      <c r="M152" s="62">
        <f>OFFSET($C$3:$G$3,L152,0)</f>
      </c>
      <c r="N152" s="12">
        <v>0.8349052295704597</v>
      </c>
      <c r="O152" s="12">
        <v>0.7147643567443251</v>
      </c>
      <c r="P152" s="12">
        <v>0.9620358754812716</v>
      </c>
      <c r="Q152" s="63">
        <v>0.585092913225596</v>
      </c>
      <c r="R152" s="9">
        <f>MATCH(J152,$B$22:$B$36)</f>
      </c>
      <c r="S152" s="62">
        <f>OFFSET($C$21:$G$21,$R152,0)</f>
      </c>
      <c r="T152" s="12">
        <v>0.7048380305558382</v>
      </c>
      <c r="U152" s="12">
        <v>0.644342193499836</v>
      </c>
      <c r="V152" s="12">
        <v>0.6698042253348113</v>
      </c>
      <c r="W152" s="63">
        <v>0.4424213121366656</v>
      </c>
      <c r="X152" s="56">
        <f>SUMPRODUCT(M152:Q152,S152:W152)</f>
      </c>
      <c r="Y152" s="56">
        <f>(K152-X152)^2</f>
      </c>
      <c r="Z152" s="12"/>
      <c r="AA152" s="7"/>
    </row>
    <row x14ac:dyDescent="0.25" r="153" customHeight="1" ht="17.25">
      <c r="A153" s="13"/>
      <c r="B153" s="13"/>
      <c r="C153" s="7"/>
      <c r="D153" s="7"/>
      <c r="E153" s="7"/>
      <c r="F153" s="7"/>
      <c r="G153" s="7"/>
      <c r="H153" s="4"/>
      <c r="I153" s="58">
        <v>72</v>
      </c>
      <c r="J153" s="59">
        <v>179</v>
      </c>
      <c r="K153" s="60">
        <v>5</v>
      </c>
      <c r="L153" s="61">
        <f>MATCH(I153,$B$4:$B$18)</f>
      </c>
      <c r="M153" s="62">
        <f>OFFSET($C$3:$G$3,L153,0)</f>
      </c>
      <c r="N153" s="12">
        <v>0.43690558422581305</v>
      </c>
      <c r="O153" s="12">
        <v>0.1884192420809051</v>
      </c>
      <c r="P153" s="12">
        <v>0.0007754678712431629</v>
      </c>
      <c r="Q153" s="63">
        <v>0.7238377433397133</v>
      </c>
      <c r="R153" s="9">
        <f>MATCH(J153,$B$22:$B$36)</f>
      </c>
      <c r="S153" s="62">
        <f>OFFSET($C$21:$G$21,$R153,0)</f>
      </c>
      <c r="T153" s="12">
        <v>0.7048380305558382</v>
      </c>
      <c r="U153" s="12">
        <v>0.644342193499836</v>
      </c>
      <c r="V153" s="12">
        <v>0.6698042253348113</v>
      </c>
      <c r="W153" s="63">
        <v>0.4424213121366656</v>
      </c>
      <c r="X153" s="56">
        <f>SUMPRODUCT(M153:Q153,S153:W153)</f>
      </c>
      <c r="Y153" s="56">
        <f>(K153-X153)^2</f>
      </c>
      <c r="Z153" s="12"/>
      <c r="AA153" s="7"/>
    </row>
    <row x14ac:dyDescent="0.25" r="154" customHeight="1" ht="17.25">
      <c r="A154" s="13"/>
      <c r="B154" s="13"/>
      <c r="C154" s="7"/>
      <c r="D154" s="7"/>
      <c r="E154" s="7"/>
      <c r="F154" s="7"/>
      <c r="G154" s="7"/>
      <c r="H154" s="4"/>
      <c r="I154" s="58">
        <v>212</v>
      </c>
      <c r="J154" s="59">
        <v>179</v>
      </c>
      <c r="K154" s="60">
        <v>5</v>
      </c>
      <c r="L154" s="61">
        <f>MATCH(I154,$B$4:$B$18)</f>
      </c>
      <c r="M154" s="62">
        <f>OFFSET($C$3:$G$3,L154,0)</f>
      </c>
      <c r="N154" s="12">
        <v>0.8746504480868407</v>
      </c>
      <c r="O154" s="12">
        <v>0.7617170824067909</v>
      </c>
      <c r="P154" s="12">
        <v>0.29799249902059644</v>
      </c>
      <c r="Q154" s="63">
        <v>0.03500523398461164</v>
      </c>
      <c r="R154" s="9">
        <f>MATCH(J154,$B$22:$B$36)</f>
      </c>
      <c r="S154" s="62">
        <f>OFFSET($C$21:$G$21,$R154,0)</f>
      </c>
      <c r="T154" s="12">
        <v>0.7048380305558382</v>
      </c>
      <c r="U154" s="12">
        <v>0.644342193499836</v>
      </c>
      <c r="V154" s="12">
        <v>0.6698042253348113</v>
      </c>
      <c r="W154" s="63">
        <v>0.4424213121366656</v>
      </c>
      <c r="X154" s="56">
        <f>SUMPRODUCT(M154:Q154,S154:W154)</f>
      </c>
      <c r="Y154" s="56">
        <f>(K154-X154)^2</f>
      </c>
      <c r="Z154" s="12"/>
      <c r="AA154" s="7"/>
    </row>
    <row x14ac:dyDescent="0.25" r="155" customHeight="1" ht="17.25">
      <c r="A155" s="13"/>
      <c r="B155" s="13"/>
      <c r="C155" s="7"/>
      <c r="D155" s="7"/>
      <c r="E155" s="7"/>
      <c r="F155" s="7"/>
      <c r="G155" s="7"/>
      <c r="H155" s="4"/>
      <c r="I155" s="58">
        <v>293</v>
      </c>
      <c r="J155" s="59">
        <v>179</v>
      </c>
      <c r="K155" s="60">
        <v>4</v>
      </c>
      <c r="L155" s="61">
        <f>MATCH(I155,$B$4:$B$18)</f>
      </c>
      <c r="M155" s="62">
        <f>OFFSET($C$3:$G$3,L155,0)</f>
      </c>
      <c r="N155" s="12">
        <v>0.6995285990752487</v>
      </c>
      <c r="O155" s="12">
        <v>0.43713443683946274</v>
      </c>
      <c r="P155" s="12">
        <v>0.47080867927227443</v>
      </c>
      <c r="Q155" s="63">
        <v>0.2897625199660725</v>
      </c>
      <c r="R155" s="9">
        <f>MATCH(J155,$B$22:$B$36)</f>
      </c>
      <c r="S155" s="62">
        <f>OFFSET($C$21:$G$21,$R155,0)</f>
      </c>
      <c r="T155" s="12">
        <v>0.7048380305558382</v>
      </c>
      <c r="U155" s="12">
        <v>0.644342193499836</v>
      </c>
      <c r="V155" s="12">
        <v>0.6698042253348113</v>
      </c>
      <c r="W155" s="63">
        <v>0.4424213121366656</v>
      </c>
      <c r="X155" s="56">
        <f>SUMPRODUCT(M155:Q155,S155:W155)</f>
      </c>
      <c r="Y155" s="56">
        <f>(K155-X155)^2</f>
      </c>
      <c r="Z155" s="12"/>
      <c r="AA155" s="7"/>
    </row>
    <row x14ac:dyDescent="0.25" r="156" customHeight="1" ht="17.25">
      <c r="A156" s="13"/>
      <c r="B156" s="13"/>
      <c r="C156" s="7"/>
      <c r="D156" s="7"/>
      <c r="E156" s="7"/>
      <c r="F156" s="7"/>
      <c r="G156" s="7"/>
      <c r="H156" s="4"/>
      <c r="I156" s="58">
        <v>310</v>
      </c>
      <c r="J156" s="59">
        <v>179</v>
      </c>
      <c r="K156" s="60">
        <v>3</v>
      </c>
      <c r="L156" s="61">
        <f>MATCH(I156,$B$4:$B$18)</f>
      </c>
      <c r="M156" s="62">
        <f>OFFSET($C$3:$G$3,L156,0)</f>
      </c>
      <c r="N156" s="12">
        <v>0.810239090075701</v>
      </c>
      <c r="O156" s="12">
        <v>0.35833840816792584</v>
      </c>
      <c r="P156" s="12">
        <v>0.4714032764236257</v>
      </c>
      <c r="Q156" s="63">
        <v>0.12055884454473664</v>
      </c>
      <c r="R156" s="9">
        <f>MATCH(J156,$B$22:$B$36)</f>
      </c>
      <c r="S156" s="62">
        <f>OFFSET($C$21:$G$21,$R156,0)</f>
      </c>
      <c r="T156" s="12">
        <v>0.7048380305558382</v>
      </c>
      <c r="U156" s="12">
        <v>0.644342193499836</v>
      </c>
      <c r="V156" s="12">
        <v>0.6698042253348113</v>
      </c>
      <c r="W156" s="63">
        <v>0.4424213121366656</v>
      </c>
      <c r="X156" s="56">
        <f>SUMPRODUCT(M156:Q156,S156:W156)</f>
      </c>
      <c r="Y156" s="56">
        <f>(K156-X156)^2</f>
      </c>
      <c r="Z156" s="12"/>
      <c r="AA156" s="7"/>
    </row>
    <row x14ac:dyDescent="0.25" r="157" customHeight="1" ht="17.25">
      <c r="A157" s="13"/>
      <c r="B157" s="13"/>
      <c r="C157" s="7"/>
      <c r="D157" s="7"/>
      <c r="E157" s="7"/>
      <c r="F157" s="7"/>
      <c r="G157" s="7"/>
      <c r="H157" s="4"/>
      <c r="I157" s="58">
        <v>379</v>
      </c>
      <c r="J157" s="59">
        <v>179</v>
      </c>
      <c r="K157" s="60">
        <v>4</v>
      </c>
      <c r="L157" s="61">
        <f>MATCH(I157,$B$4:$B$18)</f>
      </c>
      <c r="M157" s="62">
        <f>OFFSET($C$3:$G$3,L157,0)</f>
      </c>
      <c r="N157" s="12">
        <v>0.9048078977453685</v>
      </c>
      <c r="O157" s="12">
        <v>0.1979778360916481</v>
      </c>
      <c r="P157" s="12">
        <v>0.9192544341995083</v>
      </c>
      <c r="Q157" s="63">
        <v>0.7426524401353062</v>
      </c>
      <c r="R157" s="9">
        <f>MATCH(J157,$B$22:$B$36)</f>
      </c>
      <c r="S157" s="62">
        <f>OFFSET($C$21:$G$21,$R157,0)</f>
      </c>
      <c r="T157" s="12">
        <v>0.7048380305558382</v>
      </c>
      <c r="U157" s="12">
        <v>0.644342193499836</v>
      </c>
      <c r="V157" s="12">
        <v>0.6698042253348113</v>
      </c>
      <c r="W157" s="63">
        <v>0.4424213121366656</v>
      </c>
      <c r="X157" s="56">
        <f>SUMPRODUCT(M157:Q157,S157:W157)</f>
      </c>
      <c r="Y157" s="56">
        <f>(K157-X157)^2</f>
      </c>
      <c r="Z157" s="12"/>
      <c r="AA157" s="7"/>
    </row>
    <row x14ac:dyDescent="0.25" r="158" customHeight="1" ht="17.25">
      <c r="A158" s="13"/>
      <c r="B158" s="13"/>
      <c r="C158" s="7"/>
      <c r="D158" s="7"/>
      <c r="E158" s="7"/>
      <c r="F158" s="7"/>
      <c r="G158" s="7"/>
      <c r="H158" s="4"/>
      <c r="I158" s="58">
        <v>451</v>
      </c>
      <c r="J158" s="59">
        <v>179</v>
      </c>
      <c r="K158" s="60">
        <v>4</v>
      </c>
      <c r="L158" s="61">
        <f>MATCH(I158,$B$4:$B$18)</f>
      </c>
      <c r="M158" s="62">
        <f>OFFSET($C$3:$G$3,L158,0)</f>
      </c>
      <c r="N158" s="12">
        <v>0.4146185491407214</v>
      </c>
      <c r="O158" s="12">
        <v>0.8063277845126652</v>
      </c>
      <c r="P158" s="12">
        <v>0.15276176527374552</v>
      </c>
      <c r="Q158" s="63">
        <v>0.17435147019656005</v>
      </c>
      <c r="R158" s="9">
        <f>MATCH(J158,$B$22:$B$36)</f>
      </c>
      <c r="S158" s="62">
        <f>OFFSET($C$21:$G$21,$R158,0)</f>
      </c>
      <c r="T158" s="12">
        <v>0.7048380305558382</v>
      </c>
      <c r="U158" s="12">
        <v>0.644342193499836</v>
      </c>
      <c r="V158" s="12">
        <v>0.6698042253348113</v>
      </c>
      <c r="W158" s="63">
        <v>0.4424213121366656</v>
      </c>
      <c r="X158" s="56">
        <f>SUMPRODUCT(M158:Q158,S158:W158)</f>
      </c>
      <c r="Y158" s="56">
        <f>(K158-X158)^2</f>
      </c>
      <c r="Z158" s="12"/>
      <c r="AA158" s="7"/>
    </row>
    <row x14ac:dyDescent="0.25" r="159" customHeight="1" ht="17.25">
      <c r="A159" s="13"/>
      <c r="B159" s="13"/>
      <c r="C159" s="7"/>
      <c r="D159" s="7"/>
      <c r="E159" s="7"/>
      <c r="F159" s="7"/>
      <c r="G159" s="7"/>
      <c r="H159" s="4"/>
      <c r="I159" s="58">
        <v>467</v>
      </c>
      <c r="J159" s="59">
        <v>179</v>
      </c>
      <c r="K159" s="60">
        <v>3</v>
      </c>
      <c r="L159" s="61">
        <f>MATCH(I159,$B$4:$B$18)</f>
      </c>
      <c r="M159" s="62">
        <f>OFFSET($C$3:$G$3,L159,0)</f>
      </c>
      <c r="N159" s="12">
        <v>0.6099558877233805</v>
      </c>
      <c r="O159" s="12">
        <v>0.9038563728258178</v>
      </c>
      <c r="P159" s="12">
        <v>0.8932119733155631</v>
      </c>
      <c r="Q159" s="63">
        <v>0.24445648896517158</v>
      </c>
      <c r="R159" s="9">
        <f>MATCH(J159,$B$22:$B$36)</f>
      </c>
      <c r="S159" s="62">
        <f>OFFSET($C$21:$G$21,$R159,0)</f>
      </c>
      <c r="T159" s="12">
        <v>0.7048380305558382</v>
      </c>
      <c r="U159" s="12">
        <v>0.644342193499836</v>
      </c>
      <c r="V159" s="12">
        <v>0.6698042253348113</v>
      </c>
      <c r="W159" s="63">
        <v>0.4424213121366656</v>
      </c>
      <c r="X159" s="56">
        <f>SUMPRODUCT(M159:Q159,S159:W159)</f>
      </c>
      <c r="Y159" s="56">
        <f>(K159-X159)^2</f>
      </c>
      <c r="Z159" s="12"/>
      <c r="AA159" s="7"/>
    </row>
    <row x14ac:dyDescent="0.25" r="160" customHeight="1" ht="17.25">
      <c r="A160" s="13"/>
      <c r="B160" s="13"/>
      <c r="C160" s="7"/>
      <c r="D160" s="7"/>
      <c r="E160" s="7"/>
      <c r="F160" s="7"/>
      <c r="G160" s="7"/>
      <c r="H160" s="4"/>
      <c r="I160" s="58">
        <v>508</v>
      </c>
      <c r="J160" s="59">
        <v>179</v>
      </c>
      <c r="K160" s="60">
        <v>5</v>
      </c>
      <c r="L160" s="61">
        <f>MATCH(I160,$B$4:$B$18)</f>
      </c>
      <c r="M160" s="62">
        <f>OFFSET($C$3:$G$3,L160,0)</f>
      </c>
      <c r="N160" s="12">
        <v>0.27359095981818604</v>
      </c>
      <c r="O160" s="12">
        <v>0.7338417157802639</v>
      </c>
      <c r="P160" s="12">
        <v>0.44224924398435994</v>
      </c>
      <c r="Q160" s="63">
        <v>0.8304697316822046</v>
      </c>
      <c r="R160" s="9">
        <f>MATCH(J160,$B$22:$B$36)</f>
      </c>
      <c r="S160" s="62">
        <f>OFFSET($C$21:$G$21,$R160,0)</f>
      </c>
      <c r="T160" s="12">
        <v>0.7048380305558382</v>
      </c>
      <c r="U160" s="12">
        <v>0.644342193499836</v>
      </c>
      <c r="V160" s="12">
        <v>0.6698042253348113</v>
      </c>
      <c r="W160" s="63">
        <v>0.4424213121366656</v>
      </c>
      <c r="X160" s="56">
        <f>SUMPRODUCT(M160:Q160,S160:W160)</f>
      </c>
      <c r="Y160" s="56">
        <f>(K160-X160)^2</f>
      </c>
      <c r="Z160" s="12"/>
      <c r="AA160" s="7"/>
    </row>
    <row x14ac:dyDescent="0.25" r="161" customHeight="1" ht="17.25">
      <c r="A161" s="13"/>
      <c r="B161" s="13"/>
      <c r="C161" s="7"/>
      <c r="D161" s="7"/>
      <c r="E161" s="7"/>
      <c r="F161" s="7"/>
      <c r="G161" s="7"/>
      <c r="H161" s="4"/>
      <c r="I161" s="58">
        <v>546</v>
      </c>
      <c r="J161" s="59">
        <v>179</v>
      </c>
      <c r="K161" s="64">
        <v>2.5</v>
      </c>
      <c r="L161" s="61">
        <f>MATCH(I161,$B$4:$B$18)</f>
      </c>
      <c r="M161" s="62">
        <f>OFFSET($C$3:$G$3,L161,0)</f>
      </c>
      <c r="N161" s="12">
        <v>0.214863102308269</v>
      </c>
      <c r="O161" s="12">
        <v>0.749769520675541</v>
      </c>
      <c r="P161" s="12">
        <v>0.4751046872709752</v>
      </c>
      <c r="Q161" s="63">
        <v>0.979117148520094</v>
      </c>
      <c r="R161" s="9">
        <f>MATCH(J161,$B$22:$B$36)</f>
      </c>
      <c r="S161" s="62">
        <f>OFFSET($C$21:$G$21,$R161,0)</f>
      </c>
      <c r="T161" s="12">
        <v>0.7048380305558382</v>
      </c>
      <c r="U161" s="12">
        <v>0.644342193499836</v>
      </c>
      <c r="V161" s="12">
        <v>0.6698042253348113</v>
      </c>
      <c r="W161" s="63">
        <v>0.4424213121366656</v>
      </c>
      <c r="X161" s="56">
        <f>SUMPRODUCT(M161:Q161,S161:W161)</f>
      </c>
      <c r="Y161" s="56">
        <f>(K161-X161)^2</f>
      </c>
      <c r="Z161" s="12"/>
      <c r="AA161" s="7"/>
    </row>
    <row x14ac:dyDescent="0.25" r="162" customHeight="1" ht="17.25">
      <c r="A162" s="13"/>
      <c r="B162" s="13"/>
      <c r="C162" s="7"/>
      <c r="D162" s="7"/>
      <c r="E162" s="7"/>
      <c r="F162" s="7"/>
      <c r="G162" s="7"/>
      <c r="H162" s="4"/>
      <c r="I162" s="58">
        <v>563</v>
      </c>
      <c r="J162" s="59">
        <v>179</v>
      </c>
      <c r="K162" s="60">
        <v>5</v>
      </c>
      <c r="L162" s="61">
        <f>MATCH(I162,$B$4:$B$18)</f>
      </c>
      <c r="M162" s="62">
        <f>OFFSET($C$3:$G$3,L162,0)</f>
      </c>
      <c r="N162" s="12">
        <v>0.7488490808636306</v>
      </c>
      <c r="O162" s="12">
        <v>0.7549228861076749</v>
      </c>
      <c r="P162" s="12">
        <v>0.23748542107569692</v>
      </c>
      <c r="Q162" s="63">
        <v>0.056614738445942114</v>
      </c>
      <c r="R162" s="9">
        <f>MATCH(J162,$B$22:$B$36)</f>
      </c>
      <c r="S162" s="62">
        <f>OFFSET($C$21:$G$21,$R162,0)</f>
      </c>
      <c r="T162" s="12">
        <v>0.7048380305558382</v>
      </c>
      <c r="U162" s="12">
        <v>0.644342193499836</v>
      </c>
      <c r="V162" s="12">
        <v>0.6698042253348113</v>
      </c>
      <c r="W162" s="63">
        <v>0.4424213121366656</v>
      </c>
      <c r="X162" s="56">
        <f>SUMPRODUCT(M162:Q162,S162:W162)</f>
      </c>
      <c r="Y162" s="56">
        <f>(K162-X162)^2</f>
      </c>
      <c r="Z162" s="12"/>
      <c r="AA162" s="7"/>
    </row>
    <row x14ac:dyDescent="0.25" r="163" customHeight="1" ht="17.25">
      <c r="A163" s="13"/>
      <c r="B163" s="13"/>
      <c r="C163" s="7"/>
      <c r="D163" s="7"/>
      <c r="E163" s="7"/>
      <c r="F163" s="7"/>
      <c r="G163" s="7"/>
      <c r="H163" s="4"/>
      <c r="I163" s="58">
        <v>579</v>
      </c>
      <c r="J163" s="59">
        <v>179</v>
      </c>
      <c r="K163" s="60">
        <v>4</v>
      </c>
      <c r="L163" s="61">
        <f>MATCH(I163,$B$4:$B$18)</f>
      </c>
      <c r="M163" s="62">
        <f>OFFSET($C$3:$G$3,L163,0)</f>
      </c>
      <c r="N163" s="12">
        <v>0.5791952938993012</v>
      </c>
      <c r="O163" s="12">
        <v>0.6838813774928365</v>
      </c>
      <c r="P163" s="12">
        <v>0.931832489574515</v>
      </c>
      <c r="Q163" s="63">
        <v>0.6606217377530749</v>
      </c>
      <c r="R163" s="9">
        <f>MATCH(J163,$B$22:$B$36)</f>
      </c>
      <c r="S163" s="62">
        <f>OFFSET($C$21:$G$21,$R163,0)</f>
      </c>
      <c r="T163" s="12">
        <v>0.7048380305558382</v>
      </c>
      <c r="U163" s="12">
        <v>0.644342193499836</v>
      </c>
      <c r="V163" s="12">
        <v>0.6698042253348113</v>
      </c>
      <c r="W163" s="63">
        <v>0.4424213121366656</v>
      </c>
      <c r="X163" s="56">
        <f>SUMPRODUCT(M163:Q163,S163:W163)</f>
      </c>
      <c r="Y163" s="56">
        <f>(K163-X163)^2</f>
      </c>
      <c r="Z163" s="12"/>
      <c r="AA163" s="7"/>
    </row>
    <row x14ac:dyDescent="0.25" r="164" customHeight="1" ht="17.25">
      <c r="A164" s="13"/>
      <c r="B164" s="13"/>
      <c r="C164" s="7"/>
      <c r="D164" s="7"/>
      <c r="E164" s="7"/>
      <c r="F164" s="7"/>
      <c r="G164" s="7"/>
      <c r="H164" s="4"/>
      <c r="I164" s="58">
        <v>623</v>
      </c>
      <c r="J164" s="59">
        <v>179</v>
      </c>
      <c r="K164" s="60">
        <v>5</v>
      </c>
      <c r="L164" s="61">
        <f>MATCH(I164,$B$4:$B$18)</f>
      </c>
      <c r="M164" s="62">
        <f>OFFSET($C$3:$G$3,L164,0)</f>
      </c>
      <c r="N164" s="12">
        <v>0.24945380531864436</v>
      </c>
      <c r="O164" s="12">
        <v>0.460273575292135</v>
      </c>
      <c r="P164" s="12">
        <v>0.15869917423709112</v>
      </c>
      <c r="Q164" s="63">
        <v>0.29628999308800363</v>
      </c>
      <c r="R164" s="9">
        <f>MATCH(J164,$B$22:$B$36)</f>
      </c>
      <c r="S164" s="62">
        <f>OFFSET($C$21:$G$21,$R164,0)</f>
      </c>
      <c r="T164" s="12">
        <v>0.7048380305558382</v>
      </c>
      <c r="U164" s="12">
        <v>0.644342193499836</v>
      </c>
      <c r="V164" s="12">
        <v>0.6698042253348113</v>
      </c>
      <c r="W164" s="63">
        <v>0.4424213121366656</v>
      </c>
      <c r="X164" s="56">
        <f>SUMPRODUCT(M164:Q164,S164:W164)</f>
      </c>
      <c r="Y164" s="56">
        <f>(K164-X164)^2</f>
      </c>
      <c r="Z164" s="12"/>
      <c r="AA164" s="7"/>
    </row>
    <row x14ac:dyDescent="0.25" r="165" customHeight="1" ht="17.25">
      <c r="A165" s="13"/>
      <c r="B165" s="13"/>
      <c r="C165" s="7"/>
      <c r="D165" s="7"/>
      <c r="E165" s="7"/>
      <c r="F165" s="7"/>
      <c r="G165" s="7"/>
      <c r="H165" s="4"/>
      <c r="I165" s="58">
        <v>14</v>
      </c>
      <c r="J165" s="59">
        <v>180</v>
      </c>
      <c r="K165" s="60">
        <v>4</v>
      </c>
      <c r="L165" s="61">
        <f>MATCH(I165,$B$4:$B$18)</f>
      </c>
      <c r="M165" s="62">
        <f>OFFSET($C$3:$G$3,L165,0)</f>
      </c>
      <c r="N165" s="12">
        <v>0.6328859249421567</v>
      </c>
      <c r="O165" s="12">
        <v>0.3114124804502154</v>
      </c>
      <c r="P165" s="12">
        <v>0.43529612082458324</v>
      </c>
      <c r="Q165" s="63">
        <v>0.5131491853489742</v>
      </c>
      <c r="R165" s="9">
        <f>MATCH(J165,$B$22:$B$36)</f>
      </c>
      <c r="S165" s="62">
        <f>OFFSET($C$21:$G$21,$R165,0)</f>
      </c>
      <c r="T165" s="12">
        <v>0.10707685921898569</v>
      </c>
      <c r="U165" s="12">
        <v>0.2378704938461359</v>
      </c>
      <c r="V165" s="12">
        <v>0.5390900388814817</v>
      </c>
      <c r="W165" s="63">
        <v>0.8081546508743832</v>
      </c>
      <c r="X165" s="56">
        <f>SUMPRODUCT(M165:Q165,S165:W165)</f>
      </c>
      <c r="Y165" s="56">
        <f>(K165-X165)^2</f>
      </c>
      <c r="Z165" s="12"/>
      <c r="AA165" s="7"/>
    </row>
    <row x14ac:dyDescent="0.25" r="166" customHeight="1" ht="17.25">
      <c r="A166" s="13"/>
      <c r="B166" s="13"/>
      <c r="C166" s="7"/>
      <c r="D166" s="7"/>
      <c r="E166" s="7"/>
      <c r="F166" s="7"/>
      <c r="G166" s="7"/>
      <c r="H166" s="4"/>
      <c r="I166" s="58">
        <v>29</v>
      </c>
      <c r="J166" s="59">
        <v>180</v>
      </c>
      <c r="K166" s="60">
        <v>5</v>
      </c>
      <c r="L166" s="61">
        <f>MATCH(I166,$B$4:$B$18)</f>
      </c>
      <c r="M166" s="62">
        <f>OFFSET($C$3:$G$3,L166,0)</f>
      </c>
      <c r="N166" s="12">
        <v>0.8349052295704597</v>
      </c>
      <c r="O166" s="12">
        <v>0.7147643567443251</v>
      </c>
      <c r="P166" s="12">
        <v>0.9620358754812716</v>
      </c>
      <c r="Q166" s="63">
        <v>0.585092913225596</v>
      </c>
      <c r="R166" s="9">
        <f>MATCH(J166,$B$22:$B$36)</f>
      </c>
      <c r="S166" s="62">
        <f>OFFSET($C$21:$G$21,$R166,0)</f>
      </c>
      <c r="T166" s="12">
        <v>0.10707685921898569</v>
      </c>
      <c r="U166" s="12">
        <v>0.2378704938461359</v>
      </c>
      <c r="V166" s="12">
        <v>0.5390900388814817</v>
      </c>
      <c r="W166" s="63">
        <v>0.8081546508743832</v>
      </c>
      <c r="X166" s="56">
        <f>SUMPRODUCT(M166:Q166,S166:W166)</f>
      </c>
      <c r="Y166" s="56">
        <f>(K166-X166)^2</f>
      </c>
      <c r="Z166" s="12"/>
      <c r="AA166" s="7"/>
    </row>
    <row x14ac:dyDescent="0.25" r="167" customHeight="1" ht="17.25">
      <c r="A167" s="13"/>
      <c r="B167" s="13"/>
      <c r="C167" s="7"/>
      <c r="D167" s="7"/>
      <c r="E167" s="7"/>
      <c r="F167" s="7"/>
      <c r="G167" s="7"/>
      <c r="H167" s="4"/>
      <c r="I167" s="58">
        <v>72</v>
      </c>
      <c r="J167" s="59">
        <v>180</v>
      </c>
      <c r="K167" s="60">
        <v>5</v>
      </c>
      <c r="L167" s="61">
        <f>MATCH(I167,$B$4:$B$18)</f>
      </c>
      <c r="M167" s="62">
        <f>OFFSET($C$3:$G$3,L167,0)</f>
      </c>
      <c r="N167" s="12">
        <v>0.43690558422581305</v>
      </c>
      <c r="O167" s="12">
        <v>0.1884192420809051</v>
      </c>
      <c r="P167" s="12">
        <v>0.0007754678712431629</v>
      </c>
      <c r="Q167" s="63">
        <v>0.7238377433397133</v>
      </c>
      <c r="R167" s="9">
        <f>MATCH(J167,$B$22:$B$36)</f>
      </c>
      <c r="S167" s="62">
        <f>OFFSET($C$21:$G$21,$R167,0)</f>
      </c>
      <c r="T167" s="12">
        <v>0.10707685921898569</v>
      </c>
      <c r="U167" s="12">
        <v>0.2378704938461359</v>
      </c>
      <c r="V167" s="12">
        <v>0.5390900388814817</v>
      </c>
      <c r="W167" s="63">
        <v>0.8081546508743832</v>
      </c>
      <c r="X167" s="56">
        <f>SUMPRODUCT(M167:Q167,S167:W167)</f>
      </c>
      <c r="Y167" s="56">
        <f>(K167-X167)^2</f>
      </c>
      <c r="Z167" s="12"/>
      <c r="AA167" s="7"/>
    </row>
    <row x14ac:dyDescent="0.25" r="168" customHeight="1" ht="17.25">
      <c r="A168" s="13"/>
      <c r="B168" s="13"/>
      <c r="C168" s="7"/>
      <c r="D168" s="7"/>
      <c r="E168" s="7"/>
      <c r="F168" s="7"/>
      <c r="G168" s="7"/>
      <c r="H168" s="4"/>
      <c r="I168" s="58">
        <v>211</v>
      </c>
      <c r="J168" s="59">
        <v>180</v>
      </c>
      <c r="K168" s="60">
        <v>3</v>
      </c>
      <c r="L168" s="61">
        <f>MATCH(I168,$B$4:$B$18)</f>
      </c>
      <c r="M168" s="62">
        <f>OFFSET($C$3:$G$3,L168,0)</f>
      </c>
      <c r="N168" s="12">
        <v>0.7226289812185446</v>
      </c>
      <c r="O168" s="12">
        <v>0.6877386777736082</v>
      </c>
      <c r="P168" s="12">
        <v>0.3547694435468214</v>
      </c>
      <c r="Q168" s="63">
        <v>0.24638153472855184</v>
      </c>
      <c r="R168" s="9">
        <f>MATCH(J168,$B$22:$B$36)</f>
      </c>
      <c r="S168" s="62">
        <f>OFFSET($C$21:$G$21,$R168,0)</f>
      </c>
      <c r="T168" s="12">
        <v>0.10707685921898569</v>
      </c>
      <c r="U168" s="12">
        <v>0.2378704938461359</v>
      </c>
      <c r="V168" s="12">
        <v>0.5390900388814817</v>
      </c>
      <c r="W168" s="63">
        <v>0.8081546508743832</v>
      </c>
      <c r="X168" s="56">
        <f>SUMPRODUCT(M168:Q168,S168:W168)</f>
      </c>
      <c r="Y168" s="56">
        <f>(K168-X168)^2</f>
      </c>
      <c r="Z168" s="12"/>
      <c r="AA168" s="7"/>
    </row>
    <row x14ac:dyDescent="0.25" r="169" customHeight="1" ht="17.25">
      <c r="A169" s="13"/>
      <c r="B169" s="13"/>
      <c r="C169" s="7"/>
      <c r="D169" s="7"/>
      <c r="E169" s="7"/>
      <c r="F169" s="7"/>
      <c r="G169" s="7"/>
      <c r="H169" s="4"/>
      <c r="I169" s="58">
        <v>212</v>
      </c>
      <c r="J169" s="59">
        <v>180</v>
      </c>
      <c r="K169" s="60">
        <v>3</v>
      </c>
      <c r="L169" s="61">
        <f>MATCH(I169,$B$4:$B$18)</f>
      </c>
      <c r="M169" s="62">
        <f>OFFSET($C$3:$G$3,L169,0)</f>
      </c>
      <c r="N169" s="12">
        <v>0.8746504480868407</v>
      </c>
      <c r="O169" s="12">
        <v>0.7617170824067909</v>
      </c>
      <c r="P169" s="12">
        <v>0.29799249902059644</v>
      </c>
      <c r="Q169" s="63">
        <v>0.03500523398461164</v>
      </c>
      <c r="R169" s="9">
        <f>MATCH(J169,$B$22:$B$36)</f>
      </c>
      <c r="S169" s="62">
        <f>OFFSET($C$21:$G$21,$R169,0)</f>
      </c>
      <c r="T169" s="12">
        <v>0.10707685921898569</v>
      </c>
      <c r="U169" s="12">
        <v>0.2378704938461359</v>
      </c>
      <c r="V169" s="12">
        <v>0.5390900388814817</v>
      </c>
      <c r="W169" s="63">
        <v>0.8081546508743832</v>
      </c>
      <c r="X169" s="56">
        <f>SUMPRODUCT(M169:Q169,S169:W169)</f>
      </c>
      <c r="Y169" s="56">
        <f>(K169-X169)^2</f>
      </c>
      <c r="Z169" s="12"/>
      <c r="AA169" s="7"/>
    </row>
    <row x14ac:dyDescent="0.25" r="170" customHeight="1" ht="17.25">
      <c r="A170" s="13"/>
      <c r="B170" s="13"/>
      <c r="C170" s="7"/>
      <c r="D170" s="7"/>
      <c r="E170" s="7"/>
      <c r="F170" s="7"/>
      <c r="G170" s="7"/>
      <c r="H170" s="4"/>
      <c r="I170" s="58">
        <v>293</v>
      </c>
      <c r="J170" s="59">
        <v>180</v>
      </c>
      <c r="K170" s="64">
        <v>4.5</v>
      </c>
      <c r="L170" s="61">
        <f>MATCH(I170,$B$4:$B$18)</f>
      </c>
      <c r="M170" s="62">
        <f>OFFSET($C$3:$G$3,L170,0)</f>
      </c>
      <c r="N170" s="12">
        <v>0.6995285990752487</v>
      </c>
      <c r="O170" s="12">
        <v>0.43713443683946274</v>
      </c>
      <c r="P170" s="12">
        <v>0.47080867927227443</v>
      </c>
      <c r="Q170" s="63">
        <v>0.2897625199660725</v>
      </c>
      <c r="R170" s="9">
        <f>MATCH(J170,$B$22:$B$36)</f>
      </c>
      <c r="S170" s="62">
        <f>OFFSET($C$21:$G$21,$R170,0)</f>
      </c>
      <c r="T170" s="12">
        <v>0.10707685921898569</v>
      </c>
      <c r="U170" s="12">
        <v>0.2378704938461359</v>
      </c>
      <c r="V170" s="12">
        <v>0.5390900388814817</v>
      </c>
      <c r="W170" s="63">
        <v>0.8081546508743832</v>
      </c>
      <c r="X170" s="56">
        <f>SUMPRODUCT(M170:Q170,S170:W170)</f>
      </c>
      <c r="Y170" s="56">
        <f>(K170-X170)^2</f>
      </c>
      <c r="Z170" s="12"/>
      <c r="AA170" s="7"/>
    </row>
    <row x14ac:dyDescent="0.25" r="171" customHeight="1" ht="17.25">
      <c r="A171" s="13"/>
      <c r="B171" s="13"/>
      <c r="C171" s="7"/>
      <c r="D171" s="7"/>
      <c r="E171" s="7"/>
      <c r="F171" s="7"/>
      <c r="G171" s="7"/>
      <c r="H171" s="4"/>
      <c r="I171" s="58">
        <v>310</v>
      </c>
      <c r="J171" s="59">
        <v>180</v>
      </c>
      <c r="K171" s="64">
        <v>4.5</v>
      </c>
      <c r="L171" s="61">
        <f>MATCH(I171,$B$4:$B$18)</f>
      </c>
      <c r="M171" s="62">
        <f>OFFSET($C$3:$G$3,L171,0)</f>
      </c>
      <c r="N171" s="12">
        <v>0.810239090075701</v>
      </c>
      <c r="O171" s="12">
        <v>0.35833840816792584</v>
      </c>
      <c r="P171" s="12">
        <v>0.4714032764236257</v>
      </c>
      <c r="Q171" s="63">
        <v>0.12055884454473664</v>
      </c>
      <c r="R171" s="9">
        <f>MATCH(J171,$B$22:$B$36)</f>
      </c>
      <c r="S171" s="62">
        <f>OFFSET($C$21:$G$21,$R171,0)</f>
      </c>
      <c r="T171" s="12">
        <v>0.10707685921898569</v>
      </c>
      <c r="U171" s="12">
        <v>0.2378704938461359</v>
      </c>
      <c r="V171" s="12">
        <v>0.5390900388814817</v>
      </c>
      <c r="W171" s="63">
        <v>0.8081546508743832</v>
      </c>
      <c r="X171" s="56">
        <f>SUMPRODUCT(M171:Q171,S171:W171)</f>
      </c>
      <c r="Y171" s="56">
        <f>(K171-X171)^2</f>
      </c>
      <c r="Z171" s="12"/>
      <c r="AA171" s="7"/>
    </row>
    <row x14ac:dyDescent="0.25" r="172" customHeight="1" ht="17.25">
      <c r="A172" s="13"/>
      <c r="B172" s="13"/>
      <c r="C172" s="7"/>
      <c r="D172" s="7"/>
      <c r="E172" s="7"/>
      <c r="F172" s="7"/>
      <c r="G172" s="7"/>
      <c r="H172" s="4"/>
      <c r="I172" s="58">
        <v>451</v>
      </c>
      <c r="J172" s="59">
        <v>180</v>
      </c>
      <c r="K172" s="60">
        <v>4</v>
      </c>
      <c r="L172" s="61">
        <f>MATCH(I172,$B$4:$B$18)</f>
      </c>
      <c r="M172" s="62">
        <f>OFFSET($C$3:$G$3,L172,0)</f>
      </c>
      <c r="N172" s="12">
        <v>0.4146185491407214</v>
      </c>
      <c r="O172" s="12">
        <v>0.8063277845126652</v>
      </c>
      <c r="P172" s="12">
        <v>0.15276176527374552</v>
      </c>
      <c r="Q172" s="63">
        <v>0.17435147019656005</v>
      </c>
      <c r="R172" s="9">
        <f>MATCH(J172,$B$22:$B$36)</f>
      </c>
      <c r="S172" s="62">
        <f>OFFSET($C$21:$G$21,$R172,0)</f>
      </c>
      <c r="T172" s="12">
        <v>0.10707685921898569</v>
      </c>
      <c r="U172" s="12">
        <v>0.2378704938461359</v>
      </c>
      <c r="V172" s="12">
        <v>0.5390900388814817</v>
      </c>
      <c r="W172" s="63">
        <v>0.8081546508743832</v>
      </c>
      <c r="X172" s="56">
        <f>SUMPRODUCT(M172:Q172,S172:W172)</f>
      </c>
      <c r="Y172" s="56">
        <f>(K172-X172)^2</f>
      </c>
      <c r="Z172" s="12"/>
      <c r="AA172" s="7"/>
    </row>
    <row x14ac:dyDescent="0.25" r="173" customHeight="1" ht="17.25">
      <c r="A173" s="13"/>
      <c r="B173" s="13"/>
      <c r="C173" s="7"/>
      <c r="D173" s="7"/>
      <c r="E173" s="7"/>
      <c r="F173" s="7"/>
      <c r="G173" s="7"/>
      <c r="H173" s="4"/>
      <c r="I173" s="58">
        <v>467</v>
      </c>
      <c r="J173" s="59">
        <v>180</v>
      </c>
      <c r="K173" s="64">
        <v>3.5</v>
      </c>
      <c r="L173" s="61">
        <f>MATCH(I173,$B$4:$B$18)</f>
      </c>
      <c r="M173" s="62">
        <f>OFFSET($C$3:$G$3,L173,0)</f>
      </c>
      <c r="N173" s="12">
        <v>0.6099558877233805</v>
      </c>
      <c r="O173" s="12">
        <v>0.9038563728258178</v>
      </c>
      <c r="P173" s="12">
        <v>0.8932119733155631</v>
      </c>
      <c r="Q173" s="63">
        <v>0.24445648896517158</v>
      </c>
      <c r="R173" s="9">
        <f>MATCH(J173,$B$22:$B$36)</f>
      </c>
      <c r="S173" s="62">
        <f>OFFSET($C$21:$G$21,$R173,0)</f>
      </c>
      <c r="T173" s="12">
        <v>0.10707685921898569</v>
      </c>
      <c r="U173" s="12">
        <v>0.2378704938461359</v>
      </c>
      <c r="V173" s="12">
        <v>0.5390900388814817</v>
      </c>
      <c r="W173" s="63">
        <v>0.8081546508743832</v>
      </c>
      <c r="X173" s="56">
        <f>SUMPRODUCT(M173:Q173,S173:W173)</f>
      </c>
      <c r="Y173" s="56">
        <f>(K173-X173)^2</f>
      </c>
      <c r="Z173" s="12"/>
      <c r="AA173" s="7"/>
    </row>
    <row x14ac:dyDescent="0.25" r="174" customHeight="1" ht="17.25">
      <c r="A174" s="13"/>
      <c r="B174" s="13"/>
      <c r="C174" s="7"/>
      <c r="D174" s="7"/>
      <c r="E174" s="7"/>
      <c r="F174" s="7"/>
      <c r="G174" s="7"/>
      <c r="H174" s="4"/>
      <c r="I174" s="58">
        <v>508</v>
      </c>
      <c r="J174" s="59">
        <v>180</v>
      </c>
      <c r="K174" s="60">
        <v>5</v>
      </c>
      <c r="L174" s="61">
        <f>MATCH(I174,$B$4:$B$18)</f>
      </c>
      <c r="M174" s="62">
        <f>OFFSET($C$3:$G$3,L174,0)</f>
      </c>
      <c r="N174" s="12">
        <v>0.27359095981818604</v>
      </c>
      <c r="O174" s="12">
        <v>0.7338417157802639</v>
      </c>
      <c r="P174" s="12">
        <v>0.44224924398435994</v>
      </c>
      <c r="Q174" s="63">
        <v>0.8304697316822046</v>
      </c>
      <c r="R174" s="9">
        <f>MATCH(J174,$B$22:$B$36)</f>
      </c>
      <c r="S174" s="62">
        <f>OFFSET($C$21:$G$21,$R174,0)</f>
      </c>
      <c r="T174" s="12">
        <v>0.10707685921898569</v>
      </c>
      <c r="U174" s="12">
        <v>0.2378704938461359</v>
      </c>
      <c r="V174" s="12">
        <v>0.5390900388814817</v>
      </c>
      <c r="W174" s="63">
        <v>0.8081546508743832</v>
      </c>
      <c r="X174" s="56">
        <f>SUMPRODUCT(M174:Q174,S174:W174)</f>
      </c>
      <c r="Y174" s="56">
        <f>(K174-X174)^2</f>
      </c>
      <c r="Z174" s="12"/>
      <c r="AA174" s="7"/>
    </row>
    <row x14ac:dyDescent="0.25" r="175" customHeight="1" ht="17.25">
      <c r="A175" s="13"/>
      <c r="B175" s="13"/>
      <c r="C175" s="7"/>
      <c r="D175" s="7"/>
      <c r="E175" s="7"/>
      <c r="F175" s="7"/>
      <c r="G175" s="7"/>
      <c r="H175" s="4"/>
      <c r="I175" s="58">
        <v>546</v>
      </c>
      <c r="J175" s="59">
        <v>180</v>
      </c>
      <c r="K175" s="60">
        <v>2</v>
      </c>
      <c r="L175" s="61">
        <f>MATCH(I175,$B$4:$B$18)</f>
      </c>
      <c r="M175" s="62">
        <f>OFFSET($C$3:$G$3,L175,0)</f>
      </c>
      <c r="N175" s="12">
        <v>0.214863102308269</v>
      </c>
      <c r="O175" s="12">
        <v>0.749769520675541</v>
      </c>
      <c r="P175" s="12">
        <v>0.4751046872709752</v>
      </c>
      <c r="Q175" s="63">
        <v>0.979117148520094</v>
      </c>
      <c r="R175" s="9">
        <f>MATCH(J175,$B$22:$B$36)</f>
      </c>
      <c r="S175" s="62">
        <f>OFFSET($C$21:$G$21,$R175,0)</f>
      </c>
      <c r="T175" s="12">
        <v>0.10707685921898569</v>
      </c>
      <c r="U175" s="12">
        <v>0.2378704938461359</v>
      </c>
      <c r="V175" s="12">
        <v>0.5390900388814817</v>
      </c>
      <c r="W175" s="63">
        <v>0.8081546508743832</v>
      </c>
      <c r="X175" s="56">
        <f>SUMPRODUCT(M175:Q175,S175:W175)</f>
      </c>
      <c r="Y175" s="56">
        <f>(K175-X175)^2</f>
      </c>
      <c r="Z175" s="12"/>
      <c r="AA175" s="7"/>
    </row>
    <row x14ac:dyDescent="0.25" r="176" customHeight="1" ht="17.25">
      <c r="A176" s="13"/>
      <c r="B176" s="13"/>
      <c r="C176" s="7"/>
      <c r="D176" s="7"/>
      <c r="E176" s="7"/>
      <c r="F176" s="7"/>
      <c r="G176" s="7"/>
      <c r="H176" s="4"/>
      <c r="I176" s="58">
        <v>563</v>
      </c>
      <c r="J176" s="59">
        <v>180</v>
      </c>
      <c r="K176" s="60">
        <v>5</v>
      </c>
      <c r="L176" s="61">
        <f>MATCH(I176,$B$4:$B$18)</f>
      </c>
      <c r="M176" s="62">
        <f>OFFSET($C$3:$G$3,L176,0)</f>
      </c>
      <c r="N176" s="12">
        <v>0.7488490808636306</v>
      </c>
      <c r="O176" s="12">
        <v>0.7549228861076749</v>
      </c>
      <c r="P176" s="12">
        <v>0.23748542107569692</v>
      </c>
      <c r="Q176" s="63">
        <v>0.056614738445942114</v>
      </c>
      <c r="R176" s="9">
        <f>MATCH(J176,$B$22:$B$36)</f>
      </c>
      <c r="S176" s="62">
        <f>OFFSET($C$21:$G$21,$R176,0)</f>
      </c>
      <c r="T176" s="12">
        <v>0.10707685921898569</v>
      </c>
      <c r="U176" s="12">
        <v>0.2378704938461359</v>
      </c>
      <c r="V176" s="12">
        <v>0.5390900388814817</v>
      </c>
      <c r="W176" s="63">
        <v>0.8081546508743832</v>
      </c>
      <c r="X176" s="56">
        <f>SUMPRODUCT(M176:Q176,S176:W176)</f>
      </c>
      <c r="Y176" s="56">
        <f>(K176-X176)^2</f>
      </c>
      <c r="Z176" s="12"/>
      <c r="AA176" s="7"/>
    </row>
    <row x14ac:dyDescent="0.25" r="177" customHeight="1" ht="17.25">
      <c r="A177" s="13"/>
      <c r="B177" s="13"/>
      <c r="C177" s="7"/>
      <c r="D177" s="7"/>
      <c r="E177" s="7"/>
      <c r="F177" s="7"/>
      <c r="G177" s="7"/>
      <c r="H177" s="4"/>
      <c r="I177" s="58">
        <v>579</v>
      </c>
      <c r="J177" s="59">
        <v>180</v>
      </c>
      <c r="K177" s="64">
        <v>3.5</v>
      </c>
      <c r="L177" s="61">
        <f>MATCH(I177,$B$4:$B$18)</f>
      </c>
      <c r="M177" s="62">
        <f>OFFSET($C$3:$G$3,L177,0)</f>
      </c>
      <c r="N177" s="12">
        <v>0.5791952938993012</v>
      </c>
      <c r="O177" s="12">
        <v>0.6838813774928365</v>
      </c>
      <c r="P177" s="12">
        <v>0.931832489574515</v>
      </c>
      <c r="Q177" s="63">
        <v>0.6606217377530749</v>
      </c>
      <c r="R177" s="9">
        <f>MATCH(J177,$B$22:$B$36)</f>
      </c>
      <c r="S177" s="62">
        <f>OFFSET($C$21:$G$21,$R177,0)</f>
      </c>
      <c r="T177" s="12">
        <v>0.10707685921898569</v>
      </c>
      <c r="U177" s="12">
        <v>0.2378704938461359</v>
      </c>
      <c r="V177" s="12">
        <v>0.5390900388814817</v>
      </c>
      <c r="W177" s="63">
        <v>0.8081546508743832</v>
      </c>
      <c r="X177" s="56">
        <f>SUMPRODUCT(M177:Q177,S177:W177)</f>
      </c>
      <c r="Y177" s="56">
        <f>(K177-X177)^2</f>
      </c>
      <c r="Z177" s="12"/>
      <c r="AA177" s="7"/>
    </row>
    <row x14ac:dyDescent="0.25" r="178" customHeight="1" ht="17.25">
      <c r="A178" s="13"/>
      <c r="B178" s="13"/>
      <c r="C178" s="7"/>
      <c r="D178" s="7"/>
      <c r="E178" s="7"/>
      <c r="F178" s="7"/>
      <c r="G178" s="7"/>
      <c r="H178" s="4"/>
      <c r="I178" s="58">
        <v>623</v>
      </c>
      <c r="J178" s="59">
        <v>180</v>
      </c>
      <c r="K178" s="60">
        <v>5</v>
      </c>
      <c r="L178" s="61">
        <f>MATCH(I178,$B$4:$B$18)</f>
      </c>
      <c r="M178" s="62">
        <f>OFFSET($C$3:$G$3,L178,0)</f>
      </c>
      <c r="N178" s="12">
        <v>0.24945380531864436</v>
      </c>
      <c r="O178" s="12">
        <v>0.460273575292135</v>
      </c>
      <c r="P178" s="12">
        <v>0.15869917423709112</v>
      </c>
      <c r="Q178" s="63">
        <v>0.29628999308800363</v>
      </c>
      <c r="R178" s="9">
        <f>MATCH(J178,$B$22:$B$36)</f>
      </c>
      <c r="S178" s="62">
        <f>OFFSET($C$21:$G$21,$R178,0)</f>
      </c>
      <c r="T178" s="12">
        <v>0.10707685921898569</v>
      </c>
      <c r="U178" s="12">
        <v>0.2378704938461359</v>
      </c>
      <c r="V178" s="12">
        <v>0.5390900388814817</v>
      </c>
      <c r="W178" s="63">
        <v>0.8081546508743832</v>
      </c>
      <c r="X178" s="56">
        <f>SUMPRODUCT(M178:Q178,S178:W178)</f>
      </c>
      <c r="Y178" s="56">
        <f>(K178-X178)^2</f>
      </c>
      <c r="Z178" s="12"/>
      <c r="AA178" s="7"/>
    </row>
    <row x14ac:dyDescent="0.25" r="179" customHeight="1" ht="17.25">
      <c r="A179" s="13"/>
      <c r="B179" s="13"/>
      <c r="C179" s="7"/>
      <c r="D179" s="7"/>
      <c r="E179" s="7"/>
      <c r="F179" s="7"/>
      <c r="G179" s="7"/>
      <c r="H179" s="4"/>
      <c r="I179" s="58">
        <v>14</v>
      </c>
      <c r="J179" s="59">
        <v>197</v>
      </c>
      <c r="K179" s="60">
        <v>5</v>
      </c>
      <c r="L179" s="61">
        <f>MATCH(I179,$B$4:$B$18)</f>
      </c>
      <c r="M179" s="62">
        <f>OFFSET($C$3:$G$3,L179,0)</f>
      </c>
      <c r="N179" s="12">
        <v>0.6328859249421567</v>
      </c>
      <c r="O179" s="12">
        <v>0.3114124804502154</v>
      </c>
      <c r="P179" s="12">
        <v>0.43529612082458324</v>
      </c>
      <c r="Q179" s="63">
        <v>0.5131491853489742</v>
      </c>
      <c r="R179" s="9">
        <f>MATCH(J179,$B$22:$B$36)</f>
      </c>
      <c r="S179" s="62">
        <f>OFFSET($C$21:$G$21,$R179,0)</f>
      </c>
      <c r="T179" s="12">
        <v>0.8741571259785514</v>
      </c>
      <c r="U179" s="12">
        <v>0.24970204552226793</v>
      </c>
      <c r="V179" s="12">
        <v>0.5702615454115791</v>
      </c>
      <c r="W179" s="63">
        <v>0.7991947301368023</v>
      </c>
      <c r="X179" s="56">
        <f>SUMPRODUCT(M179:Q179,S179:W179)</f>
      </c>
      <c r="Y179" s="56">
        <f>(K179-X179)^2</f>
      </c>
      <c r="Z179" s="12"/>
      <c r="AA179" s="7"/>
    </row>
    <row x14ac:dyDescent="0.25" r="180" customHeight="1" ht="17.25">
      <c r="A180" s="13"/>
      <c r="B180" s="13"/>
      <c r="C180" s="7"/>
      <c r="D180" s="7"/>
      <c r="E180" s="7"/>
      <c r="F180" s="7"/>
      <c r="G180" s="7"/>
      <c r="H180" s="4"/>
      <c r="I180" s="58">
        <v>29</v>
      </c>
      <c r="J180" s="59">
        <v>197</v>
      </c>
      <c r="K180" s="60">
        <v>5</v>
      </c>
      <c r="L180" s="61">
        <f>MATCH(I180,$B$4:$B$18)</f>
      </c>
      <c r="M180" s="62">
        <f>OFFSET($C$3:$G$3,L180,0)</f>
      </c>
      <c r="N180" s="12">
        <v>0.8349052295704597</v>
      </c>
      <c r="O180" s="12">
        <v>0.7147643567443251</v>
      </c>
      <c r="P180" s="12">
        <v>0.9620358754812716</v>
      </c>
      <c r="Q180" s="63">
        <v>0.585092913225596</v>
      </c>
      <c r="R180" s="9">
        <f>MATCH(J180,$B$22:$B$36)</f>
      </c>
      <c r="S180" s="62">
        <f>OFFSET($C$21:$G$21,$R180,0)</f>
      </c>
      <c r="T180" s="12">
        <v>0.8741571259785514</v>
      </c>
      <c r="U180" s="12">
        <v>0.24970204552226793</v>
      </c>
      <c r="V180" s="12">
        <v>0.5702615454115791</v>
      </c>
      <c r="W180" s="63">
        <v>0.7991947301368023</v>
      </c>
      <c r="X180" s="56">
        <f>SUMPRODUCT(M180:Q180,S180:W180)</f>
      </c>
      <c r="Y180" s="56">
        <f>(K180-X180)^2</f>
      </c>
      <c r="Z180" s="12"/>
      <c r="AA180" s="7"/>
    </row>
    <row x14ac:dyDescent="0.25" r="181" customHeight="1" ht="17.25">
      <c r="A181" s="13"/>
      <c r="B181" s="13"/>
      <c r="C181" s="7"/>
      <c r="D181" s="7"/>
      <c r="E181" s="7"/>
      <c r="F181" s="7"/>
      <c r="G181" s="7"/>
      <c r="H181" s="4"/>
      <c r="I181" s="58">
        <v>72</v>
      </c>
      <c r="J181" s="59">
        <v>197</v>
      </c>
      <c r="K181" s="60">
        <v>5</v>
      </c>
      <c r="L181" s="61">
        <f>MATCH(I181,$B$4:$B$18)</f>
      </c>
      <c r="M181" s="62">
        <f>OFFSET($C$3:$G$3,L181,0)</f>
      </c>
      <c r="N181" s="12">
        <v>0.43690558422581305</v>
      </c>
      <c r="O181" s="12">
        <v>0.1884192420809051</v>
      </c>
      <c r="P181" s="12">
        <v>0.0007754678712431629</v>
      </c>
      <c r="Q181" s="63">
        <v>0.7238377433397133</v>
      </c>
      <c r="R181" s="9">
        <f>MATCH(J181,$B$22:$B$36)</f>
      </c>
      <c r="S181" s="62">
        <f>OFFSET($C$21:$G$21,$R181,0)</f>
      </c>
      <c r="T181" s="12">
        <v>0.8741571259785514</v>
      </c>
      <c r="U181" s="12">
        <v>0.24970204552226793</v>
      </c>
      <c r="V181" s="12">
        <v>0.5702615454115791</v>
      </c>
      <c r="W181" s="63">
        <v>0.7991947301368023</v>
      </c>
      <c r="X181" s="56">
        <f>SUMPRODUCT(M181:Q181,S181:W181)</f>
      </c>
      <c r="Y181" s="56">
        <f>(K181-X181)^2</f>
      </c>
      <c r="Z181" s="12"/>
      <c r="AA181" s="7"/>
    </row>
    <row x14ac:dyDescent="0.25" r="182" customHeight="1" ht="17.25">
      <c r="A182" s="13"/>
      <c r="B182" s="13"/>
      <c r="C182" s="7"/>
      <c r="D182" s="7"/>
      <c r="E182" s="7"/>
      <c r="F182" s="7"/>
      <c r="G182" s="7"/>
      <c r="H182" s="4"/>
      <c r="I182" s="58">
        <v>211</v>
      </c>
      <c r="J182" s="59">
        <v>197</v>
      </c>
      <c r="K182" s="60">
        <v>3</v>
      </c>
      <c r="L182" s="61">
        <f>MATCH(I182,$B$4:$B$18)</f>
      </c>
      <c r="M182" s="62">
        <f>OFFSET($C$3:$G$3,L182,0)</f>
      </c>
      <c r="N182" s="12">
        <v>0.7226289812185446</v>
      </c>
      <c r="O182" s="12">
        <v>0.6877386777736082</v>
      </c>
      <c r="P182" s="12">
        <v>0.3547694435468214</v>
      </c>
      <c r="Q182" s="63">
        <v>0.24638153472855184</v>
      </c>
      <c r="R182" s="9">
        <f>MATCH(J182,$B$22:$B$36)</f>
      </c>
      <c r="S182" s="62">
        <f>OFFSET($C$21:$G$21,$R182,0)</f>
      </c>
      <c r="T182" s="12">
        <v>0.8741571259785514</v>
      </c>
      <c r="U182" s="12">
        <v>0.24970204552226793</v>
      </c>
      <c r="V182" s="12">
        <v>0.5702615454115791</v>
      </c>
      <c r="W182" s="63">
        <v>0.7991947301368023</v>
      </c>
      <c r="X182" s="56">
        <f>SUMPRODUCT(M182:Q182,S182:W182)</f>
      </c>
      <c r="Y182" s="56">
        <f>(K182-X182)^2</f>
      </c>
      <c r="Z182" s="12"/>
      <c r="AA182" s="7"/>
    </row>
    <row x14ac:dyDescent="0.25" r="183" customHeight="1" ht="17.25">
      <c r="A183" s="13"/>
      <c r="B183" s="13"/>
      <c r="C183" s="7"/>
      <c r="D183" s="7"/>
      <c r="E183" s="7"/>
      <c r="F183" s="7"/>
      <c r="G183" s="7"/>
      <c r="H183" s="4"/>
      <c r="I183" s="58">
        <v>212</v>
      </c>
      <c r="J183" s="59">
        <v>197</v>
      </c>
      <c r="K183" s="60">
        <v>3</v>
      </c>
      <c r="L183" s="61">
        <f>MATCH(I183,$B$4:$B$18)</f>
      </c>
      <c r="M183" s="62">
        <f>OFFSET($C$3:$G$3,L183,0)</f>
      </c>
      <c r="N183" s="12">
        <v>0.8746504480868407</v>
      </c>
      <c r="O183" s="12">
        <v>0.7617170824067909</v>
      </c>
      <c r="P183" s="12">
        <v>0.29799249902059644</v>
      </c>
      <c r="Q183" s="63">
        <v>0.03500523398461164</v>
      </c>
      <c r="R183" s="9">
        <f>MATCH(J183,$B$22:$B$36)</f>
      </c>
      <c r="S183" s="62">
        <f>OFFSET($C$21:$G$21,$R183,0)</f>
      </c>
      <c r="T183" s="12">
        <v>0.8741571259785514</v>
      </c>
      <c r="U183" s="12">
        <v>0.24970204552226793</v>
      </c>
      <c r="V183" s="12">
        <v>0.5702615454115791</v>
      </c>
      <c r="W183" s="63">
        <v>0.7991947301368023</v>
      </c>
      <c r="X183" s="56">
        <f>SUMPRODUCT(M183:Q183,S183:W183)</f>
      </c>
      <c r="Y183" s="56">
        <f>(K183-X183)^2</f>
      </c>
      <c r="Z183" s="12"/>
      <c r="AA183" s="7"/>
    </row>
    <row x14ac:dyDescent="0.25" r="184" customHeight="1" ht="17.25">
      <c r="A184" s="13"/>
      <c r="B184" s="13"/>
      <c r="C184" s="7"/>
      <c r="D184" s="7"/>
      <c r="E184" s="7"/>
      <c r="F184" s="7"/>
      <c r="G184" s="7"/>
      <c r="H184" s="4"/>
      <c r="I184" s="58">
        <v>293</v>
      </c>
      <c r="J184" s="59">
        <v>197</v>
      </c>
      <c r="K184" s="60">
        <v>4</v>
      </c>
      <c r="L184" s="61">
        <f>MATCH(I184,$B$4:$B$18)</f>
      </c>
      <c r="M184" s="62">
        <f>OFFSET($C$3:$G$3,L184,0)</f>
      </c>
      <c r="N184" s="12">
        <v>0.6995285990752487</v>
      </c>
      <c r="O184" s="12">
        <v>0.43713443683946274</v>
      </c>
      <c r="P184" s="12">
        <v>0.47080867927227443</v>
      </c>
      <c r="Q184" s="63">
        <v>0.2897625199660725</v>
      </c>
      <c r="R184" s="9">
        <f>MATCH(J184,$B$22:$B$36)</f>
      </c>
      <c r="S184" s="62">
        <f>OFFSET($C$21:$G$21,$R184,0)</f>
      </c>
      <c r="T184" s="12">
        <v>0.8741571259785514</v>
      </c>
      <c r="U184" s="12">
        <v>0.24970204552226793</v>
      </c>
      <c r="V184" s="12">
        <v>0.5702615454115791</v>
      </c>
      <c r="W184" s="63">
        <v>0.7991947301368023</v>
      </c>
      <c r="X184" s="56">
        <f>SUMPRODUCT(M184:Q184,S184:W184)</f>
      </c>
      <c r="Y184" s="56">
        <f>(K184-X184)^2</f>
      </c>
      <c r="Z184" s="12"/>
      <c r="AA184" s="7"/>
    </row>
    <row x14ac:dyDescent="0.25" r="185" customHeight="1" ht="17.25">
      <c r="A185" s="13"/>
      <c r="B185" s="13"/>
      <c r="C185" s="7"/>
      <c r="D185" s="7"/>
      <c r="E185" s="7"/>
      <c r="F185" s="7"/>
      <c r="G185" s="7"/>
      <c r="H185" s="4"/>
      <c r="I185" s="58">
        <v>310</v>
      </c>
      <c r="J185" s="59">
        <v>197</v>
      </c>
      <c r="K185" s="64">
        <v>4.5</v>
      </c>
      <c r="L185" s="61">
        <f>MATCH(I185,$B$4:$B$18)</f>
      </c>
      <c r="M185" s="62">
        <f>OFFSET($C$3:$G$3,L185,0)</f>
      </c>
      <c r="N185" s="12">
        <v>0.810239090075701</v>
      </c>
      <c r="O185" s="12">
        <v>0.35833840816792584</v>
      </c>
      <c r="P185" s="12">
        <v>0.4714032764236257</v>
      </c>
      <c r="Q185" s="63">
        <v>0.12055884454473664</v>
      </c>
      <c r="R185" s="9">
        <f>MATCH(J185,$B$22:$B$36)</f>
      </c>
      <c r="S185" s="62">
        <f>OFFSET($C$21:$G$21,$R185,0)</f>
      </c>
      <c r="T185" s="12">
        <v>0.8741571259785514</v>
      </c>
      <c r="U185" s="12">
        <v>0.24970204552226793</v>
      </c>
      <c r="V185" s="12">
        <v>0.5702615454115791</v>
      </c>
      <c r="W185" s="63">
        <v>0.7991947301368023</v>
      </c>
      <c r="X185" s="56">
        <f>SUMPRODUCT(M185:Q185,S185:W185)</f>
      </c>
      <c r="Y185" s="56">
        <f>(K185-X185)^2</f>
      </c>
      <c r="Z185" s="12"/>
      <c r="AA185" s="7"/>
    </row>
    <row x14ac:dyDescent="0.25" r="186" customHeight="1" ht="17.25">
      <c r="A186" s="13"/>
      <c r="B186" s="13"/>
      <c r="C186" s="7"/>
      <c r="D186" s="7"/>
      <c r="E186" s="7"/>
      <c r="F186" s="7"/>
      <c r="G186" s="7"/>
      <c r="H186" s="4"/>
      <c r="I186" s="58">
        <v>379</v>
      </c>
      <c r="J186" s="59">
        <v>197</v>
      </c>
      <c r="K186" s="60">
        <v>3</v>
      </c>
      <c r="L186" s="61">
        <f>MATCH(I186,$B$4:$B$18)</f>
      </c>
      <c r="M186" s="62">
        <f>OFFSET($C$3:$G$3,L186,0)</f>
      </c>
      <c r="N186" s="12">
        <v>0.9048078977453685</v>
      </c>
      <c r="O186" s="12">
        <v>0.1979778360916481</v>
      </c>
      <c r="P186" s="12">
        <v>0.9192544341995083</v>
      </c>
      <c r="Q186" s="63">
        <v>0.7426524401353062</v>
      </c>
      <c r="R186" s="9">
        <f>MATCH(J186,$B$22:$B$36)</f>
      </c>
      <c r="S186" s="62">
        <f>OFFSET($C$21:$G$21,$R186,0)</f>
      </c>
      <c r="T186" s="12">
        <v>0.8741571259785514</v>
      </c>
      <c r="U186" s="12">
        <v>0.24970204552226793</v>
      </c>
      <c r="V186" s="12">
        <v>0.5702615454115791</v>
      </c>
      <c r="W186" s="63">
        <v>0.7991947301368023</v>
      </c>
      <c r="X186" s="56">
        <f>SUMPRODUCT(M186:Q186,S186:W186)</f>
      </c>
      <c r="Y186" s="56">
        <f>(K186-X186)^2</f>
      </c>
      <c r="Z186" s="12"/>
      <c r="AA186" s="7"/>
    </row>
    <row x14ac:dyDescent="0.25" r="187" customHeight="1" ht="17.25">
      <c r="A187" s="13"/>
      <c r="B187" s="13"/>
      <c r="C187" s="7"/>
      <c r="D187" s="7"/>
      <c r="E187" s="7"/>
      <c r="F187" s="7"/>
      <c r="G187" s="7"/>
      <c r="H187" s="4"/>
      <c r="I187" s="58">
        <v>451</v>
      </c>
      <c r="J187" s="59">
        <v>197</v>
      </c>
      <c r="K187" s="60">
        <v>4</v>
      </c>
      <c r="L187" s="61">
        <f>MATCH(I187,$B$4:$B$18)</f>
      </c>
      <c r="M187" s="62">
        <f>OFFSET($C$3:$G$3,L187,0)</f>
      </c>
      <c r="N187" s="12">
        <v>0.4146185491407214</v>
      </c>
      <c r="O187" s="12">
        <v>0.8063277845126652</v>
      </c>
      <c r="P187" s="12">
        <v>0.15276176527374552</v>
      </c>
      <c r="Q187" s="63">
        <v>0.17435147019656005</v>
      </c>
      <c r="R187" s="9">
        <f>MATCH(J187,$B$22:$B$36)</f>
      </c>
      <c r="S187" s="62">
        <f>OFFSET($C$21:$G$21,$R187,0)</f>
      </c>
      <c r="T187" s="12">
        <v>0.8741571259785514</v>
      </c>
      <c r="U187" s="12">
        <v>0.24970204552226793</v>
      </c>
      <c r="V187" s="12">
        <v>0.5702615454115791</v>
      </c>
      <c r="W187" s="63">
        <v>0.7991947301368023</v>
      </c>
      <c r="X187" s="56">
        <f>SUMPRODUCT(M187:Q187,S187:W187)</f>
      </c>
      <c r="Y187" s="56">
        <f>(K187-X187)^2</f>
      </c>
      <c r="Z187" s="12"/>
      <c r="AA187" s="7"/>
    </row>
    <row x14ac:dyDescent="0.25" r="188" customHeight="1" ht="17.25">
      <c r="A188" s="13"/>
      <c r="B188" s="13"/>
      <c r="C188" s="7"/>
      <c r="D188" s="7"/>
      <c r="E188" s="7"/>
      <c r="F188" s="7"/>
      <c r="G188" s="7"/>
      <c r="H188" s="4"/>
      <c r="I188" s="58">
        <v>467</v>
      </c>
      <c r="J188" s="59">
        <v>197</v>
      </c>
      <c r="K188" s="60">
        <v>3</v>
      </c>
      <c r="L188" s="61">
        <f>MATCH(I188,$B$4:$B$18)</f>
      </c>
      <c r="M188" s="62">
        <f>OFFSET($C$3:$G$3,L188,0)</f>
      </c>
      <c r="N188" s="12">
        <v>0.6099558877233805</v>
      </c>
      <c r="O188" s="12">
        <v>0.9038563728258178</v>
      </c>
      <c r="P188" s="12">
        <v>0.8932119733155631</v>
      </c>
      <c r="Q188" s="63">
        <v>0.24445648896517158</v>
      </c>
      <c r="R188" s="9">
        <f>MATCH(J188,$B$22:$B$36)</f>
      </c>
      <c r="S188" s="62">
        <f>OFFSET($C$21:$G$21,$R188,0)</f>
      </c>
      <c r="T188" s="12">
        <v>0.8741571259785514</v>
      </c>
      <c r="U188" s="12">
        <v>0.24970204552226793</v>
      </c>
      <c r="V188" s="12">
        <v>0.5702615454115791</v>
      </c>
      <c r="W188" s="63">
        <v>0.7991947301368023</v>
      </c>
      <c r="X188" s="56">
        <f>SUMPRODUCT(M188:Q188,S188:W188)</f>
      </c>
      <c r="Y188" s="56">
        <f>(K188-X188)^2</f>
      </c>
      <c r="Z188" s="12"/>
      <c r="AA188" s="7"/>
    </row>
    <row x14ac:dyDescent="0.25" r="189" customHeight="1" ht="17.25">
      <c r="A189" s="13"/>
      <c r="B189" s="13"/>
      <c r="C189" s="7"/>
      <c r="D189" s="7"/>
      <c r="E189" s="7"/>
      <c r="F189" s="7"/>
      <c r="G189" s="7"/>
      <c r="H189" s="4"/>
      <c r="I189" s="58">
        <v>508</v>
      </c>
      <c r="J189" s="59">
        <v>197</v>
      </c>
      <c r="K189" s="60">
        <v>3</v>
      </c>
      <c r="L189" s="61">
        <f>MATCH(I189,$B$4:$B$18)</f>
      </c>
      <c r="M189" s="62">
        <f>OFFSET($C$3:$G$3,L189,0)</f>
      </c>
      <c r="N189" s="12">
        <v>0.27359095981818604</v>
      </c>
      <c r="O189" s="12">
        <v>0.7338417157802639</v>
      </c>
      <c r="P189" s="12">
        <v>0.44224924398435994</v>
      </c>
      <c r="Q189" s="63">
        <v>0.8304697316822046</v>
      </c>
      <c r="R189" s="9">
        <f>MATCH(J189,$B$22:$B$36)</f>
      </c>
      <c r="S189" s="62">
        <f>OFFSET($C$21:$G$21,$R189,0)</f>
      </c>
      <c r="T189" s="12">
        <v>0.8741571259785514</v>
      </c>
      <c r="U189" s="12">
        <v>0.24970204552226793</v>
      </c>
      <c r="V189" s="12">
        <v>0.5702615454115791</v>
      </c>
      <c r="W189" s="63">
        <v>0.7991947301368023</v>
      </c>
      <c r="X189" s="56">
        <f>SUMPRODUCT(M189:Q189,S189:W189)</f>
      </c>
      <c r="Y189" s="56">
        <f>(K189-X189)^2</f>
      </c>
      <c r="Z189" s="12"/>
      <c r="AA189" s="7"/>
    </row>
    <row x14ac:dyDescent="0.25" r="190" customHeight="1" ht="17.25">
      <c r="A190" s="13"/>
      <c r="B190" s="13"/>
      <c r="C190" s="7"/>
      <c r="D190" s="7"/>
      <c r="E190" s="7"/>
      <c r="F190" s="7"/>
      <c r="G190" s="7"/>
      <c r="H190" s="4"/>
      <c r="I190" s="58">
        <v>546</v>
      </c>
      <c r="J190" s="59">
        <v>197</v>
      </c>
      <c r="K190" s="64">
        <v>3.5</v>
      </c>
      <c r="L190" s="61">
        <f>MATCH(I190,$B$4:$B$18)</f>
      </c>
      <c r="M190" s="62">
        <f>OFFSET($C$3:$G$3,L190,0)</f>
      </c>
      <c r="N190" s="12">
        <v>0.214863102308269</v>
      </c>
      <c r="O190" s="12">
        <v>0.749769520675541</v>
      </c>
      <c r="P190" s="12">
        <v>0.4751046872709752</v>
      </c>
      <c r="Q190" s="63">
        <v>0.979117148520094</v>
      </c>
      <c r="R190" s="9">
        <f>MATCH(J190,$B$22:$B$36)</f>
      </c>
      <c r="S190" s="62">
        <f>OFFSET($C$21:$G$21,$R190,0)</f>
      </c>
      <c r="T190" s="12">
        <v>0.8741571259785514</v>
      </c>
      <c r="U190" s="12">
        <v>0.24970204552226793</v>
      </c>
      <c r="V190" s="12">
        <v>0.5702615454115791</v>
      </c>
      <c r="W190" s="63">
        <v>0.7991947301368023</v>
      </c>
      <c r="X190" s="56">
        <f>SUMPRODUCT(M190:Q190,S190:W190)</f>
      </c>
      <c r="Y190" s="56">
        <f>(K190-X190)^2</f>
      </c>
      <c r="Z190" s="12"/>
      <c r="AA190" s="7"/>
    </row>
    <row x14ac:dyDescent="0.25" r="191" customHeight="1" ht="17.25">
      <c r="A191" s="13"/>
      <c r="B191" s="13"/>
      <c r="C191" s="7"/>
      <c r="D191" s="7"/>
      <c r="E191" s="7"/>
      <c r="F191" s="7"/>
      <c r="G191" s="7"/>
      <c r="H191" s="4"/>
      <c r="I191" s="58">
        <v>563</v>
      </c>
      <c r="J191" s="59">
        <v>197</v>
      </c>
      <c r="K191" s="60">
        <v>3</v>
      </c>
      <c r="L191" s="61">
        <f>MATCH(I191,$B$4:$B$18)</f>
      </c>
      <c r="M191" s="62">
        <f>OFFSET($C$3:$G$3,L191,0)</f>
      </c>
      <c r="N191" s="12">
        <v>0.7488490808636306</v>
      </c>
      <c r="O191" s="12">
        <v>0.7549228861076749</v>
      </c>
      <c r="P191" s="12">
        <v>0.23748542107569692</v>
      </c>
      <c r="Q191" s="63">
        <v>0.056614738445942114</v>
      </c>
      <c r="R191" s="9">
        <f>MATCH(J191,$B$22:$B$36)</f>
      </c>
      <c r="S191" s="62">
        <f>OFFSET($C$21:$G$21,$R191,0)</f>
      </c>
      <c r="T191" s="12">
        <v>0.8741571259785514</v>
      </c>
      <c r="U191" s="12">
        <v>0.24970204552226793</v>
      </c>
      <c r="V191" s="12">
        <v>0.5702615454115791</v>
      </c>
      <c r="W191" s="63">
        <v>0.7991947301368023</v>
      </c>
      <c r="X191" s="56">
        <f>SUMPRODUCT(M191:Q191,S191:W191)</f>
      </c>
      <c r="Y191" s="56">
        <f>(K191-X191)^2</f>
      </c>
      <c r="Z191" s="12"/>
      <c r="AA191" s="7"/>
    </row>
    <row x14ac:dyDescent="0.25" r="192" customHeight="1" ht="17.25">
      <c r="A192" s="13"/>
      <c r="B192" s="13"/>
      <c r="C192" s="7"/>
      <c r="D192" s="7"/>
      <c r="E192" s="7"/>
      <c r="F192" s="7"/>
      <c r="G192" s="7"/>
      <c r="H192" s="4"/>
      <c r="I192" s="58">
        <v>579</v>
      </c>
      <c r="J192" s="59">
        <v>197</v>
      </c>
      <c r="K192" s="60">
        <v>3</v>
      </c>
      <c r="L192" s="61">
        <f>MATCH(I192,$B$4:$B$18)</f>
      </c>
      <c r="M192" s="62">
        <f>OFFSET($C$3:$G$3,L192,0)</f>
      </c>
      <c r="N192" s="12">
        <v>0.5791952938993012</v>
      </c>
      <c r="O192" s="12">
        <v>0.6838813774928365</v>
      </c>
      <c r="P192" s="12">
        <v>0.931832489574515</v>
      </c>
      <c r="Q192" s="63">
        <v>0.6606217377530749</v>
      </c>
      <c r="R192" s="9">
        <f>MATCH(J192,$B$22:$B$36)</f>
      </c>
      <c r="S192" s="62">
        <f>OFFSET($C$21:$G$21,$R192,0)</f>
      </c>
      <c r="T192" s="12">
        <v>0.8741571259785514</v>
      </c>
      <c r="U192" s="12">
        <v>0.24970204552226793</v>
      </c>
      <c r="V192" s="12">
        <v>0.5702615454115791</v>
      </c>
      <c r="W192" s="63">
        <v>0.7991947301368023</v>
      </c>
      <c r="X192" s="56">
        <f>SUMPRODUCT(M192:Q192,S192:W192)</f>
      </c>
      <c r="Y192" s="56">
        <f>(K192-X192)^2</f>
      </c>
      <c r="Z192" s="12"/>
      <c r="AA192" s="7"/>
    </row>
    <row x14ac:dyDescent="0.25" r="193" customHeight="1" ht="17.25">
      <c r="A193" s="13"/>
      <c r="B193" s="13"/>
      <c r="C193" s="7"/>
      <c r="D193" s="7"/>
      <c r="E193" s="7"/>
      <c r="F193" s="7"/>
      <c r="G193" s="7"/>
      <c r="H193" s="4"/>
      <c r="I193" s="58">
        <v>623</v>
      </c>
      <c r="J193" s="59">
        <v>197</v>
      </c>
      <c r="K193" s="60">
        <v>5</v>
      </c>
      <c r="L193" s="61">
        <f>MATCH(I193,$B$4:$B$18)</f>
      </c>
      <c r="M193" s="62">
        <f>OFFSET($C$3:$G$3,L193,0)</f>
      </c>
      <c r="N193" s="12">
        <v>0.24945380531864436</v>
      </c>
      <c r="O193" s="12">
        <v>0.460273575292135</v>
      </c>
      <c r="P193" s="12">
        <v>0.15869917423709112</v>
      </c>
      <c r="Q193" s="63">
        <v>0.29628999308800363</v>
      </c>
      <c r="R193" s="9">
        <f>MATCH(J193,$B$22:$B$36)</f>
      </c>
      <c r="S193" s="62">
        <f>OFFSET($C$21:$G$21,$R193,0)</f>
      </c>
      <c r="T193" s="12">
        <v>0.8741571259785514</v>
      </c>
      <c r="U193" s="12">
        <v>0.24970204552226793</v>
      </c>
      <c r="V193" s="12">
        <v>0.5702615454115791</v>
      </c>
      <c r="W193" s="63">
        <v>0.7991947301368023</v>
      </c>
      <c r="X193" s="56">
        <f>SUMPRODUCT(M193:Q193,S193:W193)</f>
      </c>
      <c r="Y193" s="56">
        <f>(K193-X193)^2</f>
      </c>
      <c r="Z193" s="12"/>
      <c r="AA193" s="7"/>
    </row>
    <row x14ac:dyDescent="0.25" r="194" customHeight="1" ht="17.25">
      <c r="A194" s="13"/>
      <c r="B194" s="13"/>
      <c r="C194" s="7"/>
      <c r="D194" s="7"/>
      <c r="E194" s="7"/>
      <c r="F194" s="7"/>
      <c r="G194" s="7"/>
      <c r="H194" s="4"/>
      <c r="I194" s="58">
        <v>14</v>
      </c>
      <c r="J194" s="59">
        <v>402</v>
      </c>
      <c r="K194" s="60">
        <v>5</v>
      </c>
      <c r="L194" s="61">
        <f>MATCH(I194,$B$4:$B$18)</f>
      </c>
      <c r="M194" s="62">
        <f>OFFSET($C$3:$G$3,L194,0)</f>
      </c>
      <c r="N194" s="12">
        <v>0.6328859249421567</v>
      </c>
      <c r="O194" s="12">
        <v>0.3114124804502154</v>
      </c>
      <c r="P194" s="12">
        <v>0.43529612082458324</v>
      </c>
      <c r="Q194" s="63">
        <v>0.5131491853489742</v>
      </c>
      <c r="R194" s="9">
        <f>MATCH(J194,$B$22:$B$36)</f>
      </c>
      <c r="S194" s="62">
        <f>OFFSET($C$21:$G$21,$R194,0)</f>
      </c>
      <c r="T194" s="12">
        <v>0.19523037372604934</v>
      </c>
      <c r="U194" s="12">
        <v>0.8292979496226767</v>
      </c>
      <c r="V194" s="12">
        <v>0.5328116027827925</v>
      </c>
      <c r="W194" s="63">
        <v>0.225102839885431</v>
      </c>
      <c r="X194" s="56">
        <f>SUMPRODUCT(M194:Q194,S194:W194)</f>
      </c>
      <c r="Y194" s="56">
        <f>(K194-X194)^2</f>
      </c>
      <c r="Z194" s="12"/>
      <c r="AA194" s="7"/>
    </row>
    <row x14ac:dyDescent="0.25" r="195" customHeight="1" ht="17.25">
      <c r="A195" s="13"/>
      <c r="B195" s="13"/>
      <c r="C195" s="7"/>
      <c r="D195" s="7"/>
      <c r="E195" s="7"/>
      <c r="F195" s="7"/>
      <c r="G195" s="7"/>
      <c r="H195" s="4"/>
      <c r="I195" s="58">
        <v>29</v>
      </c>
      <c r="J195" s="59">
        <v>402</v>
      </c>
      <c r="K195" s="60">
        <v>3</v>
      </c>
      <c r="L195" s="61">
        <f>MATCH(I195,$B$4:$B$18)</f>
      </c>
      <c r="M195" s="62">
        <f>OFFSET($C$3:$G$3,L195,0)</f>
      </c>
      <c r="N195" s="12">
        <v>0.8349052295704597</v>
      </c>
      <c r="O195" s="12">
        <v>0.7147643567443251</v>
      </c>
      <c r="P195" s="12">
        <v>0.9620358754812716</v>
      </c>
      <c r="Q195" s="63">
        <v>0.585092913225596</v>
      </c>
      <c r="R195" s="9">
        <f>MATCH(J195,$B$22:$B$36)</f>
      </c>
      <c r="S195" s="62">
        <f>OFFSET($C$21:$G$21,$R195,0)</f>
      </c>
      <c r="T195" s="12">
        <v>0.19523037372604934</v>
      </c>
      <c r="U195" s="12">
        <v>0.8292979496226767</v>
      </c>
      <c r="V195" s="12">
        <v>0.5328116027827925</v>
      </c>
      <c r="W195" s="63">
        <v>0.225102839885431</v>
      </c>
      <c r="X195" s="56">
        <f>SUMPRODUCT(M195:Q195,S195:W195)</f>
      </c>
      <c r="Y195" s="56">
        <f>(K195-X195)^2</f>
      </c>
      <c r="Z195" s="12"/>
      <c r="AA195" s="7"/>
    </row>
    <row x14ac:dyDescent="0.25" r="196" customHeight="1" ht="17.25">
      <c r="A196" s="13"/>
      <c r="B196" s="13"/>
      <c r="C196" s="7"/>
      <c r="D196" s="7"/>
      <c r="E196" s="7"/>
      <c r="F196" s="7"/>
      <c r="G196" s="7"/>
      <c r="H196" s="4"/>
      <c r="I196" s="58">
        <v>72</v>
      </c>
      <c r="J196" s="59">
        <v>402</v>
      </c>
      <c r="K196" s="64">
        <v>4.5</v>
      </c>
      <c r="L196" s="61">
        <f>MATCH(I196,$B$4:$B$18)</f>
      </c>
      <c r="M196" s="62">
        <f>OFFSET($C$3:$G$3,L196,0)</f>
      </c>
      <c r="N196" s="12">
        <v>0.43690558422581305</v>
      </c>
      <c r="O196" s="12">
        <v>0.1884192420809051</v>
      </c>
      <c r="P196" s="12">
        <v>0.0007754678712431629</v>
      </c>
      <c r="Q196" s="63">
        <v>0.7238377433397133</v>
      </c>
      <c r="R196" s="9">
        <f>MATCH(J196,$B$22:$B$36)</f>
      </c>
      <c r="S196" s="62">
        <f>OFFSET($C$21:$G$21,$R196,0)</f>
      </c>
      <c r="T196" s="12">
        <v>0.19523037372604934</v>
      </c>
      <c r="U196" s="12">
        <v>0.8292979496226767</v>
      </c>
      <c r="V196" s="12">
        <v>0.5328116027827925</v>
      </c>
      <c r="W196" s="63">
        <v>0.225102839885431</v>
      </c>
      <c r="X196" s="56">
        <f>SUMPRODUCT(M196:Q196,S196:W196)</f>
      </c>
      <c r="Y196" s="56">
        <f>(K196-X196)^2</f>
      </c>
      <c r="Z196" s="12"/>
      <c r="AA196" s="7"/>
    </row>
    <row x14ac:dyDescent="0.25" r="197" customHeight="1" ht="17.25">
      <c r="A197" s="13"/>
      <c r="B197" s="13"/>
      <c r="C197" s="7"/>
      <c r="D197" s="7"/>
      <c r="E197" s="7"/>
      <c r="F197" s="7"/>
      <c r="G197" s="7"/>
      <c r="H197" s="4"/>
      <c r="I197" s="58">
        <v>211</v>
      </c>
      <c r="J197" s="59">
        <v>402</v>
      </c>
      <c r="K197" s="60">
        <v>5</v>
      </c>
      <c r="L197" s="61">
        <f>MATCH(I197,$B$4:$B$18)</f>
      </c>
      <c r="M197" s="62">
        <f>OFFSET($C$3:$G$3,L197,0)</f>
      </c>
      <c r="N197" s="12">
        <v>0.7226289812185446</v>
      </c>
      <c r="O197" s="12">
        <v>0.6877386777736082</v>
      </c>
      <c r="P197" s="12">
        <v>0.3547694435468214</v>
      </c>
      <c r="Q197" s="63">
        <v>0.24638153472855184</v>
      </c>
      <c r="R197" s="9">
        <f>MATCH(J197,$B$22:$B$36)</f>
      </c>
      <c r="S197" s="62">
        <f>OFFSET($C$21:$G$21,$R197,0)</f>
      </c>
      <c r="T197" s="12">
        <v>0.19523037372604934</v>
      </c>
      <c r="U197" s="12">
        <v>0.8292979496226767</v>
      </c>
      <c r="V197" s="12">
        <v>0.5328116027827925</v>
      </c>
      <c r="W197" s="63">
        <v>0.225102839885431</v>
      </c>
      <c r="X197" s="56">
        <f>SUMPRODUCT(M197:Q197,S197:W197)</f>
      </c>
      <c r="Y197" s="56">
        <f>(K197-X197)^2</f>
      </c>
      <c r="Z197" s="12"/>
      <c r="AA197" s="7"/>
    </row>
    <row x14ac:dyDescent="0.25" r="198" customHeight="1" ht="17.25">
      <c r="A198" s="13"/>
      <c r="B198" s="13"/>
      <c r="C198" s="7"/>
      <c r="D198" s="7"/>
      <c r="E198" s="7"/>
      <c r="F198" s="7"/>
      <c r="G198" s="7"/>
      <c r="H198" s="4"/>
      <c r="I198" s="58">
        <v>212</v>
      </c>
      <c r="J198" s="59">
        <v>402</v>
      </c>
      <c r="K198" s="60">
        <v>4</v>
      </c>
      <c r="L198" s="61">
        <f>MATCH(I198,$B$4:$B$18)</f>
      </c>
      <c r="M198" s="62">
        <f>OFFSET($C$3:$G$3,L198,0)</f>
      </c>
      <c r="N198" s="12">
        <v>0.8746504480868407</v>
      </c>
      <c r="O198" s="12">
        <v>0.7617170824067909</v>
      </c>
      <c r="P198" s="12">
        <v>0.29799249902059644</v>
      </c>
      <c r="Q198" s="63">
        <v>0.03500523398461164</v>
      </c>
      <c r="R198" s="9">
        <f>MATCH(J198,$B$22:$B$36)</f>
      </c>
      <c r="S198" s="62">
        <f>OFFSET($C$21:$G$21,$R198,0)</f>
      </c>
      <c r="T198" s="12">
        <v>0.19523037372604934</v>
      </c>
      <c r="U198" s="12">
        <v>0.8292979496226767</v>
      </c>
      <c r="V198" s="12">
        <v>0.5328116027827925</v>
      </c>
      <c r="W198" s="63">
        <v>0.225102839885431</v>
      </c>
      <c r="X198" s="56">
        <f>SUMPRODUCT(M198:Q198,S198:W198)</f>
      </c>
      <c r="Y198" s="56">
        <f>(K198-X198)^2</f>
      </c>
      <c r="Z198" s="12"/>
      <c r="AA198" s="7"/>
    </row>
    <row x14ac:dyDescent="0.25" r="199" customHeight="1" ht="17.25">
      <c r="A199" s="13"/>
      <c r="B199" s="13"/>
      <c r="C199" s="7"/>
      <c r="D199" s="7"/>
      <c r="E199" s="7"/>
      <c r="F199" s="7"/>
      <c r="G199" s="7"/>
      <c r="H199" s="4"/>
      <c r="I199" s="58">
        <v>293</v>
      </c>
      <c r="J199" s="59">
        <v>402</v>
      </c>
      <c r="K199" s="64">
        <v>4.5</v>
      </c>
      <c r="L199" s="61">
        <f>MATCH(I199,$B$4:$B$18)</f>
      </c>
      <c r="M199" s="62">
        <f>OFFSET($C$3:$G$3,L199,0)</f>
      </c>
      <c r="N199" s="12">
        <v>0.6995285990752487</v>
      </c>
      <c r="O199" s="12">
        <v>0.43713443683946274</v>
      </c>
      <c r="P199" s="12">
        <v>0.47080867927227443</v>
      </c>
      <c r="Q199" s="63">
        <v>0.2897625199660725</v>
      </c>
      <c r="R199" s="9">
        <f>MATCH(J199,$B$22:$B$36)</f>
      </c>
      <c r="S199" s="62">
        <f>OFFSET($C$21:$G$21,$R199,0)</f>
      </c>
      <c r="T199" s="12">
        <v>0.19523037372604934</v>
      </c>
      <c r="U199" s="12">
        <v>0.8292979496226767</v>
      </c>
      <c r="V199" s="12">
        <v>0.5328116027827925</v>
      </c>
      <c r="W199" s="63">
        <v>0.225102839885431</v>
      </c>
      <c r="X199" s="56">
        <f>SUMPRODUCT(M199:Q199,S199:W199)</f>
      </c>
      <c r="Y199" s="56">
        <f>(K199-X199)^2</f>
      </c>
      <c r="Z199" s="12"/>
      <c r="AA199" s="7"/>
    </row>
    <row x14ac:dyDescent="0.25" r="200" customHeight="1" ht="17.25">
      <c r="A200" s="13"/>
      <c r="B200" s="13"/>
      <c r="C200" s="7"/>
      <c r="D200" s="7"/>
      <c r="E200" s="7"/>
      <c r="F200" s="7"/>
      <c r="G200" s="7"/>
      <c r="H200" s="4"/>
      <c r="I200" s="58">
        <v>310</v>
      </c>
      <c r="J200" s="59">
        <v>402</v>
      </c>
      <c r="K200" s="60">
        <v>4</v>
      </c>
      <c r="L200" s="61">
        <f>MATCH(I200,$B$4:$B$18)</f>
      </c>
      <c r="M200" s="62">
        <f>OFFSET($C$3:$G$3,L200,0)</f>
      </c>
      <c r="N200" s="12">
        <v>0.810239090075701</v>
      </c>
      <c r="O200" s="12">
        <v>0.35833840816792584</v>
      </c>
      <c r="P200" s="12">
        <v>0.4714032764236257</v>
      </c>
      <c r="Q200" s="63">
        <v>0.12055884454473664</v>
      </c>
      <c r="R200" s="9">
        <f>MATCH(J200,$B$22:$B$36)</f>
      </c>
      <c r="S200" s="62">
        <f>OFFSET($C$21:$G$21,$R200,0)</f>
      </c>
      <c r="T200" s="12">
        <v>0.19523037372604934</v>
      </c>
      <c r="U200" s="12">
        <v>0.8292979496226767</v>
      </c>
      <c r="V200" s="12">
        <v>0.5328116027827925</v>
      </c>
      <c r="W200" s="63">
        <v>0.225102839885431</v>
      </c>
      <c r="X200" s="56">
        <f>SUMPRODUCT(M200:Q200,S200:W200)</f>
      </c>
      <c r="Y200" s="56">
        <f>(K200-X200)^2</f>
      </c>
      <c r="Z200" s="12"/>
      <c r="AA200" s="7"/>
    </row>
    <row x14ac:dyDescent="0.25" r="201" customHeight="1" ht="17.25">
      <c r="A201" s="13"/>
      <c r="B201" s="13"/>
      <c r="C201" s="7"/>
      <c r="D201" s="7"/>
      <c r="E201" s="7"/>
      <c r="F201" s="7"/>
      <c r="G201" s="7"/>
      <c r="H201" s="4"/>
      <c r="I201" s="58">
        <v>379</v>
      </c>
      <c r="J201" s="59">
        <v>402</v>
      </c>
      <c r="K201" s="60">
        <v>5</v>
      </c>
      <c r="L201" s="61">
        <f>MATCH(I201,$B$4:$B$18)</f>
      </c>
      <c r="M201" s="62">
        <f>OFFSET($C$3:$G$3,L201,0)</f>
      </c>
      <c r="N201" s="12">
        <v>0.9048078977453685</v>
      </c>
      <c r="O201" s="12">
        <v>0.1979778360916481</v>
      </c>
      <c r="P201" s="12">
        <v>0.9192544341995083</v>
      </c>
      <c r="Q201" s="63">
        <v>0.7426524401353062</v>
      </c>
      <c r="R201" s="9">
        <f>MATCH(J201,$B$22:$B$36)</f>
      </c>
      <c r="S201" s="62">
        <f>OFFSET($C$21:$G$21,$R201,0)</f>
      </c>
      <c r="T201" s="12">
        <v>0.19523037372604934</v>
      </c>
      <c r="U201" s="12">
        <v>0.8292979496226767</v>
      </c>
      <c r="V201" s="12">
        <v>0.5328116027827925</v>
      </c>
      <c r="W201" s="63">
        <v>0.225102839885431</v>
      </c>
      <c r="X201" s="56">
        <f>SUMPRODUCT(M201:Q201,S201:W201)</f>
      </c>
      <c r="Y201" s="56">
        <f>(K201-X201)^2</f>
      </c>
      <c r="Z201" s="12"/>
      <c r="AA201" s="7"/>
    </row>
    <row x14ac:dyDescent="0.25" r="202" customHeight="1" ht="17.25">
      <c r="A202" s="13"/>
      <c r="B202" s="13"/>
      <c r="C202" s="7"/>
      <c r="D202" s="7"/>
      <c r="E202" s="7"/>
      <c r="F202" s="7"/>
      <c r="G202" s="7"/>
      <c r="H202" s="4"/>
      <c r="I202" s="58">
        <v>451</v>
      </c>
      <c r="J202" s="59">
        <v>402</v>
      </c>
      <c r="K202" s="60">
        <v>2</v>
      </c>
      <c r="L202" s="61">
        <f>MATCH(I202,$B$4:$B$18)</f>
      </c>
      <c r="M202" s="62">
        <f>OFFSET($C$3:$G$3,L202,0)</f>
      </c>
      <c r="N202" s="12">
        <v>0.4146185491407214</v>
      </c>
      <c r="O202" s="12">
        <v>0.8063277845126652</v>
      </c>
      <c r="P202" s="12">
        <v>0.15276176527374552</v>
      </c>
      <c r="Q202" s="63">
        <v>0.17435147019656005</v>
      </c>
      <c r="R202" s="9">
        <f>MATCH(J202,$B$22:$B$36)</f>
      </c>
      <c r="S202" s="62">
        <f>OFFSET($C$21:$G$21,$R202,0)</f>
      </c>
      <c r="T202" s="12">
        <v>0.19523037372604934</v>
      </c>
      <c r="U202" s="12">
        <v>0.8292979496226767</v>
      </c>
      <c r="V202" s="12">
        <v>0.5328116027827925</v>
      </c>
      <c r="W202" s="63">
        <v>0.225102839885431</v>
      </c>
      <c r="X202" s="56">
        <f>SUMPRODUCT(M202:Q202,S202:W202)</f>
      </c>
      <c r="Y202" s="56">
        <f>(K202-X202)^2</f>
      </c>
      <c r="Z202" s="12"/>
      <c r="AA202" s="7"/>
    </row>
    <row x14ac:dyDescent="0.25" r="203" customHeight="1" ht="17.25">
      <c r="A203" s="13"/>
      <c r="B203" s="13"/>
      <c r="C203" s="7"/>
      <c r="D203" s="7"/>
      <c r="E203" s="7"/>
      <c r="F203" s="7"/>
      <c r="G203" s="7"/>
      <c r="H203" s="4"/>
      <c r="I203" s="58">
        <v>467</v>
      </c>
      <c r="J203" s="59">
        <v>402</v>
      </c>
      <c r="K203" s="60">
        <v>3</v>
      </c>
      <c r="L203" s="61">
        <f>MATCH(I203,$B$4:$B$18)</f>
      </c>
      <c r="M203" s="62">
        <f>OFFSET($C$3:$G$3,L203,0)</f>
      </c>
      <c r="N203" s="12">
        <v>0.6099558877233805</v>
      </c>
      <c r="O203" s="12">
        <v>0.9038563728258178</v>
      </c>
      <c r="P203" s="12">
        <v>0.8932119733155631</v>
      </c>
      <c r="Q203" s="63">
        <v>0.24445648896517158</v>
      </c>
      <c r="R203" s="9">
        <f>MATCH(J203,$B$22:$B$36)</f>
      </c>
      <c r="S203" s="62">
        <f>OFFSET($C$21:$G$21,$R203,0)</f>
      </c>
      <c r="T203" s="12">
        <v>0.19523037372604934</v>
      </c>
      <c r="U203" s="12">
        <v>0.8292979496226767</v>
      </c>
      <c r="V203" s="12">
        <v>0.5328116027827925</v>
      </c>
      <c r="W203" s="63">
        <v>0.225102839885431</v>
      </c>
      <c r="X203" s="56">
        <f>SUMPRODUCT(M203:Q203,S203:W203)</f>
      </c>
      <c r="Y203" s="56">
        <f>(K203-X203)^2</f>
      </c>
      <c r="Z203" s="12"/>
      <c r="AA203" s="7"/>
    </row>
    <row x14ac:dyDescent="0.25" r="204" customHeight="1" ht="17.25">
      <c r="A204" s="13"/>
      <c r="B204" s="13"/>
      <c r="C204" s="7"/>
      <c r="D204" s="7"/>
      <c r="E204" s="7"/>
      <c r="F204" s="7"/>
      <c r="G204" s="7"/>
      <c r="H204" s="4"/>
      <c r="I204" s="58">
        <v>508</v>
      </c>
      <c r="J204" s="59">
        <v>402</v>
      </c>
      <c r="K204" s="64">
        <v>4.5</v>
      </c>
      <c r="L204" s="61">
        <f>MATCH(I204,$B$4:$B$18)</f>
      </c>
      <c r="M204" s="62">
        <f>OFFSET($C$3:$G$3,L204,0)</f>
      </c>
      <c r="N204" s="12">
        <v>0.27359095981818604</v>
      </c>
      <c r="O204" s="12">
        <v>0.7338417157802639</v>
      </c>
      <c r="P204" s="12">
        <v>0.44224924398435994</v>
      </c>
      <c r="Q204" s="63">
        <v>0.8304697316822046</v>
      </c>
      <c r="R204" s="9">
        <f>MATCH(J204,$B$22:$B$36)</f>
      </c>
      <c r="S204" s="62">
        <f>OFFSET($C$21:$G$21,$R204,0)</f>
      </c>
      <c r="T204" s="12">
        <v>0.19523037372604934</v>
      </c>
      <c r="U204" s="12">
        <v>0.8292979496226767</v>
      </c>
      <c r="V204" s="12">
        <v>0.5328116027827925</v>
      </c>
      <c r="W204" s="63">
        <v>0.225102839885431</v>
      </c>
      <c r="X204" s="56">
        <f>SUMPRODUCT(M204:Q204,S204:W204)</f>
      </c>
      <c r="Y204" s="56">
        <f>(K204-X204)^2</f>
      </c>
      <c r="Z204" s="12"/>
      <c r="AA204" s="7"/>
    </row>
    <row x14ac:dyDescent="0.25" r="205" customHeight="1" ht="17.25">
      <c r="A205" s="13"/>
      <c r="B205" s="13"/>
      <c r="C205" s="7"/>
      <c r="D205" s="7"/>
      <c r="E205" s="7"/>
      <c r="F205" s="7"/>
      <c r="G205" s="7"/>
      <c r="H205" s="4"/>
      <c r="I205" s="58">
        <v>546</v>
      </c>
      <c r="J205" s="59">
        <v>402</v>
      </c>
      <c r="K205" s="64">
        <v>3.5</v>
      </c>
      <c r="L205" s="61">
        <f>MATCH(I205,$B$4:$B$18)</f>
      </c>
      <c r="M205" s="62">
        <f>OFFSET($C$3:$G$3,L205,0)</f>
      </c>
      <c r="N205" s="12">
        <v>0.214863102308269</v>
      </c>
      <c r="O205" s="12">
        <v>0.749769520675541</v>
      </c>
      <c r="P205" s="12">
        <v>0.4751046872709752</v>
      </c>
      <c r="Q205" s="63">
        <v>0.979117148520094</v>
      </c>
      <c r="R205" s="9">
        <f>MATCH(J205,$B$22:$B$36)</f>
      </c>
      <c r="S205" s="62">
        <f>OFFSET($C$21:$G$21,$R205,0)</f>
      </c>
      <c r="T205" s="12">
        <v>0.19523037372604934</v>
      </c>
      <c r="U205" s="12">
        <v>0.8292979496226767</v>
      </c>
      <c r="V205" s="12">
        <v>0.5328116027827925</v>
      </c>
      <c r="W205" s="63">
        <v>0.225102839885431</v>
      </c>
      <c r="X205" s="56">
        <f>SUMPRODUCT(M205:Q205,S205:W205)</f>
      </c>
      <c r="Y205" s="56">
        <f>(K205-X205)^2</f>
      </c>
      <c r="Z205" s="12"/>
      <c r="AA205" s="7"/>
    </row>
    <row x14ac:dyDescent="0.25" r="206" customHeight="1" ht="17.25">
      <c r="A206" s="13"/>
      <c r="B206" s="13"/>
      <c r="C206" s="7"/>
      <c r="D206" s="7"/>
      <c r="E206" s="7"/>
      <c r="F206" s="7"/>
      <c r="G206" s="7"/>
      <c r="H206" s="4"/>
      <c r="I206" s="58">
        <v>563</v>
      </c>
      <c r="J206" s="59">
        <v>402</v>
      </c>
      <c r="K206" s="60">
        <v>3</v>
      </c>
      <c r="L206" s="61">
        <f>MATCH(I206,$B$4:$B$18)</f>
      </c>
      <c r="M206" s="62">
        <f>OFFSET($C$3:$G$3,L206,0)</f>
      </c>
      <c r="N206" s="12">
        <v>0.7488490808636306</v>
      </c>
      <c r="O206" s="12">
        <v>0.7549228861076749</v>
      </c>
      <c r="P206" s="12">
        <v>0.23748542107569692</v>
      </c>
      <c r="Q206" s="63">
        <v>0.056614738445942114</v>
      </c>
      <c r="R206" s="9">
        <f>MATCH(J206,$B$22:$B$36)</f>
      </c>
      <c r="S206" s="62">
        <f>OFFSET($C$21:$G$21,$R206,0)</f>
      </c>
      <c r="T206" s="12">
        <v>0.19523037372604934</v>
      </c>
      <c r="U206" s="12">
        <v>0.8292979496226767</v>
      </c>
      <c r="V206" s="12">
        <v>0.5328116027827925</v>
      </c>
      <c r="W206" s="63">
        <v>0.225102839885431</v>
      </c>
      <c r="X206" s="56">
        <f>SUMPRODUCT(M206:Q206,S206:W206)</f>
      </c>
      <c r="Y206" s="56">
        <f>(K206-X206)^2</f>
      </c>
      <c r="Z206" s="12"/>
      <c r="AA206" s="7"/>
    </row>
    <row x14ac:dyDescent="0.25" r="207" customHeight="1" ht="17.25">
      <c r="A207" s="13"/>
      <c r="B207" s="13"/>
      <c r="C207" s="7"/>
      <c r="D207" s="7"/>
      <c r="E207" s="7"/>
      <c r="F207" s="7"/>
      <c r="G207" s="7"/>
      <c r="H207" s="4"/>
      <c r="I207" s="58">
        <v>579</v>
      </c>
      <c r="J207" s="59">
        <v>402</v>
      </c>
      <c r="K207" s="64">
        <v>4.5</v>
      </c>
      <c r="L207" s="61">
        <f>MATCH(I207,$B$4:$B$18)</f>
      </c>
      <c r="M207" s="62">
        <f>OFFSET($C$3:$G$3,L207,0)</f>
      </c>
      <c r="N207" s="12">
        <v>0.5791952938993012</v>
      </c>
      <c r="O207" s="12">
        <v>0.6838813774928365</v>
      </c>
      <c r="P207" s="12">
        <v>0.931832489574515</v>
      </c>
      <c r="Q207" s="63">
        <v>0.6606217377530749</v>
      </c>
      <c r="R207" s="9">
        <f>MATCH(J207,$B$22:$B$36)</f>
      </c>
      <c r="S207" s="62">
        <f>OFFSET($C$21:$G$21,$R207,0)</f>
      </c>
      <c r="T207" s="12">
        <v>0.19523037372604934</v>
      </c>
      <c r="U207" s="12">
        <v>0.8292979496226767</v>
      </c>
      <c r="V207" s="12">
        <v>0.5328116027827925</v>
      </c>
      <c r="W207" s="63">
        <v>0.225102839885431</v>
      </c>
      <c r="X207" s="56">
        <f>SUMPRODUCT(M207:Q207,S207:W207)</f>
      </c>
      <c r="Y207" s="56">
        <f>(K207-X207)^2</f>
      </c>
      <c r="Z207" s="12"/>
      <c r="AA207" s="7"/>
    </row>
    <row x14ac:dyDescent="0.25" r="208" customHeight="1" ht="17.25">
      <c r="A208" s="13"/>
      <c r="B208" s="13"/>
      <c r="C208" s="7"/>
      <c r="D208" s="7"/>
      <c r="E208" s="7"/>
      <c r="F208" s="7"/>
      <c r="G208" s="7"/>
      <c r="H208" s="4"/>
      <c r="I208" s="66">
        <v>623</v>
      </c>
      <c r="J208" s="67">
        <v>402</v>
      </c>
      <c r="K208" s="68">
        <v>2</v>
      </c>
      <c r="L208" s="69">
        <f>MATCH(I208,$B$4:$B$18)</f>
      </c>
      <c r="M208" s="70">
        <f>OFFSET($C$3:$G$3,L208,0)</f>
      </c>
      <c r="N208" s="71">
        <v>0.24945380531864436</v>
      </c>
      <c r="O208" s="71">
        <v>0.460273575292135</v>
      </c>
      <c r="P208" s="71">
        <v>0.15869917423709112</v>
      </c>
      <c r="Q208" s="72">
        <v>0.29628999308800363</v>
      </c>
      <c r="R208" s="73">
        <f>MATCH(J208,$B$22:$B$36)</f>
      </c>
      <c r="S208" s="70">
        <f>OFFSET($C$21:$G$21,$R208,0)</f>
      </c>
      <c r="T208" s="71">
        <v>0.19523037372604934</v>
      </c>
      <c r="U208" s="71">
        <v>0.8292979496226767</v>
      </c>
      <c r="V208" s="71">
        <v>0.5328116027827925</v>
      </c>
      <c r="W208" s="72">
        <v>0.225102839885431</v>
      </c>
      <c r="X208" s="56">
        <f>SUMPRODUCT(M208:Q208,S208:W208)</f>
      </c>
      <c r="Y208" s="56">
        <f>(K208-X208)^2</f>
      </c>
      <c r="Z208" s="12"/>
      <c r="AA20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2"/>
  <sheetViews>
    <sheetView workbookViewId="0"/>
  </sheetViews>
  <sheetFormatPr defaultRowHeight="15" x14ac:dyDescent="0.25"/>
  <cols>
    <col min="1" max="1" style="17" width="4.147857142857143" customWidth="1" bestFit="1"/>
    <col min="2" max="2" style="17" width="6.147857142857143" customWidth="1" bestFit="1"/>
    <col min="3" max="3" style="17" width="6.147857142857143" customWidth="1" bestFit="1"/>
    <col min="4" max="4" style="17" width="6.147857142857143" customWidth="1" bestFit="1"/>
    <col min="5" max="5" style="17" width="6.147857142857143" customWidth="1" bestFit="1"/>
    <col min="6" max="6" style="17" width="9.147857142857141" customWidth="1" bestFit="1"/>
    <col min="7" max="7" style="15" width="10.719285714285713" customWidth="1" bestFit="1"/>
    <col min="8" max="8" style="17" width="5.862142857142857" customWidth="1" bestFit="1"/>
    <col min="9" max="9" style="17" width="5.862142857142857" customWidth="1" bestFit="1"/>
    <col min="10" max="10" style="17" width="5.862142857142857" customWidth="1" bestFit="1"/>
    <col min="11" max="11" style="17" width="5.862142857142857" customWidth="1" bestFit="1"/>
    <col min="12" max="12" style="17" width="5.862142857142857" customWidth="1" bestFit="1"/>
    <col min="13" max="13" style="17" width="5.862142857142857" customWidth="1" bestFit="1"/>
    <col min="14" max="14" style="17" width="5.862142857142857" customWidth="1" bestFit="1"/>
    <col min="15" max="15" style="17" width="5.862142857142857" customWidth="1" bestFit="1"/>
    <col min="16" max="16" style="17" width="5.862142857142857" customWidth="1" bestFit="1"/>
    <col min="17" max="17" style="17" width="5.862142857142857" customWidth="1" bestFit="1"/>
    <col min="18" max="18" style="17" width="5.862142857142857" customWidth="1" bestFit="1"/>
    <col min="19" max="19" style="17" width="5.862142857142857" customWidth="1" bestFit="1"/>
    <col min="20" max="20" style="17" width="5.862142857142857" customWidth="1" bestFit="1"/>
    <col min="21" max="21" style="17" width="5.862142857142857" customWidth="1" bestFit="1"/>
    <col min="22" max="22" style="31" width="5.862142857142857" customWidth="1" bestFit="1"/>
  </cols>
  <sheetData>
    <row x14ac:dyDescent="0.25" r="1" customHeight="1" ht="17.25">
      <c r="A1" s="7"/>
      <c r="B1" s="7"/>
      <c r="C1" s="7"/>
      <c r="D1" s="7"/>
      <c r="E1" s="7"/>
      <c r="F1" s="7"/>
      <c r="G1" s="20" t="s">
        <v>24</v>
      </c>
      <c r="H1" s="20">
        <v>27</v>
      </c>
      <c r="I1" s="20">
        <v>49</v>
      </c>
      <c r="J1" s="20">
        <v>57</v>
      </c>
      <c r="K1" s="20">
        <v>72</v>
      </c>
      <c r="L1" s="20">
        <v>79</v>
      </c>
      <c r="M1" s="20">
        <v>89</v>
      </c>
      <c r="N1" s="20">
        <v>92</v>
      </c>
      <c r="O1" s="20">
        <v>99</v>
      </c>
      <c r="P1" s="20">
        <v>143</v>
      </c>
      <c r="Q1" s="20">
        <v>179</v>
      </c>
      <c r="R1" s="20">
        <v>180</v>
      </c>
      <c r="S1" s="20">
        <v>197</v>
      </c>
      <c r="T1" s="20">
        <v>402</v>
      </c>
      <c r="U1" s="20">
        <v>417</v>
      </c>
      <c r="V1" s="20">
        <v>505</v>
      </c>
    </row>
    <row x14ac:dyDescent="0.25" r="2" customHeight="1" ht="17.25">
      <c r="A2" s="7"/>
      <c r="B2" s="7"/>
      <c r="C2" s="7"/>
      <c r="D2" s="7"/>
      <c r="E2" s="7"/>
      <c r="F2" s="21" t="s">
        <v>25</v>
      </c>
      <c r="G2" s="20">
        <v>14</v>
      </c>
      <c r="H2" s="22">
        <v>3</v>
      </c>
      <c r="I2" s="22">
        <v>5</v>
      </c>
      <c r="J2" s="22">
        <v>1</v>
      </c>
      <c r="K2" s="22">
        <v>3</v>
      </c>
      <c r="L2" s="22">
        <v>4</v>
      </c>
      <c r="M2" s="22">
        <v>4</v>
      </c>
      <c r="N2" s="22">
        <v>5</v>
      </c>
      <c r="O2" s="22">
        <v>2</v>
      </c>
      <c r="P2" s="22">
        <v>5</v>
      </c>
      <c r="Q2" s="22">
        <v>5</v>
      </c>
      <c r="R2" s="22">
        <v>4</v>
      </c>
      <c r="S2" s="22">
        <v>5</v>
      </c>
      <c r="T2" s="22">
        <v>5</v>
      </c>
      <c r="U2" s="22">
        <v>2</v>
      </c>
      <c r="V2" s="22">
        <v>5</v>
      </c>
    </row>
    <row x14ac:dyDescent="0.25" r="3" customHeight="1" ht="17.25">
      <c r="A3" s="7"/>
      <c r="B3" s="7"/>
      <c r="C3" s="7"/>
      <c r="D3" s="7"/>
      <c r="E3" s="7"/>
      <c r="F3" s="7"/>
      <c r="G3" s="20">
        <v>29</v>
      </c>
      <c r="H3" s="22">
        <v>5</v>
      </c>
      <c r="I3" s="22">
        <v>5</v>
      </c>
      <c r="J3" s="22">
        <v>5</v>
      </c>
      <c r="K3" s="22">
        <v>4</v>
      </c>
      <c r="L3" s="22">
        <v>5</v>
      </c>
      <c r="M3" s="22">
        <v>4</v>
      </c>
      <c r="N3" s="22">
        <v>4</v>
      </c>
      <c r="O3" s="22">
        <v>5</v>
      </c>
      <c r="P3" s="22">
        <v>4</v>
      </c>
      <c r="Q3" s="22">
        <v>4</v>
      </c>
      <c r="R3" s="22">
        <v>5</v>
      </c>
      <c r="S3" s="22">
        <v>5</v>
      </c>
      <c r="T3" s="22">
        <v>3</v>
      </c>
      <c r="U3" s="22">
        <v>4</v>
      </c>
      <c r="V3" s="22">
        <v>5</v>
      </c>
    </row>
    <row x14ac:dyDescent="0.25" r="4" customHeight="1" ht="17.25">
      <c r="A4" s="7"/>
      <c r="B4" s="7"/>
      <c r="C4" s="7"/>
      <c r="D4" s="7"/>
      <c r="E4" s="7"/>
      <c r="F4" s="7"/>
      <c r="G4" s="20">
        <v>72</v>
      </c>
      <c r="H4" s="22">
        <v>4</v>
      </c>
      <c r="I4" s="22">
        <v>5</v>
      </c>
      <c r="J4" s="22">
        <v>5</v>
      </c>
      <c r="K4" s="22">
        <v>4</v>
      </c>
      <c r="L4" s="22">
        <v>5</v>
      </c>
      <c r="M4" s="22">
        <v>3</v>
      </c>
      <c r="N4" s="23">
        <v>4.5</v>
      </c>
      <c r="O4" s="22">
        <v>5</v>
      </c>
      <c r="P4" s="23">
        <v>4.5</v>
      </c>
      <c r="Q4" s="22">
        <v>5</v>
      </c>
      <c r="R4" s="22">
        <v>5</v>
      </c>
      <c r="S4" s="22">
        <v>5</v>
      </c>
      <c r="T4" s="23">
        <v>4.5</v>
      </c>
      <c r="U4" s="22">
        <v>5</v>
      </c>
      <c r="V4" s="22">
        <v>4</v>
      </c>
    </row>
    <row x14ac:dyDescent="0.25" r="5" customHeight="1" ht="17.25">
      <c r="A5" s="7"/>
      <c r="B5" s="7"/>
      <c r="C5" s="7"/>
      <c r="D5" s="7"/>
      <c r="E5" s="7"/>
      <c r="F5" s="7"/>
      <c r="G5" s="20">
        <v>211</v>
      </c>
      <c r="H5" s="22">
        <v>5</v>
      </c>
      <c r="I5" s="22">
        <v>4</v>
      </c>
      <c r="J5" s="22">
        <v>4</v>
      </c>
      <c r="K5" s="22">
        <v>3</v>
      </c>
      <c r="L5" s="22">
        <v>5</v>
      </c>
      <c r="M5" s="22">
        <v>3</v>
      </c>
      <c r="N5" s="22">
        <v>4</v>
      </c>
      <c r="O5" s="23">
        <v>4.5</v>
      </c>
      <c r="P5" s="22">
        <v>4</v>
      </c>
      <c r="Q5" s="23"/>
      <c r="R5" s="22">
        <v>3</v>
      </c>
      <c r="S5" s="22">
        <v>3</v>
      </c>
      <c r="T5" s="22">
        <v>5</v>
      </c>
      <c r="U5" s="22">
        <v>3</v>
      </c>
      <c r="V5" s="23"/>
    </row>
    <row x14ac:dyDescent="0.25" r="6" customHeight="1" ht="17.25">
      <c r="A6" s="7"/>
      <c r="B6" s="7"/>
      <c r="C6" s="7"/>
      <c r="D6" s="7"/>
      <c r="E6" s="7"/>
      <c r="F6" s="7"/>
      <c r="G6" s="20">
        <v>212</v>
      </c>
      <c r="H6" s="23">
        <v>2.5</v>
      </c>
      <c r="I6" s="23"/>
      <c r="J6" s="22">
        <v>2</v>
      </c>
      <c r="K6" s="22">
        <v>5</v>
      </c>
      <c r="L6" s="23"/>
      <c r="M6" s="22">
        <v>4</v>
      </c>
      <c r="N6" s="23">
        <v>2.5</v>
      </c>
      <c r="O6" s="23"/>
      <c r="P6" s="22">
        <v>5</v>
      </c>
      <c r="Q6" s="22">
        <v>5</v>
      </c>
      <c r="R6" s="22">
        <v>3</v>
      </c>
      <c r="S6" s="22">
        <v>3</v>
      </c>
      <c r="T6" s="22">
        <v>4</v>
      </c>
      <c r="U6" s="22">
        <v>3</v>
      </c>
      <c r="V6" s="22">
        <v>2</v>
      </c>
    </row>
    <row x14ac:dyDescent="0.25" r="7" customHeight="1" ht="17.25">
      <c r="A7" s="7"/>
      <c r="B7" s="7"/>
      <c r="C7" s="7"/>
      <c r="D7" s="7"/>
      <c r="E7" s="7"/>
      <c r="F7" s="7"/>
      <c r="G7" s="20">
        <v>293</v>
      </c>
      <c r="H7" s="22">
        <v>3</v>
      </c>
      <c r="I7" s="23"/>
      <c r="J7" s="22">
        <v>4</v>
      </c>
      <c r="K7" s="22">
        <v>4</v>
      </c>
      <c r="L7" s="22">
        <v>4</v>
      </c>
      <c r="M7" s="22">
        <v>3</v>
      </c>
      <c r="N7" s="23"/>
      <c r="O7" s="22">
        <v>3</v>
      </c>
      <c r="P7" s="22">
        <v>4</v>
      </c>
      <c r="Q7" s="22">
        <v>4</v>
      </c>
      <c r="R7" s="23">
        <v>4.5</v>
      </c>
      <c r="S7" s="22">
        <v>4</v>
      </c>
      <c r="T7" s="23">
        <v>4.5</v>
      </c>
      <c r="U7" s="22">
        <v>4</v>
      </c>
      <c r="V7" s="23"/>
    </row>
    <row x14ac:dyDescent="0.25" r="8" customHeight="1" ht="17.25">
      <c r="A8" s="7"/>
      <c r="B8" s="7"/>
      <c r="C8" s="7"/>
      <c r="D8" s="7"/>
      <c r="E8" s="7"/>
      <c r="F8" s="7"/>
      <c r="G8" s="20">
        <v>310</v>
      </c>
      <c r="H8" s="22">
        <v>3</v>
      </c>
      <c r="I8" s="22">
        <v>3</v>
      </c>
      <c r="J8" s="22">
        <v>5</v>
      </c>
      <c r="K8" s="23">
        <v>4.5</v>
      </c>
      <c r="L8" s="22">
        <v>5</v>
      </c>
      <c r="M8" s="23">
        <v>4.5</v>
      </c>
      <c r="N8" s="22">
        <v>2</v>
      </c>
      <c r="O8" s="23">
        <v>4.5</v>
      </c>
      <c r="P8" s="22">
        <v>4</v>
      </c>
      <c r="Q8" s="22">
        <v>3</v>
      </c>
      <c r="R8" s="23">
        <v>4.5</v>
      </c>
      <c r="S8" s="23">
        <v>4.5</v>
      </c>
      <c r="T8" s="22">
        <v>4</v>
      </c>
      <c r="U8" s="22">
        <v>3</v>
      </c>
      <c r="V8" s="22">
        <v>4</v>
      </c>
    </row>
    <row x14ac:dyDescent="0.25" r="9" customHeight="1" ht="17.25">
      <c r="A9" s="7"/>
      <c r="B9" s="7"/>
      <c r="C9" s="7"/>
      <c r="D9" s="7"/>
      <c r="E9" s="7"/>
      <c r="F9" s="7"/>
      <c r="G9" s="20">
        <v>379</v>
      </c>
      <c r="H9" s="22">
        <v>5</v>
      </c>
      <c r="I9" s="22">
        <v>5</v>
      </c>
      <c r="J9" s="22">
        <v>5</v>
      </c>
      <c r="K9" s="22">
        <v>4</v>
      </c>
      <c r="L9" s="23"/>
      <c r="M9" s="22">
        <v>4</v>
      </c>
      <c r="N9" s="22">
        <v>5</v>
      </c>
      <c r="O9" s="22">
        <v>4</v>
      </c>
      <c r="P9" s="22">
        <v>4</v>
      </c>
      <c r="Q9" s="22">
        <v>4</v>
      </c>
      <c r="R9" s="23"/>
      <c r="S9" s="22">
        <v>3</v>
      </c>
      <c r="T9" s="22">
        <v>5</v>
      </c>
      <c r="U9" s="22">
        <v>4</v>
      </c>
      <c r="V9" s="22">
        <v>4</v>
      </c>
    </row>
    <row x14ac:dyDescent="0.25" r="10" customHeight="1" ht="17.25">
      <c r="A10" s="7"/>
      <c r="B10" s="7"/>
      <c r="C10" s="7"/>
      <c r="D10" s="7"/>
      <c r="E10" s="7"/>
      <c r="F10" s="7"/>
      <c r="G10" s="20">
        <v>451</v>
      </c>
      <c r="H10" s="22">
        <v>4</v>
      </c>
      <c r="I10" s="22">
        <v>5</v>
      </c>
      <c r="J10" s="22">
        <v>4</v>
      </c>
      <c r="K10" s="22">
        <v>5</v>
      </c>
      <c r="L10" s="22">
        <v>4</v>
      </c>
      <c r="M10" s="22">
        <v>4</v>
      </c>
      <c r="N10" s="22">
        <v>5</v>
      </c>
      <c r="O10" s="22">
        <v>5</v>
      </c>
      <c r="P10" s="22">
        <v>4</v>
      </c>
      <c r="Q10" s="22">
        <v>4</v>
      </c>
      <c r="R10" s="22">
        <v>4</v>
      </c>
      <c r="S10" s="22">
        <v>4</v>
      </c>
      <c r="T10" s="22">
        <v>2</v>
      </c>
      <c r="U10" s="23">
        <v>3.5</v>
      </c>
      <c r="V10" s="22">
        <v>5</v>
      </c>
    </row>
    <row x14ac:dyDescent="0.25" r="11" customHeight="1" ht="17.25">
      <c r="A11" s="7"/>
      <c r="B11" s="7"/>
      <c r="C11" s="7"/>
      <c r="D11" s="7"/>
      <c r="E11" s="7"/>
      <c r="F11" s="7"/>
      <c r="G11" s="20">
        <v>467</v>
      </c>
      <c r="H11" s="22">
        <v>3</v>
      </c>
      <c r="I11" s="23">
        <v>3.5</v>
      </c>
      <c r="J11" s="22">
        <v>3</v>
      </c>
      <c r="K11" s="23">
        <v>2.5</v>
      </c>
      <c r="L11" s="23"/>
      <c r="M11" s="23"/>
      <c r="N11" s="22">
        <v>3</v>
      </c>
      <c r="O11" s="23">
        <v>3.5</v>
      </c>
      <c r="P11" s="23">
        <v>3.5</v>
      </c>
      <c r="Q11" s="22">
        <v>3</v>
      </c>
      <c r="R11" s="23">
        <v>3.5</v>
      </c>
      <c r="S11" s="22">
        <v>3</v>
      </c>
      <c r="T11" s="22">
        <v>3</v>
      </c>
      <c r="U11" s="22">
        <v>4</v>
      </c>
      <c r="V11" s="22">
        <v>4</v>
      </c>
    </row>
    <row x14ac:dyDescent="0.25" r="12" customHeight="1" ht="17.25">
      <c r="A12" s="7"/>
      <c r="B12" s="7"/>
      <c r="C12" s="7"/>
      <c r="D12" s="7"/>
      <c r="E12" s="7"/>
      <c r="F12" s="7"/>
      <c r="G12" s="20">
        <v>508</v>
      </c>
      <c r="H12" s="22">
        <v>5</v>
      </c>
      <c r="I12" s="22">
        <v>5</v>
      </c>
      <c r="J12" s="22">
        <v>4</v>
      </c>
      <c r="K12" s="22">
        <v>3</v>
      </c>
      <c r="L12" s="22">
        <v>5</v>
      </c>
      <c r="M12" s="22">
        <v>2</v>
      </c>
      <c r="N12" s="22">
        <v>4</v>
      </c>
      <c r="O12" s="22">
        <v>4</v>
      </c>
      <c r="P12" s="22">
        <v>5</v>
      </c>
      <c r="Q12" s="22">
        <v>5</v>
      </c>
      <c r="R12" s="22">
        <v>5</v>
      </c>
      <c r="S12" s="22">
        <v>3</v>
      </c>
      <c r="T12" s="23">
        <v>4.5</v>
      </c>
      <c r="U12" s="22">
        <v>3</v>
      </c>
      <c r="V12" s="23">
        <v>4.5</v>
      </c>
    </row>
    <row x14ac:dyDescent="0.25" r="13" customHeight="1" ht="17.25">
      <c r="A13" s="7"/>
      <c r="B13" s="7"/>
      <c r="C13" s="7"/>
      <c r="D13" s="7"/>
      <c r="E13" s="7"/>
      <c r="F13" s="7"/>
      <c r="G13" s="20">
        <v>546</v>
      </c>
      <c r="H13" s="23"/>
      <c r="I13" s="22">
        <v>5</v>
      </c>
      <c r="J13" s="22">
        <v>2</v>
      </c>
      <c r="K13" s="22">
        <v>3</v>
      </c>
      <c r="L13" s="22">
        <v>5</v>
      </c>
      <c r="M13" s="23"/>
      <c r="N13" s="22">
        <v>5</v>
      </c>
      <c r="O13" s="22">
        <v>5</v>
      </c>
      <c r="P13" s="23"/>
      <c r="Q13" s="23">
        <v>2.5</v>
      </c>
      <c r="R13" s="22">
        <v>2</v>
      </c>
      <c r="S13" s="23">
        <v>3.5</v>
      </c>
      <c r="T13" s="23">
        <v>3.5</v>
      </c>
      <c r="U13" s="23">
        <v>3.5</v>
      </c>
      <c r="V13" s="22">
        <v>5</v>
      </c>
    </row>
    <row x14ac:dyDescent="0.25" r="14" customHeight="1" ht="17.25">
      <c r="A14" s="7"/>
      <c r="B14" s="7"/>
      <c r="C14" s="7"/>
      <c r="D14" s="7"/>
      <c r="E14" s="7"/>
      <c r="F14" s="7"/>
      <c r="G14" s="20">
        <v>563</v>
      </c>
      <c r="H14" s="22">
        <v>1</v>
      </c>
      <c r="I14" s="22">
        <v>5</v>
      </c>
      <c r="J14" s="22">
        <v>3</v>
      </c>
      <c r="K14" s="22">
        <v>5</v>
      </c>
      <c r="L14" s="22">
        <v>4</v>
      </c>
      <c r="M14" s="22">
        <v>5</v>
      </c>
      <c r="N14" s="22">
        <v>5</v>
      </c>
      <c r="O14" s="23"/>
      <c r="P14" s="22">
        <v>2</v>
      </c>
      <c r="Q14" s="22">
        <v>5</v>
      </c>
      <c r="R14" s="22">
        <v>5</v>
      </c>
      <c r="S14" s="22">
        <v>3</v>
      </c>
      <c r="T14" s="22">
        <v>3</v>
      </c>
      <c r="U14" s="22">
        <v>4</v>
      </c>
      <c r="V14" s="22">
        <v>5</v>
      </c>
    </row>
    <row x14ac:dyDescent="0.25" r="15" customHeight="1" ht="17.25">
      <c r="A15" s="7"/>
      <c r="B15" s="7"/>
      <c r="C15" s="7"/>
      <c r="D15" s="7"/>
      <c r="E15" s="7"/>
      <c r="F15" s="7"/>
      <c r="G15" s="20">
        <v>579</v>
      </c>
      <c r="H15" s="23">
        <v>4.5</v>
      </c>
      <c r="I15" s="23">
        <v>4.5</v>
      </c>
      <c r="J15" s="23">
        <v>3.5</v>
      </c>
      <c r="K15" s="22">
        <v>3</v>
      </c>
      <c r="L15" s="22">
        <v>4</v>
      </c>
      <c r="M15" s="23">
        <v>4.5</v>
      </c>
      <c r="N15" s="22">
        <v>4</v>
      </c>
      <c r="O15" s="22">
        <v>4</v>
      </c>
      <c r="P15" s="22">
        <v>4</v>
      </c>
      <c r="Q15" s="22">
        <v>4</v>
      </c>
      <c r="R15" s="23">
        <v>3.5</v>
      </c>
      <c r="S15" s="22">
        <v>3</v>
      </c>
      <c r="T15" s="23">
        <v>4.5</v>
      </c>
      <c r="U15" s="22">
        <v>4</v>
      </c>
      <c r="V15" s="23">
        <v>4.5</v>
      </c>
    </row>
    <row x14ac:dyDescent="0.25" r="16" customHeight="1" ht="17.25">
      <c r="A16" s="7"/>
      <c r="B16" s="7"/>
      <c r="C16" s="7"/>
      <c r="D16" s="7"/>
      <c r="E16" s="7"/>
      <c r="F16" s="7"/>
      <c r="G16" s="20">
        <v>623</v>
      </c>
      <c r="H16" s="23"/>
      <c r="I16" s="22">
        <v>5</v>
      </c>
      <c r="J16" s="22">
        <v>3</v>
      </c>
      <c r="K16" s="22">
        <v>3</v>
      </c>
      <c r="L16" s="23"/>
      <c r="M16" s="22">
        <v>3</v>
      </c>
      <c r="N16" s="22">
        <v>5</v>
      </c>
      <c r="O16" s="23"/>
      <c r="P16" s="22">
        <v>5</v>
      </c>
      <c r="Q16" s="22">
        <v>5</v>
      </c>
      <c r="R16" s="22">
        <v>5</v>
      </c>
      <c r="S16" s="22">
        <v>5</v>
      </c>
      <c r="T16" s="22">
        <v>2</v>
      </c>
      <c r="U16" s="22">
        <v>5</v>
      </c>
      <c r="V16" s="22">
        <v>4</v>
      </c>
    </row>
    <row x14ac:dyDescent="0.25" r="17" customHeight="1" ht="17.25">
      <c r="A17" s="7"/>
      <c r="B17" s="7"/>
      <c r="C17" s="7"/>
      <c r="D17" s="7"/>
      <c r="E17" s="7"/>
      <c r="F17" s="7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4"/>
    </row>
    <row x14ac:dyDescent="0.25" r="18" customHeight="1" ht="17.25">
      <c r="A18" s="7"/>
      <c r="B18" s="7"/>
      <c r="C18" s="7"/>
      <c r="D18" s="7"/>
      <c r="E18" s="7"/>
      <c r="F18" s="7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24"/>
    </row>
    <row x14ac:dyDescent="0.25" r="19" customHeight="1" ht="17.25">
      <c r="A19" s="7"/>
      <c r="B19" s="7"/>
      <c r="C19" s="7"/>
      <c r="D19" s="7"/>
      <c r="E19" s="7"/>
      <c r="F19" s="7"/>
      <c r="G19" s="13"/>
      <c r="H19" s="25">
        <v>0.9854329465083577</v>
      </c>
      <c r="I19" s="26">
        <v>0.31865891799888</v>
      </c>
      <c r="J19" s="26">
        <v>0.14575768384368604</v>
      </c>
      <c r="K19" s="26">
        <v>0.9916247114920528</v>
      </c>
      <c r="L19" s="26">
        <v>0.2165023551444547</v>
      </c>
      <c r="M19" s="26">
        <v>0.58075801150641</v>
      </c>
      <c r="N19" s="26">
        <v>0.25097722631106023</v>
      </c>
      <c r="O19" s="26">
        <v>0.5055129960450286</v>
      </c>
      <c r="P19" s="26">
        <v>0.14677211152404512</v>
      </c>
      <c r="Q19" s="26">
        <v>0.12850750223581608</v>
      </c>
      <c r="R19" s="26">
        <v>0.6097330252650723</v>
      </c>
      <c r="S19" s="26">
        <v>0.3248669487720248</v>
      </c>
      <c r="T19" s="26">
        <v>0.5678843973976379</v>
      </c>
      <c r="U19" s="26">
        <v>0.04507942288843225</v>
      </c>
      <c r="V19" s="27">
        <v>0.10720148741562197</v>
      </c>
    </row>
    <row x14ac:dyDescent="0.25" r="20" customHeight="1" ht="17.25">
      <c r="A20" s="7"/>
      <c r="B20" s="7"/>
      <c r="C20" s="7"/>
      <c r="D20" s="7"/>
      <c r="E20" s="7"/>
      <c r="F20" s="7"/>
      <c r="G20" s="13"/>
      <c r="H20" s="12">
        <v>0.7088734796400228</v>
      </c>
      <c r="I20" s="12">
        <v>0.9220816901226002</v>
      </c>
      <c r="J20" s="12">
        <v>0.6780325649988203</v>
      </c>
      <c r="K20" s="12">
        <v>0.8308460113957187</v>
      </c>
      <c r="L20" s="12">
        <v>0.599329671150349</v>
      </c>
      <c r="M20" s="12">
        <v>0.18454370825562072</v>
      </c>
      <c r="N20" s="12">
        <v>0.25660936632964604</v>
      </c>
      <c r="O20" s="12">
        <v>0.9076589128165374</v>
      </c>
      <c r="P20" s="12">
        <v>0.9884616023379093</v>
      </c>
      <c r="Q20" s="12">
        <v>0.5225115331261067</v>
      </c>
      <c r="R20" s="12">
        <v>0.9080898963069373</v>
      </c>
      <c r="S20" s="12">
        <v>0.5267057637011376</v>
      </c>
      <c r="T20" s="12">
        <v>0.22540308338638937</v>
      </c>
      <c r="U20" s="12">
        <v>0.7476881437312973</v>
      </c>
      <c r="V20" s="12">
        <v>0.42820605638239884</v>
      </c>
    </row>
    <row x14ac:dyDescent="0.25" r="21" customHeight="1" ht="17.25">
      <c r="A21" s="7"/>
      <c r="B21" s="7"/>
      <c r="C21" s="7"/>
      <c r="D21" s="7"/>
      <c r="E21" s="7"/>
      <c r="F21" s="7"/>
      <c r="G21" s="13"/>
      <c r="H21" s="12">
        <v>0.8073209805074384</v>
      </c>
      <c r="I21" s="12">
        <v>0.5532517418651713</v>
      </c>
      <c r="J21" s="12">
        <v>0.2791592451520212</v>
      </c>
      <c r="K21" s="12">
        <v>0.8791820731473082</v>
      </c>
      <c r="L21" s="12">
        <v>0.496541364179492</v>
      </c>
      <c r="M21" s="12">
        <v>0.3055956231896342</v>
      </c>
      <c r="N21" s="12">
        <v>0.07500211265658074</v>
      </c>
      <c r="O21" s="12">
        <v>0.4657774387294896</v>
      </c>
      <c r="P21" s="12">
        <v>0.9379094565470585</v>
      </c>
      <c r="Q21" s="12">
        <v>0.7048380305558382</v>
      </c>
      <c r="R21" s="12">
        <v>0.10707685921898569</v>
      </c>
      <c r="S21" s="12">
        <v>0.8741571259785514</v>
      </c>
      <c r="T21" s="12">
        <v>0.19523037372604934</v>
      </c>
      <c r="U21" s="12">
        <v>0.4679861048768994</v>
      </c>
      <c r="V21" s="12">
        <v>0.8074245286752076</v>
      </c>
    </row>
    <row x14ac:dyDescent="0.25" r="22" customHeight="1" ht="17.25">
      <c r="A22" s="7"/>
      <c r="B22" s="7"/>
      <c r="C22" s="7"/>
      <c r="D22" s="7"/>
      <c r="E22" s="7"/>
      <c r="F22" s="7"/>
      <c r="G22" s="13"/>
      <c r="H22" s="12">
        <v>0.7359569227400619</v>
      </c>
      <c r="I22" s="12">
        <v>0.8644649068723685</v>
      </c>
      <c r="J22" s="12">
        <v>0.5291380366596697</v>
      </c>
      <c r="K22" s="12">
        <v>0.33369737414270795</v>
      </c>
      <c r="L22" s="12">
        <v>0.8076340252849398</v>
      </c>
      <c r="M22" s="12">
        <v>0.6782004345574612</v>
      </c>
      <c r="N22" s="12">
        <v>0.9176523883460926</v>
      </c>
      <c r="O22" s="12">
        <v>0.608023744791018</v>
      </c>
      <c r="P22" s="12">
        <v>0.4645090314715955</v>
      </c>
      <c r="Q22" s="12">
        <v>0.644342193499836</v>
      </c>
      <c r="R22" s="12">
        <v>0.2378704938461359</v>
      </c>
      <c r="S22" s="12">
        <v>0.24970204552226793</v>
      </c>
      <c r="T22" s="12">
        <v>0.8292979496226767</v>
      </c>
      <c r="U22" s="12">
        <v>0.05121385346386598</v>
      </c>
      <c r="V22" s="12">
        <v>0.17370394356127128</v>
      </c>
    </row>
    <row x14ac:dyDescent="0.25" r="23" customHeight="1" ht="17.25">
      <c r="A23" s="7"/>
      <c r="B23" s="7"/>
      <c r="C23" s="7"/>
      <c r="D23" s="7"/>
      <c r="E23" s="7"/>
      <c r="F23" s="7"/>
      <c r="G23" s="13"/>
      <c r="H23" s="12">
        <v>0.039224256210796504</v>
      </c>
      <c r="I23" s="12">
        <v>0.4371999876622532</v>
      </c>
      <c r="J23" s="12">
        <v>0.15864237517561763</v>
      </c>
      <c r="K23" s="12">
        <v>0.40598126591759665</v>
      </c>
      <c r="L23" s="12">
        <v>0.7342916623668578</v>
      </c>
      <c r="M23" s="12">
        <v>0.3945231704839217</v>
      </c>
      <c r="N23" s="12">
        <v>0.2905017768425352</v>
      </c>
      <c r="O23" s="12">
        <v>0.9445747485794431</v>
      </c>
      <c r="P23" s="12">
        <v>0.12450793631795276</v>
      </c>
      <c r="Q23" s="12">
        <v>0.6698042253348113</v>
      </c>
      <c r="R23" s="12">
        <v>0.5390900388814817</v>
      </c>
      <c r="S23" s="12">
        <v>0.5702615454115791</v>
      </c>
      <c r="T23" s="12">
        <v>0.5328116027827925</v>
      </c>
      <c r="U23" s="12">
        <v>0.9110223307540235</v>
      </c>
      <c r="V23" s="12">
        <v>0.2987001570806854</v>
      </c>
    </row>
    <row x14ac:dyDescent="0.25" r="24" customHeight="1" ht="17.25">
      <c r="A24" s="7"/>
      <c r="B24" s="7"/>
      <c r="C24" s="7"/>
      <c r="D24" s="7"/>
      <c r="E24" s="7"/>
      <c r="F24" s="7"/>
      <c r="G24" s="20" t="s">
        <v>24</v>
      </c>
      <c r="H24" s="12">
        <v>0.04126733449355979</v>
      </c>
      <c r="I24" s="12">
        <v>0.7983676056486171</v>
      </c>
      <c r="J24" s="12">
        <v>0.9410275694945158</v>
      </c>
      <c r="K24" s="12">
        <v>0.24111796613871128</v>
      </c>
      <c r="L24" s="12">
        <v>0.5320783760185668</v>
      </c>
      <c r="M24" s="12">
        <v>0.08717324015434669</v>
      </c>
      <c r="N24" s="12">
        <v>0.7371363403484084</v>
      </c>
      <c r="O24" s="12">
        <v>0.1287502154284227</v>
      </c>
      <c r="P24" s="12">
        <v>0.3900437621368037</v>
      </c>
      <c r="Q24" s="12">
        <v>0.4424213121366656</v>
      </c>
      <c r="R24" s="12">
        <v>0.8081546508743832</v>
      </c>
      <c r="S24" s="12">
        <v>0.7991947301368023</v>
      </c>
      <c r="T24" s="12">
        <v>0.225102839885431</v>
      </c>
      <c r="U24" s="12">
        <v>0.5859925226481071</v>
      </c>
      <c r="V24" s="12">
        <v>0.28815103814999543</v>
      </c>
    </row>
    <row x14ac:dyDescent="0.25" r="25" customHeight="1" ht="17.25">
      <c r="A25" s="7"/>
      <c r="B25" s="7"/>
      <c r="C25" s="7"/>
      <c r="D25" s="7"/>
      <c r="E25" s="7"/>
      <c r="F25" s="21" t="s">
        <v>25</v>
      </c>
      <c r="G25" s="13"/>
      <c r="H25" s="20">
        <v>27</v>
      </c>
      <c r="I25" s="20">
        <v>49</v>
      </c>
      <c r="J25" s="20">
        <v>57</v>
      </c>
      <c r="K25" s="20">
        <v>72</v>
      </c>
      <c r="L25" s="20">
        <v>79</v>
      </c>
      <c r="M25" s="20">
        <v>89</v>
      </c>
      <c r="N25" s="20">
        <v>92</v>
      </c>
      <c r="O25" s="20">
        <v>99</v>
      </c>
      <c r="P25" s="20">
        <v>143</v>
      </c>
      <c r="Q25" s="20">
        <v>179</v>
      </c>
      <c r="R25" s="20">
        <v>180</v>
      </c>
      <c r="S25" s="20">
        <v>197</v>
      </c>
      <c r="T25" s="20">
        <v>402</v>
      </c>
      <c r="U25" s="20">
        <v>417</v>
      </c>
      <c r="V25" s="20">
        <v>505</v>
      </c>
    </row>
    <row x14ac:dyDescent="0.25" r="26" customHeight="1" ht="17.25">
      <c r="A26" s="28">
        <v>0.7200679678312061</v>
      </c>
      <c r="B26" s="12">
        <v>0.19116638616919113</v>
      </c>
      <c r="C26" s="12">
        <v>0.6328859249421567</v>
      </c>
      <c r="D26" s="12">
        <v>0.3114124804502154</v>
      </c>
      <c r="E26" s="12">
        <v>0.43529612082458324</v>
      </c>
      <c r="F26" s="12">
        <v>0.5131491853489742</v>
      </c>
      <c r="G26" s="20">
        <v>14</v>
      </c>
      <c r="H26" s="23">
        <f>_xlfn.SINGLE(IF(H2="",0,MMULT($B26:$F26,H$20:H$24)+H$19+$A26))</f>
      </c>
      <c r="I26" s="23">
        <f>_xlfn.SINGLE(IF(I2="",0,MMULT($B26:$F26,I$20:I$24)+I$19+$A26))</f>
      </c>
      <c r="J26" s="23">
        <f>_xlfn.SINGLE(IF(J2="",0,MMULT($B26:$F26,J$20:J$24)+J$19+$A26))</f>
      </c>
      <c r="K26" s="23">
        <f>_xlfn.SINGLE(IF(K2="",0,MMULT($B26:$F26,K$20:K$24)+K$19+$A26))</f>
      </c>
      <c r="L26" s="23">
        <f>_xlfn.SINGLE(IF(L2="",0,MMULT($B26:$F26,L$20:L$24)+L$19+$A26))</f>
      </c>
      <c r="M26" s="23">
        <f>_xlfn.SINGLE(IF(M2="",0,MMULT($B26:$F26,M$20:M$24)+M$19+$A26))</f>
      </c>
      <c r="N26" s="23">
        <f>_xlfn.SINGLE(IF(N2="",0,MMULT($B26:$F26,N$20:N$24)+N$19+$A26))</f>
      </c>
      <c r="O26" s="23">
        <f>_xlfn.SINGLE(IF(O2="",0,MMULT($B26:$F26,O$20:O$24)+O$19+$A26))</f>
      </c>
      <c r="P26" s="23">
        <f>_xlfn.SINGLE(IF(P2="",0,MMULT($B26:$F26,P$20:P$24)+P$19+$A26))</f>
      </c>
      <c r="Q26" s="23">
        <f>_xlfn.SINGLE(IF(Q2="",0,MMULT($B26:$F26,Q$20:Q$24)+Q$19+$A26))</f>
      </c>
      <c r="R26" s="23">
        <f>_xlfn.SINGLE(IF(R2="",0,MMULT($B26:$F26,R$20:R$24)+R$19+$A26))</f>
      </c>
      <c r="S26" s="23">
        <f>_xlfn.SINGLE(IF(S2="",0,MMULT($B26:$F26,S$20:S$24)+S$19+$A26))</f>
      </c>
      <c r="T26" s="23">
        <f>_xlfn.SINGLE(IF(T2="",0,MMULT($B26:$F26,T$20:T$24)+T$19+$A26))</f>
      </c>
      <c r="U26" s="23">
        <f>_xlfn.SINGLE(IF(U2="",0,MMULT($B26:$F26,U$20:U$24)+U$19+$A26))</f>
      </c>
      <c r="V26" s="23">
        <f>_xlfn.SINGLE(IF(V2="",0,MMULT($B26:$F26,V$20:V$24)+V$19+$A26))</f>
      </c>
    </row>
    <row x14ac:dyDescent="0.25" r="27" customHeight="1" ht="17.25">
      <c r="A27" s="29">
        <v>0.12193981268180099</v>
      </c>
      <c r="B27" s="12">
        <v>0.25247970905003203</v>
      </c>
      <c r="C27" s="12">
        <v>0.8349052295704597</v>
      </c>
      <c r="D27" s="12">
        <v>0.7147643567443251</v>
      </c>
      <c r="E27" s="12">
        <v>0.9620358754812716</v>
      </c>
      <c r="F27" s="12">
        <v>0.585092913225596</v>
      </c>
      <c r="G27" s="20">
        <v>29</v>
      </c>
      <c r="H27" s="23">
        <f>_xlfn.SINGLE(IF(H3="",0,MMULT($B27:$F27,H$20:H$24)+H$19+$A27))</f>
      </c>
      <c r="I27" s="23">
        <f>_xlfn.SINGLE(IF(I3="",0,MMULT($B27:$F27,I$20:I$24)+I$19+$A27))</f>
      </c>
      <c r="J27" s="23">
        <f>_xlfn.SINGLE(IF(J3="",0,MMULT($B27:$F27,J$20:J$24)+J$19+$A27))</f>
      </c>
      <c r="K27" s="23">
        <f>_xlfn.SINGLE(IF(K3="",0,MMULT($B27:$F27,K$20:K$24)+K$19+$A27))</f>
      </c>
      <c r="L27" s="23">
        <f>_xlfn.SINGLE(IF(L3="",0,MMULT($B27:$F27,L$20:L$24)+L$19+$A27))</f>
      </c>
      <c r="M27" s="23">
        <f>_xlfn.SINGLE(IF(M3="",0,MMULT($B27:$F27,M$20:M$24)+M$19+$A27))</f>
      </c>
      <c r="N27" s="23">
        <f>_xlfn.SINGLE(IF(N3="",0,MMULT($B27:$F27,N$20:N$24)+N$19+$A27))</f>
      </c>
      <c r="O27" s="23">
        <f>_xlfn.SINGLE(IF(O3="",0,MMULT($B27:$F27,O$20:O$24)+O$19+$A27))</f>
      </c>
      <c r="P27" s="23">
        <f>_xlfn.SINGLE(IF(P3="",0,MMULT($B27:$F27,P$20:P$24)+P$19+$A27))</f>
      </c>
      <c r="Q27" s="23">
        <f>_xlfn.SINGLE(IF(Q3="",0,MMULT($B27:$F27,Q$20:Q$24)+Q$19+$A27))</f>
      </c>
      <c r="R27" s="23">
        <f>_xlfn.SINGLE(IF(R3="",0,MMULT($B27:$F27,R$20:R$24)+R$19+$A27))</f>
      </c>
      <c r="S27" s="23">
        <f>_xlfn.SINGLE(IF(S3="",0,MMULT($B27:$F27,S$20:S$24)+S$19+$A27))</f>
      </c>
      <c r="T27" s="23">
        <f>_xlfn.SINGLE(IF(T3="",0,MMULT($B27:$F27,T$20:T$24)+T$19+$A27))</f>
      </c>
      <c r="U27" s="23">
        <f>_xlfn.SINGLE(IF(U3="",0,MMULT($B27:$F27,U$20:U$24)+U$19+$A27))</f>
      </c>
      <c r="V27" s="23">
        <f>_xlfn.SINGLE(IF(V3="",0,MMULT($B27:$F27,V$20:V$24)+V$19+$A27))</f>
      </c>
    </row>
    <row x14ac:dyDescent="0.25" r="28" customHeight="1" ht="17.25">
      <c r="A28" s="29">
        <v>0.4843596885352106</v>
      </c>
      <c r="B28" s="12">
        <v>0.2960607456149863</v>
      </c>
      <c r="C28" s="12">
        <v>0.43690558422581305</v>
      </c>
      <c r="D28" s="12">
        <v>0.1884192420809051</v>
      </c>
      <c r="E28" s="12">
        <v>0.0007754678712431629</v>
      </c>
      <c r="F28" s="12">
        <v>0.7238377433397133</v>
      </c>
      <c r="G28" s="20">
        <v>72</v>
      </c>
      <c r="H28" s="23">
        <f>_xlfn.SINGLE(IF(H4="",0,MMULT($B28:$F28,H$20:H$24)+H$19+$A28))</f>
      </c>
      <c r="I28" s="23">
        <f>_xlfn.SINGLE(IF(I4="",0,MMULT($B28:$F28,I$20:I$24)+I$19+$A28))</f>
      </c>
      <c r="J28" s="23">
        <f>_xlfn.SINGLE(IF(J4="",0,MMULT($B28:$F28,J$20:J$24)+J$19+$A28))</f>
      </c>
      <c r="K28" s="23">
        <f>_xlfn.SINGLE(IF(K4="",0,MMULT($B28:$F28,K$20:K$24)+K$19+$A28))</f>
      </c>
      <c r="L28" s="23">
        <f>_xlfn.SINGLE(IF(L4="",0,MMULT($B28:$F28,L$20:L$24)+L$19+$A28))</f>
      </c>
      <c r="M28" s="23">
        <f>_xlfn.SINGLE(IF(M4="",0,MMULT($B28:$F28,M$20:M$24)+M$19+$A28))</f>
      </c>
      <c r="N28" s="23">
        <f>_xlfn.SINGLE(IF(N4="",0,MMULT($B28:$F28,N$20:N$24)+N$19+$A28))</f>
      </c>
      <c r="O28" s="23">
        <f>_xlfn.SINGLE(IF(O4="",0,MMULT($B28:$F28,O$20:O$24)+O$19+$A28))</f>
      </c>
      <c r="P28" s="23">
        <f>_xlfn.SINGLE(IF(P4="",0,MMULT($B28:$F28,P$20:P$24)+P$19+$A28))</f>
      </c>
      <c r="Q28" s="23">
        <f>_xlfn.SINGLE(IF(Q4="",0,MMULT($B28:$F28,Q$20:Q$24)+Q$19+$A28))</f>
      </c>
      <c r="R28" s="23">
        <f>_xlfn.SINGLE(IF(R4="",0,MMULT($B28:$F28,R$20:R$24)+R$19+$A28))</f>
      </c>
      <c r="S28" s="23">
        <f>_xlfn.SINGLE(IF(S4="",0,MMULT($B28:$F28,S$20:S$24)+S$19+$A28))</f>
      </c>
      <c r="T28" s="23">
        <f>_xlfn.SINGLE(IF(T4="",0,MMULT($B28:$F28,T$20:T$24)+T$19+$A28))</f>
      </c>
      <c r="U28" s="23">
        <f>_xlfn.SINGLE(IF(U4="",0,MMULT($B28:$F28,U$20:U$24)+U$19+$A28))</f>
      </c>
      <c r="V28" s="23">
        <f>_xlfn.SINGLE(IF(V4="",0,MMULT($B28:$F28,V$20:V$24)+V$19+$A28))</f>
      </c>
    </row>
    <row x14ac:dyDescent="0.25" r="29" customHeight="1" ht="17.25">
      <c r="A29" s="29">
        <v>0.6626191288924472</v>
      </c>
      <c r="B29" s="12">
        <v>0.015234780548209481</v>
      </c>
      <c r="C29" s="12">
        <v>0.7226289812185446</v>
      </c>
      <c r="D29" s="12">
        <v>0.6877386777736082</v>
      </c>
      <c r="E29" s="12">
        <v>0.3547694435468214</v>
      </c>
      <c r="F29" s="12">
        <v>0.24638153472855184</v>
      </c>
      <c r="G29" s="20">
        <v>211</v>
      </c>
      <c r="H29" s="23">
        <f>_xlfn.SINGLE(IF(H5="",0,MMULT($B29:$F29,H$20:H$24)+H$19+$A29))</f>
      </c>
      <c r="I29" s="23">
        <f>_xlfn.SINGLE(IF(I5="",0,MMULT($B29:$F29,I$20:I$24)+I$19+$A29))</f>
      </c>
      <c r="J29" s="23">
        <f>_xlfn.SINGLE(IF(J5="",0,MMULT($B29:$F29,J$20:J$24)+J$19+$A29))</f>
      </c>
      <c r="K29" s="23">
        <f>_xlfn.SINGLE(IF(K5="",0,MMULT($B29:$F29,K$20:K$24)+K$19+$A29))</f>
      </c>
      <c r="L29" s="23">
        <f>_xlfn.SINGLE(IF(L5="",0,MMULT($B29:$F29,L$20:L$24)+L$19+$A29))</f>
      </c>
      <c r="M29" s="23">
        <f>_xlfn.SINGLE(IF(M5="",0,MMULT($B29:$F29,M$20:M$24)+M$19+$A29))</f>
      </c>
      <c r="N29" s="23">
        <f>_xlfn.SINGLE(IF(N5="",0,MMULT($B29:$F29,N$20:N$24)+N$19+$A29))</f>
      </c>
      <c r="O29" s="23">
        <f>_xlfn.SINGLE(IF(O5="",0,MMULT($B29:$F29,O$20:O$24)+O$19+$A29))</f>
      </c>
      <c r="P29" s="23">
        <f>_xlfn.SINGLE(IF(P5="",0,MMULT($B29:$F29,P$20:P$24)+P$19+$A29))</f>
      </c>
      <c r="Q29" s="23">
        <f>_xlfn.SINGLE(IF(Q5="",0,MMULT($B29:$F29,Q$20:Q$24)+Q$19+$A29))</f>
      </c>
      <c r="R29" s="23">
        <f>_xlfn.SINGLE(IF(R5="",0,MMULT($B29:$F29,R$20:R$24)+R$19+$A29))</f>
      </c>
      <c r="S29" s="23">
        <f>_xlfn.SINGLE(IF(S5="",0,MMULT($B29:$F29,S$20:S$24)+S$19+$A29))</f>
      </c>
      <c r="T29" s="23">
        <f>_xlfn.SINGLE(IF(T5="",0,MMULT($B29:$F29,T$20:T$24)+T$19+$A29))</f>
      </c>
      <c r="U29" s="23">
        <f>_xlfn.SINGLE(IF(U5="",0,MMULT($B29:$F29,U$20:U$24)+U$19+$A29))</f>
      </c>
      <c r="V29" s="23">
        <f>_xlfn.SINGLE(IF(V5="",0,MMULT($B29:$F29,V$20:V$24)+V$19+$A29))</f>
      </c>
    </row>
    <row x14ac:dyDescent="0.25" r="30" customHeight="1" ht="17.25">
      <c r="A30" s="29">
        <v>0.48539076634814105</v>
      </c>
      <c r="B30" s="12">
        <v>0.6043892300110177</v>
      </c>
      <c r="C30" s="12">
        <v>0.8746504480868407</v>
      </c>
      <c r="D30" s="12">
        <v>0.7617170824067909</v>
      </c>
      <c r="E30" s="12">
        <v>0.29799249902059644</v>
      </c>
      <c r="F30" s="12">
        <v>0.03500523398461164</v>
      </c>
      <c r="G30" s="20">
        <v>212</v>
      </c>
      <c r="H30" s="23">
        <f>_xlfn.SINGLE(IF(H6="",0,MMULT($B30:$F30,H$20:H$24)+H$19+$A30))</f>
      </c>
      <c r="I30" s="23">
        <f>_xlfn.SINGLE(IF(I6="",0,MMULT($B30:$F30,I$20:I$24)+I$19+$A30))</f>
      </c>
      <c r="J30" s="23">
        <f>_xlfn.SINGLE(IF(J6="",0,MMULT($B30:$F30,J$20:J$24)+J$19+$A30))</f>
      </c>
      <c r="K30" s="23">
        <f>_xlfn.SINGLE(IF(K6="",0,MMULT($B30:$F30,K$20:K$24)+K$19+$A30))</f>
      </c>
      <c r="L30" s="23">
        <f>_xlfn.SINGLE(IF(L6="",0,MMULT($B30:$F30,L$20:L$24)+L$19+$A30))</f>
      </c>
      <c r="M30" s="23">
        <f>_xlfn.SINGLE(IF(M6="",0,MMULT($B30:$F30,M$20:M$24)+M$19+$A30))</f>
      </c>
      <c r="N30" s="23">
        <f>_xlfn.SINGLE(IF(N6="",0,MMULT($B30:$F30,N$20:N$24)+N$19+$A30))</f>
      </c>
      <c r="O30" s="23">
        <f>_xlfn.SINGLE(IF(O6="",0,MMULT($B30:$F30,O$20:O$24)+O$19+$A30))</f>
      </c>
      <c r="P30" s="23">
        <f>_xlfn.SINGLE(IF(P6="",0,MMULT($B30:$F30,P$20:P$24)+P$19+$A30))</f>
      </c>
      <c r="Q30" s="23">
        <f>_xlfn.SINGLE(IF(Q6="",0,MMULT($B30:$F30,Q$20:Q$24)+Q$19+$A30))</f>
      </c>
      <c r="R30" s="23">
        <f>_xlfn.SINGLE(IF(R6="",0,MMULT($B30:$F30,R$20:R$24)+R$19+$A30))</f>
      </c>
      <c r="S30" s="23">
        <f>_xlfn.SINGLE(IF(S6="",0,MMULT($B30:$F30,S$20:S$24)+S$19+$A30))</f>
      </c>
      <c r="T30" s="23">
        <f>_xlfn.SINGLE(IF(T6="",0,MMULT($B30:$F30,T$20:T$24)+T$19+$A30))</f>
      </c>
      <c r="U30" s="23">
        <f>_xlfn.SINGLE(IF(U6="",0,MMULT($B30:$F30,U$20:U$24)+U$19+$A30))</f>
      </c>
      <c r="V30" s="23">
        <f>_xlfn.SINGLE(IF(V6="",0,MMULT($B30:$F30,V$20:V$24)+V$19+$A30))</f>
      </c>
    </row>
    <row x14ac:dyDescent="0.25" r="31" customHeight="1" ht="17.25">
      <c r="A31" s="29">
        <v>0.6498180858069772</v>
      </c>
      <c r="B31" s="12">
        <v>0.7339991152213413</v>
      </c>
      <c r="C31" s="12">
        <v>0.6995285990752487</v>
      </c>
      <c r="D31" s="12">
        <v>0.43713443683946274</v>
      </c>
      <c r="E31" s="12">
        <v>0.47080867927227443</v>
      </c>
      <c r="F31" s="12">
        <v>0.2897625199660725</v>
      </c>
      <c r="G31" s="20">
        <v>293</v>
      </c>
      <c r="H31" s="23">
        <f>_xlfn.SINGLE(IF(H7="",0,MMULT($B31:$F31,H$20:H$24)+H$19+$A31))</f>
      </c>
      <c r="I31" s="23">
        <f>_xlfn.SINGLE(IF(I7="",0,MMULT($B31:$F31,I$20:I$24)+I$19+$A31))</f>
      </c>
      <c r="J31" s="23">
        <f>_xlfn.SINGLE(IF(J7="",0,MMULT($B31:$F31,J$20:J$24)+J$19+$A31))</f>
      </c>
      <c r="K31" s="23">
        <f>_xlfn.SINGLE(IF(K7="",0,MMULT($B31:$F31,K$20:K$24)+K$19+$A31))</f>
      </c>
      <c r="L31" s="23">
        <f>_xlfn.SINGLE(IF(L7="",0,MMULT($B31:$F31,L$20:L$24)+L$19+$A31))</f>
      </c>
      <c r="M31" s="23">
        <f>_xlfn.SINGLE(IF(M7="",0,MMULT($B31:$F31,M$20:M$24)+M$19+$A31))</f>
      </c>
      <c r="N31" s="23">
        <f>_xlfn.SINGLE(IF(N7="",0,MMULT($B31:$F31,N$20:N$24)+N$19+$A31))</f>
      </c>
      <c r="O31" s="23">
        <f>_xlfn.SINGLE(IF(O7="",0,MMULT($B31:$F31,O$20:O$24)+O$19+$A31))</f>
      </c>
      <c r="P31" s="23">
        <f>_xlfn.SINGLE(IF(P7="",0,MMULT($B31:$F31,P$20:P$24)+P$19+$A31))</f>
      </c>
      <c r="Q31" s="23">
        <f>_xlfn.SINGLE(IF(Q7="",0,MMULT($B31:$F31,Q$20:Q$24)+Q$19+$A31))</f>
      </c>
      <c r="R31" s="23">
        <f>_xlfn.SINGLE(IF(R7="",0,MMULT($B31:$F31,R$20:R$24)+R$19+$A31))</f>
      </c>
      <c r="S31" s="23">
        <f>_xlfn.SINGLE(IF(S7="",0,MMULT($B31:$F31,S$20:S$24)+S$19+$A31))</f>
      </c>
      <c r="T31" s="23">
        <f>_xlfn.SINGLE(IF(T7="",0,MMULT($B31:$F31,T$20:T$24)+T$19+$A31))</f>
      </c>
      <c r="U31" s="23">
        <f>_xlfn.SINGLE(IF(U7="",0,MMULT($B31:$F31,U$20:U$24)+U$19+$A31))</f>
      </c>
      <c r="V31" s="23">
        <f>_xlfn.SINGLE(IF(V7="",0,MMULT($B31:$F31,V$20:V$24)+V$19+$A31))</f>
      </c>
    </row>
    <row x14ac:dyDescent="0.25" r="32" customHeight="1" ht="17.25">
      <c r="A32" s="29">
        <v>0.36644785265338475</v>
      </c>
      <c r="B32" s="12">
        <v>0.22945716084719503</v>
      </c>
      <c r="C32" s="12">
        <v>0.810239090075701</v>
      </c>
      <c r="D32" s="12">
        <v>0.35833840816792584</v>
      </c>
      <c r="E32" s="12">
        <v>0.4714032764236257</v>
      </c>
      <c r="F32" s="12">
        <v>0.12055884454473664</v>
      </c>
      <c r="G32" s="20">
        <v>310</v>
      </c>
      <c r="H32" s="23">
        <f>_xlfn.SINGLE(IF(H8="",0,MMULT($B32:$F32,H$20:H$24)+H$19+$A32))</f>
      </c>
      <c r="I32" s="23">
        <f>_xlfn.SINGLE(IF(I8="",0,MMULT($B32:$F32,I$20:I$24)+I$19+$A32))</f>
      </c>
      <c r="J32" s="23">
        <f>_xlfn.SINGLE(IF(J8="",0,MMULT($B32:$F32,J$20:J$24)+J$19+$A32))</f>
      </c>
      <c r="K32" s="23">
        <f>_xlfn.SINGLE(IF(K8="",0,MMULT($B32:$F32,K$20:K$24)+K$19+$A32))</f>
      </c>
      <c r="L32" s="23">
        <f>_xlfn.SINGLE(IF(L8="",0,MMULT($B32:$F32,L$20:L$24)+L$19+$A32))</f>
      </c>
      <c r="M32" s="23">
        <f>_xlfn.SINGLE(IF(M8="",0,MMULT($B32:$F32,M$20:M$24)+M$19+$A32))</f>
      </c>
      <c r="N32" s="23">
        <f>_xlfn.SINGLE(IF(N8="",0,MMULT($B32:$F32,N$20:N$24)+N$19+$A32))</f>
      </c>
      <c r="O32" s="23">
        <f>_xlfn.SINGLE(IF(O8="",0,MMULT($B32:$F32,O$20:O$24)+O$19+$A32))</f>
      </c>
      <c r="P32" s="23">
        <f>_xlfn.SINGLE(IF(P8="",0,MMULT($B32:$F32,P$20:P$24)+P$19+$A32))</f>
      </c>
      <c r="Q32" s="23">
        <f>_xlfn.SINGLE(IF(Q8="",0,MMULT($B32:$F32,Q$20:Q$24)+Q$19+$A32))</f>
      </c>
      <c r="R32" s="23">
        <f>_xlfn.SINGLE(IF(R8="",0,MMULT($B32:$F32,R$20:R$24)+R$19+$A32))</f>
      </c>
      <c r="S32" s="23">
        <f>_xlfn.SINGLE(IF(S8="",0,MMULT($B32:$F32,S$20:S$24)+S$19+$A32))</f>
      </c>
      <c r="T32" s="23">
        <f>_xlfn.SINGLE(IF(T8="",0,MMULT($B32:$F32,T$20:T$24)+T$19+$A32))</f>
      </c>
      <c r="U32" s="23">
        <f>_xlfn.SINGLE(IF(U8="",0,MMULT($B32:$F32,U$20:U$24)+U$19+$A32))</f>
      </c>
      <c r="V32" s="23">
        <f>_xlfn.SINGLE(IF(V8="",0,MMULT($B32:$F32,V$20:V$24)+V$19+$A32))</f>
      </c>
    </row>
    <row x14ac:dyDescent="0.25" r="33" customHeight="1" ht="17.25">
      <c r="A33" s="29">
        <v>0.685052216239075</v>
      </c>
      <c r="B33" s="12">
        <v>0.6839729488156329</v>
      </c>
      <c r="C33" s="12">
        <v>0.9048078977453685</v>
      </c>
      <c r="D33" s="12">
        <v>0.1979778360916481</v>
      </c>
      <c r="E33" s="12">
        <v>0.9192544341995083</v>
      </c>
      <c r="F33" s="12">
        <v>0.7426524401353062</v>
      </c>
      <c r="G33" s="20">
        <v>379</v>
      </c>
      <c r="H33" s="23">
        <f>_xlfn.SINGLE(IF(H9="",0,MMULT($B33:$F33,H$20:H$24)+H$19+$A33))</f>
      </c>
      <c r="I33" s="23">
        <f>_xlfn.SINGLE(IF(I9="",0,MMULT($B33:$F33,I$20:I$24)+I$19+$A33))</f>
      </c>
      <c r="J33" s="23">
        <f>_xlfn.SINGLE(IF(J9="",0,MMULT($B33:$F33,J$20:J$24)+J$19+$A33))</f>
      </c>
      <c r="K33" s="23">
        <f>_xlfn.SINGLE(IF(K9="",0,MMULT($B33:$F33,K$20:K$24)+K$19+$A33))</f>
      </c>
      <c r="L33" s="23">
        <f>_xlfn.SINGLE(IF(L9="",0,MMULT($B33:$F33,L$20:L$24)+L$19+$A33))</f>
      </c>
      <c r="M33" s="23">
        <f>_xlfn.SINGLE(IF(M9="",0,MMULT($B33:$F33,M$20:M$24)+M$19+$A33))</f>
      </c>
      <c r="N33" s="23">
        <f>_xlfn.SINGLE(IF(N9="",0,MMULT($B33:$F33,N$20:N$24)+N$19+$A33))</f>
      </c>
      <c r="O33" s="23">
        <f>_xlfn.SINGLE(IF(O9="",0,MMULT($B33:$F33,O$20:O$24)+O$19+$A33))</f>
      </c>
      <c r="P33" s="23">
        <f>_xlfn.SINGLE(IF(P9="",0,MMULT($B33:$F33,P$20:P$24)+P$19+$A33))</f>
      </c>
      <c r="Q33" s="23">
        <f>_xlfn.SINGLE(IF(Q9="",0,MMULT($B33:$F33,Q$20:Q$24)+Q$19+$A33))</f>
      </c>
      <c r="R33" s="23">
        <f>_xlfn.SINGLE(IF(R9="",0,MMULT($B33:$F33,R$20:R$24)+R$19+$A33))</f>
      </c>
      <c r="S33" s="23">
        <f>_xlfn.SINGLE(IF(S9="",0,MMULT($B33:$F33,S$20:S$24)+S$19+$A33))</f>
      </c>
      <c r="T33" s="23">
        <f>_xlfn.SINGLE(IF(T9="",0,MMULT($B33:$F33,T$20:T$24)+T$19+$A33))</f>
      </c>
      <c r="U33" s="23">
        <f>_xlfn.SINGLE(IF(U9="",0,MMULT($B33:$F33,U$20:U$24)+U$19+$A33))</f>
      </c>
      <c r="V33" s="23">
        <f>_xlfn.SINGLE(IF(V9="",0,MMULT($B33:$F33,V$20:V$24)+V$19+$A33))</f>
      </c>
    </row>
    <row x14ac:dyDescent="0.25" r="34" customHeight="1" ht="17.25">
      <c r="A34" s="29">
        <v>0.8677867476962293</v>
      </c>
      <c r="B34" s="12">
        <v>0.8147367788156932</v>
      </c>
      <c r="C34" s="12">
        <v>0.4146185491407214</v>
      </c>
      <c r="D34" s="12">
        <v>0.8063277845126652</v>
      </c>
      <c r="E34" s="12">
        <v>0.15276176527374552</v>
      </c>
      <c r="F34" s="12">
        <v>0.17435147019656005</v>
      </c>
      <c r="G34" s="20">
        <v>451</v>
      </c>
      <c r="H34" s="23">
        <f>_xlfn.SINGLE(IF(H10="",0,MMULT($B34:$F34,H$20:H$24)+H$19+$A34))</f>
      </c>
      <c r="I34" s="23">
        <f>_xlfn.SINGLE(IF(I10="",0,MMULT($B34:$F34,I$20:I$24)+I$19+$A34))</f>
      </c>
      <c r="J34" s="23">
        <f>_xlfn.SINGLE(IF(J10="",0,MMULT($B34:$F34,J$20:J$24)+J$19+$A34))</f>
      </c>
      <c r="K34" s="23">
        <f>_xlfn.SINGLE(IF(K10="",0,MMULT($B34:$F34,K$20:K$24)+K$19+$A34))</f>
      </c>
      <c r="L34" s="23">
        <f>_xlfn.SINGLE(IF(L10="",0,MMULT($B34:$F34,L$20:L$24)+L$19+$A34))</f>
      </c>
      <c r="M34" s="23">
        <f>_xlfn.SINGLE(IF(M10="",0,MMULT($B34:$F34,M$20:M$24)+M$19+$A34))</f>
      </c>
      <c r="N34" s="23">
        <f>_xlfn.SINGLE(IF(N10="",0,MMULT($B34:$F34,N$20:N$24)+N$19+$A34))</f>
      </c>
      <c r="O34" s="23">
        <f>_xlfn.SINGLE(IF(O10="",0,MMULT($B34:$F34,O$20:O$24)+O$19+$A34))</f>
      </c>
      <c r="P34" s="23">
        <f>_xlfn.SINGLE(IF(P10="",0,MMULT($B34:$F34,P$20:P$24)+P$19+$A34))</f>
      </c>
      <c r="Q34" s="23">
        <f>_xlfn.SINGLE(IF(Q10="",0,MMULT($B34:$F34,Q$20:Q$24)+Q$19+$A34))</f>
      </c>
      <c r="R34" s="23">
        <f>_xlfn.SINGLE(IF(R10="",0,MMULT($B34:$F34,R$20:R$24)+R$19+$A34))</f>
      </c>
      <c r="S34" s="23">
        <f>_xlfn.SINGLE(IF(S10="",0,MMULT($B34:$F34,S$20:S$24)+S$19+$A34))</f>
      </c>
      <c r="T34" s="23">
        <f>_xlfn.SINGLE(IF(T10="",0,MMULT($B34:$F34,T$20:T$24)+T$19+$A34))</f>
      </c>
      <c r="U34" s="23">
        <f>_xlfn.SINGLE(IF(U10="",0,MMULT($B34:$F34,U$20:U$24)+U$19+$A34))</f>
      </c>
      <c r="V34" s="23">
        <f>_xlfn.SINGLE(IF(V10="",0,MMULT($B34:$F34,V$20:V$24)+V$19+$A34))</f>
      </c>
    </row>
    <row x14ac:dyDescent="0.25" r="35" customHeight="1" ht="17.25">
      <c r="A35" s="29">
        <v>0.5754978340691416</v>
      </c>
      <c r="B35" s="12">
        <v>0.6978283107721576</v>
      </c>
      <c r="C35" s="12">
        <v>0.6099558877233805</v>
      </c>
      <c r="D35" s="12">
        <v>0.9038563728258178</v>
      </c>
      <c r="E35" s="12">
        <v>0.8932119733155631</v>
      </c>
      <c r="F35" s="12">
        <v>0.24445648896517158</v>
      </c>
      <c r="G35" s="20">
        <v>467</v>
      </c>
      <c r="H35" s="23">
        <f>_xlfn.SINGLE(IF(H11="",0,MMULT($B35:$F35,H$20:H$24)+H$19+$A35))</f>
      </c>
      <c r="I35" s="23">
        <f>_xlfn.SINGLE(IF(I11="",0,MMULT($B35:$F35,I$20:I$24)+I$19+$A35))</f>
      </c>
      <c r="J35" s="23">
        <f>_xlfn.SINGLE(IF(J11="",0,MMULT($B35:$F35,J$20:J$24)+J$19+$A35))</f>
      </c>
      <c r="K35" s="23">
        <f>_xlfn.SINGLE(IF(K11="",0,MMULT($B35:$F35,K$20:K$24)+K$19+$A35))</f>
      </c>
      <c r="L35" s="23">
        <f>_xlfn.SINGLE(IF(L11="",0,MMULT($B35:$F35,L$20:L$24)+L$19+$A35))</f>
      </c>
      <c r="M35" s="23">
        <f>_xlfn.SINGLE(IF(M11="",0,MMULT($B35:$F35,M$20:M$24)+M$19+$A35))</f>
      </c>
      <c r="N35" s="23">
        <f>_xlfn.SINGLE(IF(N11="",0,MMULT($B35:$F35,N$20:N$24)+N$19+$A35))</f>
      </c>
      <c r="O35" s="23">
        <f>_xlfn.SINGLE(IF(O11="",0,MMULT($B35:$F35,O$20:O$24)+O$19+$A35))</f>
      </c>
      <c r="P35" s="23">
        <f>_xlfn.SINGLE(IF(P11="",0,MMULT($B35:$F35,P$20:P$24)+P$19+$A35))</f>
      </c>
      <c r="Q35" s="23">
        <f>_xlfn.SINGLE(IF(Q11="",0,MMULT($B35:$F35,Q$20:Q$24)+Q$19+$A35))</f>
      </c>
      <c r="R35" s="23">
        <f>_xlfn.SINGLE(IF(R11="",0,MMULT($B35:$F35,R$20:R$24)+R$19+$A35))</f>
      </c>
      <c r="S35" s="23">
        <f>_xlfn.SINGLE(IF(S11="",0,MMULT($B35:$F35,S$20:S$24)+S$19+$A35))</f>
      </c>
      <c r="T35" s="23">
        <f>_xlfn.SINGLE(IF(T11="",0,MMULT($B35:$F35,T$20:T$24)+T$19+$A35))</f>
      </c>
      <c r="U35" s="23">
        <f>_xlfn.SINGLE(IF(U11="",0,MMULT($B35:$F35,U$20:U$24)+U$19+$A35))</f>
      </c>
      <c r="V35" s="23">
        <f>_xlfn.SINGLE(IF(V11="",0,MMULT($B35:$F35,V$20:V$24)+V$19+$A35))</f>
      </c>
    </row>
    <row x14ac:dyDescent="0.25" r="36" customHeight="1" ht="17.25">
      <c r="A36" s="29">
        <v>0.7867048084030955</v>
      </c>
      <c r="B36" s="12">
        <v>0.4969019207652827</v>
      </c>
      <c r="C36" s="12">
        <v>0.27359095981818604</v>
      </c>
      <c r="D36" s="12">
        <v>0.7338417157802639</v>
      </c>
      <c r="E36" s="12">
        <v>0.44224924398435994</v>
      </c>
      <c r="F36" s="12">
        <v>0.8304697316822046</v>
      </c>
      <c r="G36" s="20">
        <v>508</v>
      </c>
      <c r="H36" s="23">
        <f>_xlfn.SINGLE(IF(H12="",0,MMULT($B36:$F36,H$20:H$24)+H$19+$A36))</f>
      </c>
      <c r="I36" s="23">
        <f>_xlfn.SINGLE(IF(I12="",0,MMULT($B36:$F36,I$20:I$24)+I$19+$A36))</f>
      </c>
      <c r="J36" s="23">
        <f>_xlfn.SINGLE(IF(J12="",0,MMULT($B36:$F36,J$20:J$24)+J$19+$A36))</f>
      </c>
      <c r="K36" s="23">
        <f>_xlfn.SINGLE(IF(K12="",0,MMULT($B36:$F36,K$20:K$24)+K$19+$A36))</f>
      </c>
      <c r="L36" s="23">
        <f>_xlfn.SINGLE(IF(L12="",0,MMULT($B36:$F36,L$20:L$24)+L$19+$A36))</f>
      </c>
      <c r="M36" s="23">
        <f>_xlfn.SINGLE(IF(M12="",0,MMULT($B36:$F36,M$20:M$24)+M$19+$A36))</f>
      </c>
      <c r="N36" s="23">
        <f>_xlfn.SINGLE(IF(N12="",0,MMULT($B36:$F36,N$20:N$24)+N$19+$A36))</f>
      </c>
      <c r="O36" s="23">
        <f>_xlfn.SINGLE(IF(O12="",0,MMULT($B36:$F36,O$20:O$24)+O$19+$A36))</f>
      </c>
      <c r="P36" s="23">
        <f>_xlfn.SINGLE(IF(P12="",0,MMULT($B36:$F36,P$20:P$24)+P$19+$A36))</f>
      </c>
      <c r="Q36" s="23">
        <f>_xlfn.SINGLE(IF(Q12="",0,MMULT($B36:$F36,Q$20:Q$24)+Q$19+$A36))</f>
      </c>
      <c r="R36" s="23">
        <f>_xlfn.SINGLE(IF(R12="",0,MMULT($B36:$F36,R$20:R$24)+R$19+$A36))</f>
      </c>
      <c r="S36" s="23">
        <f>_xlfn.SINGLE(IF(S12="",0,MMULT($B36:$F36,S$20:S$24)+S$19+$A36))</f>
      </c>
      <c r="T36" s="23">
        <f>_xlfn.SINGLE(IF(T12="",0,MMULT($B36:$F36,T$20:T$24)+T$19+$A36))</f>
      </c>
      <c r="U36" s="23">
        <f>_xlfn.SINGLE(IF(U12="",0,MMULT($B36:$F36,U$20:U$24)+U$19+$A36))</f>
      </c>
      <c r="V36" s="23">
        <f>_xlfn.SINGLE(IF(V12="",0,MMULT($B36:$F36,V$20:V$24)+V$19+$A36))</f>
      </c>
    </row>
    <row x14ac:dyDescent="0.25" r="37" customHeight="1" ht="17.25">
      <c r="A37" s="29">
        <v>0.06269063258942964</v>
      </c>
      <c r="B37" s="12">
        <v>0.15744453099172273</v>
      </c>
      <c r="C37" s="12">
        <v>0.214863102308269</v>
      </c>
      <c r="D37" s="12">
        <v>0.749769520675541</v>
      </c>
      <c r="E37" s="12">
        <v>0.4751046872709752</v>
      </c>
      <c r="F37" s="12">
        <v>0.979117148520094</v>
      </c>
      <c r="G37" s="20">
        <v>546</v>
      </c>
      <c r="H37" s="23">
        <f>_xlfn.SINGLE(IF(H13="",0,MMULT($B37:$F37,H$20:H$24)+H$19+$A37))</f>
      </c>
      <c r="I37" s="23">
        <f>_xlfn.SINGLE(IF(I13="",0,MMULT($B37:$F37,I$20:I$24)+I$19+$A37))</f>
      </c>
      <c r="J37" s="23">
        <f>_xlfn.SINGLE(IF(J13="",0,MMULT($B37:$F37,J$20:J$24)+J$19+$A37))</f>
      </c>
      <c r="K37" s="23">
        <f>_xlfn.SINGLE(IF(K13="",0,MMULT($B37:$F37,K$20:K$24)+K$19+$A37))</f>
      </c>
      <c r="L37" s="23">
        <f>_xlfn.SINGLE(IF(L13="",0,MMULT($B37:$F37,L$20:L$24)+L$19+$A37))</f>
      </c>
      <c r="M37" s="23">
        <f>_xlfn.SINGLE(IF(M13="",0,MMULT($B37:$F37,M$20:M$24)+M$19+$A37))</f>
      </c>
      <c r="N37" s="23">
        <f>_xlfn.SINGLE(IF(N13="",0,MMULT($B37:$F37,N$20:N$24)+N$19+$A37))</f>
      </c>
      <c r="O37" s="23">
        <f>_xlfn.SINGLE(IF(O13="",0,MMULT($B37:$F37,O$20:O$24)+O$19+$A37))</f>
      </c>
      <c r="P37" s="23">
        <f>_xlfn.SINGLE(IF(P13="",0,MMULT($B37:$F37,P$20:P$24)+P$19+$A37))</f>
      </c>
      <c r="Q37" s="23">
        <f>_xlfn.SINGLE(IF(Q13="",0,MMULT($B37:$F37,Q$20:Q$24)+Q$19+$A37))</f>
      </c>
      <c r="R37" s="23">
        <f>_xlfn.SINGLE(IF(R13="",0,MMULT($B37:$F37,R$20:R$24)+R$19+$A37))</f>
      </c>
      <c r="S37" s="23">
        <f>_xlfn.SINGLE(IF(S13="",0,MMULT($B37:$F37,S$20:S$24)+S$19+$A37))</f>
      </c>
      <c r="T37" s="23">
        <f>_xlfn.SINGLE(IF(T13="",0,MMULT($B37:$F37,T$20:T$24)+T$19+$A37))</f>
      </c>
      <c r="U37" s="23">
        <f>_xlfn.SINGLE(IF(U13="",0,MMULT($B37:$F37,U$20:U$24)+U$19+$A37))</f>
      </c>
      <c r="V37" s="23">
        <f>_xlfn.SINGLE(IF(V13="",0,MMULT($B37:$F37,V$20:V$24)+V$19+$A37))</f>
      </c>
    </row>
    <row x14ac:dyDescent="0.25" r="38" customHeight="1" ht="17.25">
      <c r="A38" s="29">
        <v>0.9717042099604147</v>
      </c>
      <c r="B38" s="12">
        <v>0.914556288976392</v>
      </c>
      <c r="C38" s="12">
        <v>0.7488490808636306</v>
      </c>
      <c r="D38" s="12">
        <v>0.7549228861076749</v>
      </c>
      <c r="E38" s="12">
        <v>0.23748542107569692</v>
      </c>
      <c r="F38" s="12">
        <v>0.056614738445942114</v>
      </c>
      <c r="G38" s="20">
        <v>563</v>
      </c>
      <c r="H38" s="23">
        <f>_xlfn.SINGLE(IF(H14="",0,MMULT($B38:$F38,H$20:H$24)+H$19+$A38))</f>
      </c>
      <c r="I38" s="23">
        <f>_xlfn.SINGLE(IF(I14="",0,MMULT($B38:$F38,I$20:I$24)+I$19+$A38))</f>
      </c>
      <c r="J38" s="23">
        <f>_xlfn.SINGLE(IF(J14="",0,MMULT($B38:$F38,J$20:J$24)+J$19+$A38))</f>
      </c>
      <c r="K38" s="23">
        <f>_xlfn.SINGLE(IF(K14="",0,MMULT($B38:$F38,K$20:K$24)+K$19+$A38))</f>
      </c>
      <c r="L38" s="23">
        <f>_xlfn.SINGLE(IF(L14="",0,MMULT($B38:$F38,L$20:L$24)+L$19+$A38))</f>
      </c>
      <c r="M38" s="23">
        <f>_xlfn.SINGLE(IF(M14="",0,MMULT($B38:$F38,M$20:M$24)+M$19+$A38))</f>
      </c>
      <c r="N38" s="23">
        <f>_xlfn.SINGLE(IF(N14="",0,MMULT($B38:$F38,N$20:N$24)+N$19+$A38))</f>
      </c>
      <c r="O38" s="23">
        <f>_xlfn.SINGLE(IF(O14="",0,MMULT($B38:$F38,O$20:O$24)+O$19+$A38))</f>
      </c>
      <c r="P38" s="23">
        <f>_xlfn.SINGLE(IF(P14="",0,MMULT($B38:$F38,P$20:P$24)+P$19+$A38))</f>
      </c>
      <c r="Q38" s="23">
        <f>_xlfn.SINGLE(IF(Q14="",0,MMULT($B38:$F38,Q$20:Q$24)+Q$19+$A38))</f>
      </c>
      <c r="R38" s="23">
        <f>_xlfn.SINGLE(IF(R14="",0,MMULT($B38:$F38,R$20:R$24)+R$19+$A38))</f>
      </c>
      <c r="S38" s="23">
        <f>_xlfn.SINGLE(IF(S14="",0,MMULT($B38:$F38,S$20:S$24)+S$19+$A38))</f>
      </c>
      <c r="T38" s="23">
        <f>_xlfn.SINGLE(IF(T14="",0,MMULT($B38:$F38,T$20:T$24)+T$19+$A38))</f>
      </c>
      <c r="U38" s="23">
        <f>_xlfn.SINGLE(IF(U14="",0,MMULT($B38:$F38,U$20:U$24)+U$19+$A38))</f>
      </c>
      <c r="V38" s="23">
        <f>_xlfn.SINGLE(IF(V14="",0,MMULT($B38:$F38,V$20:V$24)+V$19+$A38))</f>
      </c>
    </row>
    <row x14ac:dyDescent="0.25" r="39" customHeight="1" ht="17.25">
      <c r="A39" s="29">
        <v>0.19944306216056973</v>
      </c>
      <c r="B39" s="12">
        <v>0.5526405912618165</v>
      </c>
      <c r="C39" s="12">
        <v>0.5791952938993012</v>
      </c>
      <c r="D39" s="12">
        <v>0.6838813774928365</v>
      </c>
      <c r="E39" s="12">
        <v>0.931832489574515</v>
      </c>
      <c r="F39" s="12">
        <v>0.6606217377530749</v>
      </c>
      <c r="G39" s="20">
        <v>579</v>
      </c>
      <c r="H39" s="23">
        <f>_xlfn.SINGLE(IF(H15="",0,MMULT($B39:$F39,H$20:H$24)+H$19+$A39))</f>
      </c>
      <c r="I39" s="23">
        <f>_xlfn.SINGLE(IF(I15="",0,MMULT($B39:$F39,I$20:I$24)+I$19+$A39))</f>
      </c>
      <c r="J39" s="23">
        <f>_xlfn.SINGLE(IF(J15="",0,MMULT($B39:$F39,J$20:J$24)+J$19+$A39))</f>
      </c>
      <c r="K39" s="23">
        <f>_xlfn.SINGLE(IF(K15="",0,MMULT($B39:$F39,K$20:K$24)+K$19+$A39))</f>
      </c>
      <c r="L39" s="23">
        <f>_xlfn.SINGLE(IF(L15="",0,MMULT($B39:$F39,L$20:L$24)+L$19+$A39))</f>
      </c>
      <c r="M39" s="23">
        <f>_xlfn.SINGLE(IF(M15="",0,MMULT($B39:$F39,M$20:M$24)+M$19+$A39))</f>
      </c>
      <c r="N39" s="23">
        <f>_xlfn.SINGLE(IF(N15="",0,MMULT($B39:$F39,N$20:N$24)+N$19+$A39))</f>
      </c>
      <c r="O39" s="23">
        <f>_xlfn.SINGLE(IF(O15="",0,MMULT($B39:$F39,O$20:O$24)+O$19+$A39))</f>
      </c>
      <c r="P39" s="23">
        <f>_xlfn.SINGLE(IF(P15="",0,MMULT($B39:$F39,P$20:P$24)+P$19+$A39))</f>
      </c>
      <c r="Q39" s="23">
        <f>_xlfn.SINGLE(IF(Q15="",0,MMULT($B39:$F39,Q$20:Q$24)+Q$19+$A39))</f>
      </c>
      <c r="R39" s="23">
        <f>_xlfn.SINGLE(IF(R15="",0,MMULT($B39:$F39,R$20:R$24)+R$19+$A39))</f>
      </c>
      <c r="S39" s="23">
        <f>_xlfn.SINGLE(IF(S15="",0,MMULT($B39:$F39,S$20:S$24)+S$19+$A39))</f>
      </c>
      <c r="T39" s="23">
        <f>_xlfn.SINGLE(IF(T15="",0,MMULT($B39:$F39,T$20:T$24)+T$19+$A39))</f>
      </c>
      <c r="U39" s="23">
        <f>_xlfn.SINGLE(IF(U15="",0,MMULT($B39:$F39,U$20:U$24)+U$19+$A39))</f>
      </c>
      <c r="V39" s="23">
        <f>_xlfn.SINGLE(IF(V15="",0,MMULT($B39:$F39,V$20:V$24)+V$19+$A39))</f>
      </c>
    </row>
    <row x14ac:dyDescent="0.25" r="40" customHeight="1" ht="17.25">
      <c r="A40" s="30">
        <v>0.2977163931138994</v>
      </c>
      <c r="B40" s="12">
        <v>0.9350537283397012</v>
      </c>
      <c r="C40" s="12">
        <v>0.24945380531864436</v>
      </c>
      <c r="D40" s="12">
        <v>0.460273575292135</v>
      </c>
      <c r="E40" s="12">
        <v>0.15869917423709112</v>
      </c>
      <c r="F40" s="12">
        <v>0.29628999308800363</v>
      </c>
      <c r="G40" s="20">
        <v>623</v>
      </c>
      <c r="H40" s="23">
        <f>_xlfn.SINGLE(IF(H16="",0,MMULT($B40:$F40,H$20:H$24)+H$19+$A40))</f>
      </c>
      <c r="I40" s="23">
        <f>_xlfn.SINGLE(IF(I16="",0,MMULT($B40:$F40,I$20:I$24)+I$19+$A40))</f>
      </c>
      <c r="J40" s="23">
        <f>_xlfn.SINGLE(IF(J16="",0,MMULT($B40:$F40,J$20:J$24)+J$19+$A40))</f>
      </c>
      <c r="K40" s="23">
        <f>_xlfn.SINGLE(IF(K16="",0,MMULT($B40:$F40,K$20:K$24)+K$19+$A40))</f>
      </c>
      <c r="L40" s="23">
        <f>_xlfn.SINGLE(IF(L16="",0,MMULT($B40:$F40,L$20:L$24)+L$19+$A40))</f>
      </c>
      <c r="M40" s="23">
        <f>_xlfn.SINGLE(IF(M16="",0,MMULT($B40:$F40,M$20:M$24)+M$19+$A40))</f>
      </c>
      <c r="N40" s="23">
        <f>_xlfn.SINGLE(IF(N16="",0,MMULT($B40:$F40,N$20:N$24)+N$19+$A40))</f>
      </c>
      <c r="O40" s="23">
        <f>_xlfn.SINGLE(IF(O16="",0,MMULT($B40:$F40,O$20:O$24)+O$19+$A40))</f>
      </c>
      <c r="P40" s="23">
        <f>_xlfn.SINGLE(IF(P16="",0,MMULT($B40:$F40,P$20:P$24)+P$19+$A40))</f>
      </c>
      <c r="Q40" s="23">
        <f>_xlfn.SINGLE(IF(Q16="",0,MMULT($B40:$F40,Q$20:Q$24)+Q$19+$A40))</f>
      </c>
      <c r="R40" s="23">
        <f>_xlfn.SINGLE(IF(R16="",0,MMULT($B40:$F40,R$20:R$24)+R$19+$A40))</f>
      </c>
      <c r="S40" s="23">
        <f>_xlfn.SINGLE(IF(S16="",0,MMULT($B40:$F40,S$20:S$24)+S$19+$A40))</f>
      </c>
      <c r="T40" s="23">
        <f>_xlfn.SINGLE(IF(T16="",0,MMULT($B40:$F40,T$20:T$24)+T$19+$A40))</f>
      </c>
      <c r="U40" s="23">
        <f>_xlfn.SINGLE(IF(U16="",0,MMULT($B40:$F40,U$20:U$24)+U$19+$A40))</f>
      </c>
      <c r="V40" s="23">
        <f>_xlfn.SINGLE(IF(V16="",0,MMULT($B40:$F40,V$20:V$24)+V$19+$A40))</f>
      </c>
    </row>
    <row x14ac:dyDescent="0.25" r="41" customHeight="1" ht="17.25">
      <c r="A41" s="7"/>
      <c r="B41" s="7"/>
      <c r="C41" s="7"/>
      <c r="D41" s="7"/>
      <c r="E41" s="7"/>
      <c r="F41" s="7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4"/>
    </row>
    <row x14ac:dyDescent="0.25" r="42" customHeight="1" ht="17.25">
      <c r="A42" s="7"/>
      <c r="B42" s="7"/>
      <c r="C42" s="7"/>
      <c r="D42" s="7"/>
      <c r="E42" s="7"/>
      <c r="F42" s="7"/>
      <c r="G42" s="1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3">
        <f>SQRT(SUMXMY2(H2:V16,H26:V40)/COUNT(H2:V16))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0"/>
  <sheetViews>
    <sheetView workbookViewId="0"/>
  </sheetViews>
  <sheetFormatPr defaultRowHeight="15" x14ac:dyDescent="0.25"/>
  <cols>
    <col min="1" max="1" style="15" width="8.005" customWidth="1" bestFit="1"/>
    <col min="2" max="2" style="16" width="8.005" customWidth="1" bestFit="1"/>
    <col min="3" max="3" style="17" width="10.719285714285713" customWidth="1" bestFit="1"/>
    <col min="4" max="4" style="17" width="4.719285714285714" customWidth="1" bestFit="1"/>
    <col min="5" max="5" style="17" width="4.719285714285714" customWidth="1" bestFit="1"/>
    <col min="6" max="6" style="17" width="4.719285714285714" customWidth="1" bestFit="1"/>
    <col min="7" max="7" style="17" width="4.719285714285714" customWidth="1" bestFit="1"/>
    <col min="8" max="8" style="16" width="5.719285714285714" customWidth="1" bestFit="1"/>
    <col min="9" max="9" style="16" width="12.43357142857143" customWidth="1" bestFit="1"/>
    <col min="10" max="10" style="18" width="12.43357142857143" customWidth="1" bestFit="1"/>
    <col min="11" max="11" style="19" width="4.862142857142857" customWidth="1" bestFit="1"/>
    <col min="12" max="12" style="19" width="4.862142857142857" customWidth="1" bestFit="1"/>
    <col min="13" max="13" style="19" width="4.862142857142857" customWidth="1" bestFit="1"/>
    <col min="14" max="14" style="19" width="4.862142857142857" customWidth="1" bestFit="1"/>
    <col min="15" max="15" style="19" width="4.862142857142857" customWidth="1" bestFit="1"/>
  </cols>
  <sheetData>
    <row x14ac:dyDescent="0.25" r="1" customHeight="1" ht="19.5">
      <c r="A1" s="1"/>
      <c r="B1" s="2" t="s">
        <v>0</v>
      </c>
      <c r="C1" s="3" t="s">
        <v>1</v>
      </c>
      <c r="D1" s="3"/>
      <c r="E1" s="3"/>
      <c r="F1" s="3"/>
      <c r="G1" s="3"/>
      <c r="H1" s="4"/>
      <c r="I1" s="4"/>
      <c r="J1" s="5"/>
      <c r="K1" s="3" t="s">
        <v>2</v>
      </c>
      <c r="L1" s="6"/>
      <c r="M1" s="6"/>
      <c r="N1" s="6"/>
      <c r="O1" s="6"/>
    </row>
    <row x14ac:dyDescent="0.25" r="2" customHeight="1" ht="19.5">
      <c r="A2" s="1" t="s">
        <v>3</v>
      </c>
      <c r="B2" s="4" t="s">
        <v>4</v>
      </c>
      <c r="C2" s="7"/>
      <c r="D2" s="7"/>
      <c r="E2" s="7"/>
      <c r="F2" s="7"/>
      <c r="G2" s="7"/>
      <c r="H2" s="4"/>
      <c r="I2" s="2" t="s">
        <v>5</v>
      </c>
      <c r="J2" s="1" t="s">
        <v>6</v>
      </c>
      <c r="K2" s="8">
        <v>1</v>
      </c>
      <c r="L2" s="8">
        <v>2</v>
      </c>
      <c r="M2" s="8">
        <v>3</v>
      </c>
      <c r="N2" s="8">
        <v>4</v>
      </c>
      <c r="O2" s="8">
        <v>5</v>
      </c>
    </row>
    <row x14ac:dyDescent="0.25" r="3" customHeight="1" ht="17.25">
      <c r="A3" s="9">
        <v>1</v>
      </c>
      <c r="B3" s="10" t="s">
        <v>7</v>
      </c>
      <c r="C3" s="11">
        <v>0.9798909268399206</v>
      </c>
      <c r="D3" s="11">
        <v>0.9471181935819141</v>
      </c>
      <c r="E3" s="11">
        <v>0.5320604474215485</v>
      </c>
      <c r="F3" s="11">
        <v>0.5948886359949531</v>
      </c>
      <c r="G3" s="11">
        <v>0.5339766334488305</v>
      </c>
      <c r="H3" s="4"/>
      <c r="I3" s="4" t="s">
        <v>8</v>
      </c>
      <c r="J3" s="9">
        <f>MATCH(I3,$B$3:$B$16)</f>
      </c>
      <c r="K3" s="12">
        <f>OFFSET($B$2,$J3,K$2)</f>
      </c>
      <c r="L3" s="12">
        <f>OFFSET($B$2,$J3,L$2)</f>
      </c>
      <c r="M3" s="12">
        <f>OFFSET($B$2,$J3,M$2)</f>
      </c>
      <c r="N3" s="12">
        <f>OFFSET($B$2,$J3,N$2)</f>
      </c>
      <c r="O3" s="12">
        <f>OFFSET($B$2,$J3,O$2)</f>
      </c>
    </row>
    <row x14ac:dyDescent="0.25" r="4" customHeight="1" ht="17.25">
      <c r="A4" s="9">
        <f>A3+1</f>
      </c>
      <c r="B4" s="10" t="s">
        <v>9</v>
      </c>
      <c r="C4" s="11">
        <v>0.054999869712471616</v>
      </c>
      <c r="D4" s="11">
        <v>0.9441647826606924</v>
      </c>
      <c r="E4" s="11">
        <v>0.9848291782558058</v>
      </c>
      <c r="F4" s="11">
        <v>0.7737891769655103</v>
      </c>
      <c r="G4" s="11">
        <v>0.6999400673621533</v>
      </c>
      <c r="H4" s="10"/>
      <c r="I4" s="4" t="s">
        <v>7</v>
      </c>
      <c r="J4" s="9">
        <f>MATCH(I4,$B$3:$B$16)</f>
      </c>
      <c r="K4" s="12">
        <f>OFFSET($B$2,$J4,K$2)</f>
      </c>
      <c r="L4" s="12">
        <f>OFFSET($B$2,$J4,L$2)</f>
      </c>
      <c r="M4" s="12">
        <f>OFFSET($B$2,$J4,M$2)</f>
      </c>
      <c r="N4" s="12">
        <f>OFFSET($B$2,$J4,N$2)</f>
      </c>
      <c r="O4" s="12">
        <f>OFFSET($B$2,$J4,O$2)</f>
      </c>
    </row>
    <row x14ac:dyDescent="0.25" r="5" customHeight="1" ht="17.25">
      <c r="A5" s="9">
        <f>A4+1</f>
      </c>
      <c r="B5" s="10" t="s">
        <v>10</v>
      </c>
      <c r="C5" s="11">
        <v>0.7363295592493602</v>
      </c>
      <c r="D5" s="11">
        <v>0.15697824407816485</v>
      </c>
      <c r="E5" s="11">
        <v>0.9564725928499284</v>
      </c>
      <c r="F5" s="11">
        <v>0.0057903898747101445</v>
      </c>
      <c r="G5" s="11">
        <v>0.4735724122574797</v>
      </c>
      <c r="H5" s="10"/>
      <c r="I5" s="4" t="s">
        <v>10</v>
      </c>
      <c r="J5" s="9">
        <f>MATCH(I5,$B$3:$B$16)</f>
      </c>
      <c r="K5" s="12">
        <f>OFFSET($B$2,$J5,K$2)</f>
      </c>
      <c r="L5" s="12">
        <f>OFFSET($B$2,$J5,L$2)</f>
      </c>
      <c r="M5" s="12">
        <f>OFFSET($B$2,$J5,M$2)</f>
      </c>
      <c r="N5" s="12">
        <f>OFFSET($B$2,$J5,N$2)</f>
      </c>
      <c r="O5" s="12">
        <f>OFFSET($B$2,$J5,O$2)</f>
      </c>
    </row>
    <row x14ac:dyDescent="0.25" r="6" customHeight="1" ht="17.25">
      <c r="A6" s="9">
        <f>A5+1</f>
      </c>
      <c r="B6" s="10" t="s">
        <v>11</v>
      </c>
      <c r="C6" s="11">
        <v>0.5841534039175438</v>
      </c>
      <c r="D6" s="11">
        <v>0.3646781686298748</v>
      </c>
      <c r="E6" s="11">
        <v>0.5249825719775436</v>
      </c>
      <c r="F6" s="11">
        <v>0.0755608043819791</v>
      </c>
      <c r="G6" s="11">
        <v>0.25177752293467814</v>
      </c>
      <c r="H6" s="10"/>
      <c r="I6" s="4" t="s">
        <v>8</v>
      </c>
      <c r="J6" s="9">
        <f>MATCH(I6,$B$3:$B$16)</f>
      </c>
      <c r="K6" s="12">
        <f>OFFSET($B$2,$J6,K$2)</f>
      </c>
      <c r="L6" s="12">
        <f>OFFSET($B$2,$J6,L$2)</f>
      </c>
      <c r="M6" s="12">
        <f>OFFSET($B$2,$J6,M$2)</f>
      </c>
      <c r="N6" s="12">
        <f>OFFSET($B$2,$J6,N$2)</f>
      </c>
      <c r="O6" s="12">
        <f>OFFSET($B$2,$J6,O$2)</f>
      </c>
    </row>
    <row x14ac:dyDescent="0.25" r="7" customHeight="1" ht="17.25">
      <c r="A7" s="9">
        <f>A6+1</f>
      </c>
      <c r="B7" s="10" t="s">
        <v>12</v>
      </c>
      <c r="C7" s="11">
        <v>0.6796225983593633</v>
      </c>
      <c r="D7" s="11">
        <v>0.6331869788852793</v>
      </c>
      <c r="E7" s="11">
        <v>0.7768535867310055</v>
      </c>
      <c r="F7" s="11">
        <v>0.3386408036906414</v>
      </c>
      <c r="G7" s="11">
        <v>0.34443488792983934</v>
      </c>
      <c r="H7" s="10"/>
      <c r="I7" s="4" t="s">
        <v>7</v>
      </c>
      <c r="J7" s="9">
        <f>MATCH(I7,$B$3:$B$16)</f>
      </c>
      <c r="K7" s="12">
        <f>OFFSET($B$2,$J7,K$2)</f>
      </c>
      <c r="L7" s="12">
        <f>OFFSET($B$2,$J7,L$2)</f>
      </c>
      <c r="M7" s="12">
        <f>OFFSET($B$2,$J7,M$2)</f>
      </c>
      <c r="N7" s="12">
        <f>OFFSET($B$2,$J7,N$2)</f>
      </c>
      <c r="O7" s="12">
        <f>OFFSET($B$2,$J7,O$2)</f>
      </c>
    </row>
    <row x14ac:dyDescent="0.25" r="8" customHeight="1" ht="17.25">
      <c r="A8" s="9">
        <f>A7+1</f>
      </c>
      <c r="B8" s="10" t="s">
        <v>13</v>
      </c>
      <c r="C8" s="11">
        <v>0.015261750116581596</v>
      </c>
      <c r="D8" s="11">
        <v>0.25452268329216743</v>
      </c>
      <c r="E8" s="11">
        <v>0.9486610432205259</v>
      </c>
      <c r="F8" s="11">
        <v>0.6459416404254898</v>
      </c>
      <c r="G8" s="11">
        <v>0.300744484860928</v>
      </c>
      <c r="H8" s="10"/>
      <c r="I8" s="4" t="s">
        <v>14</v>
      </c>
      <c r="J8" s="9">
        <f>MATCH(I8,$B$3:$B$16)</f>
      </c>
      <c r="K8" s="12">
        <f>OFFSET($B$2,$J8,K$2)</f>
      </c>
      <c r="L8" s="12">
        <f>OFFSET($B$2,$J8,L$2)</f>
      </c>
      <c r="M8" s="12">
        <f>OFFSET($B$2,$J8,M$2)</f>
      </c>
      <c r="N8" s="12">
        <f>OFFSET($B$2,$J8,N$2)</f>
      </c>
      <c r="O8" s="12">
        <f>OFFSET($B$2,$J8,O$2)</f>
      </c>
    </row>
    <row x14ac:dyDescent="0.25" r="9" customHeight="1" ht="17.25">
      <c r="A9" s="9">
        <f>A8+1</f>
      </c>
      <c r="B9" s="10" t="s">
        <v>15</v>
      </c>
      <c r="C9" s="11">
        <v>0.4004837172879405</v>
      </c>
      <c r="D9" s="11">
        <v>0.7358198809489757</v>
      </c>
      <c r="E9" s="11">
        <v>0.13374143796211835</v>
      </c>
      <c r="F9" s="11">
        <v>0.3869832686625252</v>
      </c>
      <c r="G9" s="11">
        <v>0.4798617159078773</v>
      </c>
      <c r="H9" s="10"/>
      <c r="I9" s="4" t="s">
        <v>14</v>
      </c>
      <c r="J9" s="9">
        <f>MATCH(I9,$B$3:$B$16)</f>
      </c>
      <c r="K9" s="12">
        <f>OFFSET($B$2,$J9,K$2)</f>
      </c>
      <c r="L9" s="12">
        <f>OFFSET($B$2,$J9,L$2)</f>
      </c>
      <c r="M9" s="12">
        <f>OFFSET($B$2,$J9,M$2)</f>
      </c>
      <c r="N9" s="12">
        <f>OFFSET($B$2,$J9,N$2)</f>
      </c>
      <c r="O9" s="12">
        <f>OFFSET($B$2,$J9,O$2)</f>
      </c>
    </row>
    <row x14ac:dyDescent="0.25" r="10" customHeight="1" ht="17.25">
      <c r="A10" s="9">
        <f>A9+1</f>
      </c>
      <c r="B10" s="10" t="s">
        <v>8</v>
      </c>
      <c r="C10" s="11">
        <v>0.22269035527863412</v>
      </c>
      <c r="D10" s="11">
        <v>0.10223445304756063</v>
      </c>
      <c r="E10" s="11">
        <v>0.010804108255239364</v>
      </c>
      <c r="F10" s="11">
        <v>0.93294528715457</v>
      </c>
      <c r="G10" s="11">
        <v>0.10001791494791945</v>
      </c>
      <c r="H10" s="10"/>
      <c r="I10" s="4" t="s">
        <v>8</v>
      </c>
      <c r="J10" s="9">
        <f>MATCH(I10,$B$3:$B$16)</f>
      </c>
      <c r="K10" s="12">
        <f>OFFSET($B$2,$J10,K$2)</f>
      </c>
      <c r="L10" s="12">
        <f>OFFSET($B$2,$J10,L$2)</f>
      </c>
      <c r="M10" s="12">
        <f>OFFSET($B$2,$J10,M$2)</f>
      </c>
      <c r="N10" s="12">
        <f>OFFSET($B$2,$J10,N$2)</f>
      </c>
      <c r="O10" s="12">
        <f>OFFSET($B$2,$J10,O$2)</f>
      </c>
    </row>
    <row x14ac:dyDescent="0.25" r="11" customHeight="1" ht="17.25">
      <c r="A11" s="9">
        <f>A10+1</f>
      </c>
      <c r="B11" s="10" t="s">
        <v>16</v>
      </c>
      <c r="C11" s="11">
        <v>0.003116453468782754</v>
      </c>
      <c r="D11" s="11">
        <v>0.27764458098446176</v>
      </c>
      <c r="E11" s="11">
        <v>0.24821234705248452</v>
      </c>
      <c r="F11" s="11">
        <v>0.23784066521317482</v>
      </c>
      <c r="G11" s="11">
        <v>0.883107513446149</v>
      </c>
      <c r="H11" s="10"/>
      <c r="I11" s="4" t="s">
        <v>7</v>
      </c>
      <c r="J11" s="9">
        <f>MATCH(I11,$B$3:$B$16)</f>
      </c>
      <c r="K11" s="12">
        <f>OFFSET($B$2,$J11,K$2)</f>
      </c>
      <c r="L11" s="12">
        <f>OFFSET($B$2,$J11,L$2)</f>
      </c>
      <c r="M11" s="12">
        <f>OFFSET($B$2,$J11,M$2)</f>
      </c>
      <c r="N11" s="12">
        <f>OFFSET($B$2,$J11,N$2)</f>
      </c>
      <c r="O11" s="12">
        <f>OFFSET($B$2,$J11,O$2)</f>
      </c>
    </row>
    <row x14ac:dyDescent="0.25" r="12" customHeight="1" ht="17.25">
      <c r="A12" s="9">
        <f>A11+1</f>
      </c>
      <c r="B12" s="10" t="s">
        <v>17</v>
      </c>
      <c r="C12" s="11">
        <v>0.8346595666701693</v>
      </c>
      <c r="D12" s="11">
        <v>0.16971720870591467</v>
      </c>
      <c r="E12" s="11">
        <v>0.4589162683166722</v>
      </c>
      <c r="F12" s="11">
        <v>0.9555720580526532</v>
      </c>
      <c r="G12" s="11">
        <v>0.5535925324893777</v>
      </c>
      <c r="H12" s="10"/>
      <c r="I12" s="4" t="s">
        <v>18</v>
      </c>
      <c r="J12" s="9">
        <f>MATCH(I12,$B$3:$B$16)</f>
      </c>
      <c r="K12" s="12">
        <f>OFFSET($B$2,$J12,K$2)</f>
      </c>
      <c r="L12" s="12">
        <f>OFFSET($B$2,$J12,L$2)</f>
      </c>
      <c r="M12" s="12">
        <f>OFFSET($B$2,$J12,M$2)</f>
      </c>
      <c r="N12" s="12">
        <f>OFFSET($B$2,$J12,N$2)</f>
      </c>
      <c r="O12" s="12">
        <f>OFFSET($B$2,$J12,O$2)</f>
      </c>
    </row>
    <row x14ac:dyDescent="0.25" r="13" customHeight="1" ht="17.25">
      <c r="A13" s="9">
        <f>A12+1</f>
      </c>
      <c r="B13" s="10" t="s">
        <v>14</v>
      </c>
      <c r="C13" s="11">
        <v>0.4329062414555295</v>
      </c>
      <c r="D13" s="11">
        <v>0.4080952908702479</v>
      </c>
      <c r="E13" s="11">
        <v>0.42556865796843246</v>
      </c>
      <c r="F13" s="11">
        <v>0.013404993453246639</v>
      </c>
      <c r="G13" s="11">
        <v>0.8511032156353683</v>
      </c>
      <c r="H13" s="10"/>
      <c r="I13" s="4" t="s">
        <v>14</v>
      </c>
      <c r="J13" s="9">
        <f>MATCH(I13,$B$3:$B$16)</f>
      </c>
      <c r="K13" s="12">
        <f>OFFSET($B$2,$J13,K$2)</f>
      </c>
      <c r="L13" s="12">
        <f>OFFSET($B$2,$J13,L$2)</f>
      </c>
      <c r="M13" s="12">
        <f>OFFSET($B$2,$J13,M$2)</f>
      </c>
      <c r="N13" s="12">
        <f>OFFSET($B$2,$J13,N$2)</f>
      </c>
      <c r="O13" s="12">
        <f>OFFSET($B$2,$J13,O$2)</f>
      </c>
    </row>
    <row x14ac:dyDescent="0.25" r="14" customHeight="1" ht="17.25">
      <c r="A14" s="9">
        <f>A13+1</f>
      </c>
      <c r="B14" s="10" t="s">
        <v>18</v>
      </c>
      <c r="C14" s="11">
        <v>0.5036714831953576</v>
      </c>
      <c r="D14" s="11">
        <v>0.5696632406932395</v>
      </c>
      <c r="E14" s="11">
        <v>0.5065751326610022</v>
      </c>
      <c r="F14" s="11">
        <v>0.9987350057647139</v>
      </c>
      <c r="G14" s="11">
        <v>0.09405080140512234</v>
      </c>
      <c r="H14" s="10"/>
      <c r="I14" s="4" t="s">
        <v>8</v>
      </c>
      <c r="J14" s="9">
        <f>MATCH(I14,$B$3:$B$16)</f>
      </c>
      <c r="K14" s="12">
        <f>OFFSET($B$2,$J14,K$2)</f>
      </c>
      <c r="L14" s="12">
        <f>OFFSET($B$2,$J14,L$2)</f>
      </c>
      <c r="M14" s="12">
        <f>OFFSET($B$2,$J14,M$2)</f>
      </c>
      <c r="N14" s="12">
        <f>OFFSET($B$2,$J14,N$2)</f>
      </c>
      <c r="O14" s="12">
        <f>OFFSET($B$2,$J14,O$2)</f>
      </c>
    </row>
    <row x14ac:dyDescent="0.25" r="15" customHeight="1" ht="17.25">
      <c r="A15" s="9">
        <f>A14+1</f>
      </c>
      <c r="B15" s="10" t="s">
        <v>19</v>
      </c>
      <c r="C15" s="11">
        <v>0.7579722721178305</v>
      </c>
      <c r="D15" s="11">
        <v>0.5134419171438775</v>
      </c>
      <c r="E15" s="11">
        <v>0.43673893173049494</v>
      </c>
      <c r="F15" s="11">
        <v>0.6251508617588917</v>
      </c>
      <c r="G15" s="11">
        <v>0.23181135090309624</v>
      </c>
      <c r="H15" s="10"/>
      <c r="I15" s="4" t="s">
        <v>7</v>
      </c>
      <c r="J15" s="9">
        <f>MATCH(I15,$B$3:$B$16)</f>
      </c>
      <c r="K15" s="12">
        <f>OFFSET($B$2,$J15,K$2)</f>
      </c>
      <c r="L15" s="12">
        <f>OFFSET($B$2,$J15,L$2)</f>
      </c>
      <c r="M15" s="12">
        <f>OFFSET($B$2,$J15,M$2)</f>
      </c>
      <c r="N15" s="12">
        <f>OFFSET($B$2,$J15,N$2)</f>
      </c>
      <c r="O15" s="12">
        <f>OFFSET($B$2,$J15,O$2)</f>
      </c>
    </row>
    <row x14ac:dyDescent="0.25" r="16" customHeight="1" ht="17.25">
      <c r="A16" s="9">
        <f>A15+1</f>
      </c>
      <c r="B16" s="10" t="s">
        <v>20</v>
      </c>
      <c r="C16" s="11">
        <v>0.9176939574212255</v>
      </c>
      <c r="D16" s="11">
        <v>0.9378842894329744</v>
      </c>
      <c r="E16" s="11">
        <v>0.38635736807754995</v>
      </c>
      <c r="F16" s="11">
        <v>0.8746658437644583</v>
      </c>
      <c r="G16" s="11">
        <v>0.9061074291746731</v>
      </c>
      <c r="H16" s="10"/>
      <c r="I16" s="4" t="s">
        <v>18</v>
      </c>
      <c r="J16" s="9">
        <f>MATCH(I16,$B$3:$B$16)</f>
      </c>
      <c r="K16" s="12">
        <f>OFFSET($B$2,$J16,K$2)</f>
      </c>
      <c r="L16" s="12">
        <f>OFFSET($B$2,$J16,L$2)</f>
      </c>
      <c r="M16" s="12">
        <f>OFFSET($B$2,$J16,M$2)</f>
      </c>
      <c r="N16" s="12">
        <f>OFFSET($B$2,$J16,N$2)</f>
      </c>
      <c r="O16" s="12">
        <f>OFFSET($B$2,$J16,O$2)</f>
      </c>
    </row>
    <row x14ac:dyDescent="0.25" r="17" customHeight="1" ht="17.25">
      <c r="A17" s="13"/>
      <c r="B17" s="4"/>
      <c r="C17" s="7"/>
      <c r="D17" s="7"/>
      <c r="E17" s="7"/>
      <c r="F17" s="7"/>
      <c r="G17" s="7"/>
      <c r="H17" s="10"/>
      <c r="I17" s="4" t="s">
        <v>14</v>
      </c>
      <c r="J17" s="9">
        <f>MATCH(I17,$B$3:$B$16)</f>
      </c>
      <c r="K17" s="12">
        <f>OFFSET($B$2,$J17,K$2)</f>
      </c>
      <c r="L17" s="12">
        <f>OFFSET($B$2,$J17,L$2)</f>
      </c>
      <c r="M17" s="12">
        <f>OFFSET($B$2,$J17,M$2)</f>
      </c>
      <c r="N17" s="12">
        <f>OFFSET($B$2,$J17,N$2)</f>
      </c>
      <c r="O17" s="12">
        <f>OFFSET($B$2,$J17,O$2)</f>
      </c>
    </row>
    <row x14ac:dyDescent="0.25" r="18" customHeight="1" ht="17.25">
      <c r="A18" s="13"/>
      <c r="B18" s="4"/>
      <c r="C18" s="7"/>
      <c r="D18" s="7"/>
      <c r="E18" s="7"/>
      <c r="F18" s="7"/>
      <c r="G18" s="7"/>
      <c r="H18" s="4"/>
      <c r="I18" s="4" t="s">
        <v>8</v>
      </c>
      <c r="J18" s="9">
        <f>MATCH(I18,$B$3:$B$16)</f>
      </c>
      <c r="K18" s="12">
        <f>OFFSET($B$2,$J18,K$2)</f>
      </c>
      <c r="L18" s="12">
        <f>OFFSET($B$2,$J18,L$2)</f>
      </c>
      <c r="M18" s="12">
        <f>OFFSET($B$2,$J18,M$2)</f>
      </c>
      <c r="N18" s="12">
        <f>OFFSET($B$2,$J18,N$2)</f>
      </c>
      <c r="O18" s="12">
        <f>OFFSET($B$2,$J18,O$2)</f>
      </c>
    </row>
    <row x14ac:dyDescent="0.25" r="19" customHeight="1" ht="21.75">
      <c r="A19" s="14" t="s">
        <v>21</v>
      </c>
      <c r="B19" s="4"/>
      <c r="C19" s="7"/>
      <c r="D19" s="7"/>
      <c r="E19" s="7"/>
      <c r="F19" s="7"/>
      <c r="G19" s="7"/>
      <c r="H19" s="4"/>
      <c r="I19" s="4" t="s">
        <v>7</v>
      </c>
      <c r="J19" s="9">
        <f>MATCH(I19,$B$3:$B$16)</f>
      </c>
      <c r="K19" s="12">
        <f>OFFSET($B$2,$J19,K$2)</f>
      </c>
      <c r="L19" s="12">
        <f>OFFSET($B$2,$J19,L$2)</f>
      </c>
      <c r="M19" s="12">
        <f>OFFSET($B$2,$J19,M$2)</f>
      </c>
      <c r="N19" s="12">
        <f>OFFSET($B$2,$J19,N$2)</f>
      </c>
      <c r="O19" s="12">
        <f>OFFSET($B$2,$J19,O$2)</f>
      </c>
    </row>
    <row x14ac:dyDescent="0.25" r="20" customHeight="1" ht="18">
      <c r="A20" s="13" t="s">
        <v>3</v>
      </c>
      <c r="B20" s="4" t="s">
        <v>0</v>
      </c>
      <c r="C20" s="7" t="s">
        <v>1</v>
      </c>
      <c r="D20" s="7">
        <v>1</v>
      </c>
      <c r="E20" s="7">
        <v>2</v>
      </c>
      <c r="F20" s="7">
        <v>3</v>
      </c>
      <c r="G20" s="7">
        <v>4</v>
      </c>
      <c r="H20" s="4"/>
      <c r="I20" s="4" t="s">
        <v>8</v>
      </c>
      <c r="J20" s="9">
        <f>MATCH(I20,$B$3:$B$16)</f>
      </c>
      <c r="K20" s="12">
        <f>OFFSET($B$2,$J20,K$2)</f>
      </c>
      <c r="L20" s="12">
        <f>OFFSET($B$2,$J20,L$2)</f>
      </c>
      <c r="M20" s="12">
        <f>OFFSET($B$2,$J20,M$2)</f>
      </c>
      <c r="N20" s="12">
        <f>OFFSET($B$2,$J20,N$2)</f>
      </c>
      <c r="O20" s="12">
        <f>OFFSET($B$2,$J20,O$2)</f>
      </c>
    </row>
    <row x14ac:dyDescent="0.25" r="21" customHeight="1" ht="19.5">
      <c r="A21" s="9">
        <v>1</v>
      </c>
      <c r="B21" s="2" t="s">
        <v>7</v>
      </c>
      <c r="C21" s="12">
        <v>0.9798909268399206</v>
      </c>
      <c r="D21" s="12">
        <v>0.9471181935819141</v>
      </c>
      <c r="E21" s="12">
        <v>0.5320604474215485</v>
      </c>
      <c r="F21" s="12">
        <v>0.5948886359949531</v>
      </c>
      <c r="G21" s="12">
        <v>0.5339766334488305</v>
      </c>
      <c r="H21" s="4"/>
      <c r="I21" s="4" t="s">
        <v>11</v>
      </c>
      <c r="J21" s="9">
        <f>MATCH(I21,$B$3:$B$16)</f>
      </c>
      <c r="K21" s="12">
        <f>OFFSET($B$2,$J21,K$2)</f>
      </c>
      <c r="L21" s="12">
        <f>OFFSET($B$2,$J21,L$2)</f>
      </c>
      <c r="M21" s="12">
        <f>OFFSET($B$2,$J21,M$2)</f>
      </c>
      <c r="N21" s="12">
        <f>OFFSET($B$2,$J21,N$2)</f>
      </c>
      <c r="O21" s="12">
        <f>OFFSET($B$2,$J21,O$2)</f>
      </c>
    </row>
    <row x14ac:dyDescent="0.25" r="22" customHeight="1" ht="19.5">
      <c r="A22" s="9">
        <v>2</v>
      </c>
      <c r="B22" s="2" t="s">
        <v>9</v>
      </c>
      <c r="C22" s="12">
        <v>0.054999869712471616</v>
      </c>
      <c r="D22" s="12">
        <v>0.9441647826606924</v>
      </c>
      <c r="E22" s="12">
        <v>0.9848291782558058</v>
      </c>
      <c r="F22" s="12">
        <v>0.7737891769655103</v>
      </c>
      <c r="G22" s="12">
        <v>0.6999400673621533</v>
      </c>
      <c r="H22" s="4"/>
      <c r="I22" s="4" t="s">
        <v>17</v>
      </c>
      <c r="J22" s="9">
        <f>MATCH(I22,$B$3:$B$16)</f>
      </c>
      <c r="K22" s="12">
        <f>OFFSET($B$2,$J22,K$2)</f>
      </c>
      <c r="L22" s="12">
        <f>OFFSET($B$2,$J22,L$2)</f>
      </c>
      <c r="M22" s="12">
        <f>OFFSET($B$2,$J22,M$2)</f>
      </c>
      <c r="N22" s="12">
        <f>OFFSET($B$2,$J22,N$2)</f>
      </c>
      <c r="O22" s="12">
        <f>OFFSET($B$2,$J22,O$2)</f>
      </c>
    </row>
    <row x14ac:dyDescent="0.25" r="23" customHeight="1" ht="19.5">
      <c r="A23" s="9">
        <v>3</v>
      </c>
      <c r="B23" s="2" t="s">
        <v>10</v>
      </c>
      <c r="C23" s="12">
        <v>0.7363295592493602</v>
      </c>
      <c r="D23" s="12">
        <v>0.15697824407816485</v>
      </c>
      <c r="E23" s="12">
        <v>0.9564725928499284</v>
      </c>
      <c r="F23" s="12">
        <v>0.0057903898747101445</v>
      </c>
      <c r="G23" s="12">
        <v>0.4735724122574797</v>
      </c>
      <c r="H23" s="4"/>
      <c r="I23" s="4" t="s">
        <v>16</v>
      </c>
      <c r="J23" s="9">
        <f>MATCH(I23,$B$3:$B$16)</f>
      </c>
      <c r="K23" s="12">
        <f>OFFSET($B$2,$J23,K$2)</f>
      </c>
      <c r="L23" s="12">
        <f>OFFSET($B$2,$J23,L$2)</f>
      </c>
      <c r="M23" s="12">
        <f>OFFSET($B$2,$J23,M$2)</f>
      </c>
      <c r="N23" s="12">
        <f>OFFSET($B$2,$J23,N$2)</f>
      </c>
      <c r="O23" s="12">
        <f>OFFSET($B$2,$J23,O$2)</f>
      </c>
    </row>
    <row x14ac:dyDescent="0.25" r="24" customHeight="1" ht="19.5">
      <c r="A24" s="9">
        <v>4</v>
      </c>
      <c r="B24" s="2" t="s">
        <v>11</v>
      </c>
      <c r="C24" s="12">
        <v>0.5841534039175438</v>
      </c>
      <c r="D24" s="12">
        <v>0.3646781686298748</v>
      </c>
      <c r="E24" s="12">
        <v>0.5249825719775436</v>
      </c>
      <c r="F24" s="12">
        <v>0.0755608043819791</v>
      </c>
      <c r="G24" s="12">
        <v>0.25177752293467814</v>
      </c>
      <c r="H24" s="4"/>
      <c r="I24" s="4" t="s">
        <v>22</v>
      </c>
      <c r="J24" s="9">
        <f>MATCH(I24,$B$3:$B$16)</f>
      </c>
      <c r="K24" s="12">
        <f>OFFSET($B$2,$J24,K$2)</f>
      </c>
      <c r="L24" s="12">
        <f>OFFSET($B$2,$J24,L$2)</f>
      </c>
      <c r="M24" s="12">
        <f>OFFSET($B$2,$J24,M$2)</f>
      </c>
      <c r="N24" s="12">
        <f>OFFSET($B$2,$J24,N$2)</f>
      </c>
      <c r="O24" s="12">
        <f>OFFSET($B$2,$J24,O$2)</f>
      </c>
    </row>
    <row x14ac:dyDescent="0.25" r="25" customHeight="1" ht="19.5">
      <c r="A25" s="9">
        <v>5</v>
      </c>
      <c r="B25" s="2" t="s">
        <v>12</v>
      </c>
      <c r="C25" s="12">
        <v>0.6796225983593633</v>
      </c>
      <c r="D25" s="12">
        <v>0.6331869788852793</v>
      </c>
      <c r="E25" s="12">
        <v>0.7768535867310055</v>
      </c>
      <c r="F25" s="12">
        <v>0.3386408036906414</v>
      </c>
      <c r="G25" s="12">
        <v>0.34443488792983934</v>
      </c>
      <c r="H25" s="4"/>
      <c r="I25" s="4" t="s">
        <v>14</v>
      </c>
      <c r="J25" s="9">
        <f>MATCH(I25,$B$3:$B$16)</f>
      </c>
      <c r="K25" s="12">
        <f>OFFSET($B$2,$J25,K$2)</f>
      </c>
      <c r="L25" s="12">
        <f>OFFSET($B$2,$J25,L$2)</f>
      </c>
      <c r="M25" s="12">
        <f>OFFSET($B$2,$J25,M$2)</f>
      </c>
      <c r="N25" s="12">
        <f>OFFSET($B$2,$J25,N$2)</f>
      </c>
      <c r="O25" s="12">
        <f>OFFSET($B$2,$J25,O$2)</f>
      </c>
    </row>
    <row x14ac:dyDescent="0.25" r="26" customHeight="1" ht="19.5">
      <c r="A26" s="9">
        <v>6</v>
      </c>
      <c r="B26" s="2" t="s">
        <v>13</v>
      </c>
      <c r="C26" s="12">
        <v>0.015261750116581596</v>
      </c>
      <c r="D26" s="12">
        <v>0.25452268329216743</v>
      </c>
      <c r="E26" s="12">
        <v>0.9486610432205259</v>
      </c>
      <c r="F26" s="12">
        <v>0.6459416404254898</v>
      </c>
      <c r="G26" s="12">
        <v>0.300744484860928</v>
      </c>
      <c r="H26" s="4"/>
      <c r="I26" s="4" t="s">
        <v>8</v>
      </c>
      <c r="J26" s="9">
        <f>MATCH(I26,$B$3:$B$16)</f>
      </c>
      <c r="K26" s="12">
        <f>OFFSET($B$2,$J26,K$2)</f>
      </c>
      <c r="L26" s="12">
        <f>OFFSET($B$2,$J26,L$2)</f>
      </c>
      <c r="M26" s="12">
        <f>OFFSET($B$2,$J26,M$2)</f>
      </c>
      <c r="N26" s="12">
        <f>OFFSET($B$2,$J26,N$2)</f>
      </c>
      <c r="O26" s="12">
        <f>OFFSET($B$2,$J26,O$2)</f>
      </c>
    </row>
    <row x14ac:dyDescent="0.25" r="27" customHeight="1" ht="19.5">
      <c r="A27" s="9">
        <v>7</v>
      </c>
      <c r="B27" s="2" t="s">
        <v>15</v>
      </c>
      <c r="C27" s="12">
        <v>0.4004837172879405</v>
      </c>
      <c r="D27" s="12">
        <v>0.7358198809489757</v>
      </c>
      <c r="E27" s="12">
        <v>0.13374143796211835</v>
      </c>
      <c r="F27" s="12">
        <v>0.3869832686625252</v>
      </c>
      <c r="G27" s="12">
        <v>0.4798617159078773</v>
      </c>
      <c r="H27" s="4"/>
      <c r="I27" s="4" t="s">
        <v>7</v>
      </c>
      <c r="J27" s="9">
        <f>MATCH(I27,$B$3:$B$16)</f>
      </c>
      <c r="K27" s="12">
        <f>OFFSET($B$2,$J27,K$2)</f>
      </c>
      <c r="L27" s="12">
        <f>OFFSET($B$2,$J27,L$2)</f>
      </c>
      <c r="M27" s="12">
        <f>OFFSET($B$2,$J27,M$2)</f>
      </c>
      <c r="N27" s="12">
        <f>OFFSET($B$2,$J27,N$2)</f>
      </c>
      <c r="O27" s="12">
        <f>OFFSET($B$2,$J27,O$2)</f>
      </c>
    </row>
    <row x14ac:dyDescent="0.25" r="28" customHeight="1" ht="19.5">
      <c r="A28" s="9">
        <v>8</v>
      </c>
      <c r="B28" s="2" t="s">
        <v>8</v>
      </c>
      <c r="C28" s="12">
        <v>0.22269035527863412</v>
      </c>
      <c r="D28" s="12">
        <v>0.10223445304756063</v>
      </c>
      <c r="E28" s="12">
        <v>0.010804108255239364</v>
      </c>
      <c r="F28" s="12">
        <v>0.93294528715457</v>
      </c>
      <c r="G28" s="12">
        <v>0.10001791494791945</v>
      </c>
      <c r="H28" s="4"/>
      <c r="I28" s="4" t="s">
        <v>23</v>
      </c>
      <c r="J28" s="9">
        <f>MATCH(I28,$B$3:$B$16)</f>
      </c>
      <c r="K28" s="12">
        <f>OFFSET($B$2,$J28,K$2)</f>
      </c>
      <c r="L28" s="12">
        <f>OFFSET($B$2,$J28,L$2)</f>
      </c>
      <c r="M28" s="12">
        <f>OFFSET($B$2,$J28,M$2)</f>
      </c>
      <c r="N28" s="12">
        <f>OFFSET($B$2,$J28,N$2)</f>
      </c>
      <c r="O28" s="12">
        <f>OFFSET($B$2,$J28,O$2)</f>
      </c>
    </row>
    <row x14ac:dyDescent="0.25" r="29" customHeight="1" ht="19.5">
      <c r="A29" s="9">
        <v>9</v>
      </c>
      <c r="B29" s="2" t="s">
        <v>16</v>
      </c>
      <c r="C29" s="12">
        <v>0.003116453468782754</v>
      </c>
      <c r="D29" s="12">
        <v>0.27764458098446176</v>
      </c>
      <c r="E29" s="12">
        <v>0.24821234705248452</v>
      </c>
      <c r="F29" s="12">
        <v>0.23784066521317482</v>
      </c>
      <c r="G29" s="12">
        <v>0.883107513446149</v>
      </c>
      <c r="H29" s="4"/>
      <c r="I29" s="4" t="s">
        <v>20</v>
      </c>
      <c r="J29" s="9">
        <f>MATCH(I29,$B$3:$B$16)</f>
      </c>
      <c r="K29" s="12">
        <f>OFFSET($B$2,$J29,K$2)</f>
      </c>
      <c r="L29" s="12">
        <f>OFFSET($B$2,$J29,L$2)</f>
      </c>
      <c r="M29" s="12">
        <f>OFFSET($B$2,$J29,M$2)</f>
      </c>
      <c r="N29" s="12">
        <f>OFFSET($B$2,$J29,N$2)</f>
      </c>
      <c r="O29" s="12">
        <f>OFFSET($B$2,$J29,O$2)</f>
      </c>
    </row>
    <row x14ac:dyDescent="0.25" r="30" customHeight="1" ht="19.5">
      <c r="A30" s="9">
        <v>10</v>
      </c>
      <c r="B30" s="2" t="s">
        <v>17</v>
      </c>
      <c r="C30" s="12">
        <v>0.8346595666701693</v>
      </c>
      <c r="D30" s="12">
        <v>0.16971720870591467</v>
      </c>
      <c r="E30" s="12">
        <v>0.4589162683166722</v>
      </c>
      <c r="F30" s="12">
        <v>0.9555720580526532</v>
      </c>
      <c r="G30" s="12">
        <v>0.5535925324893777</v>
      </c>
      <c r="H30" s="4"/>
      <c r="I30" s="4" t="s">
        <v>16</v>
      </c>
      <c r="J30" s="9">
        <f>MATCH(I30,$B$3:$B$16)</f>
      </c>
      <c r="K30" s="12">
        <f>OFFSET($B$2,$J30,K$2)</f>
      </c>
      <c r="L30" s="12">
        <f>OFFSET($B$2,$J30,L$2)</f>
      </c>
      <c r="M30" s="12">
        <f>OFFSET($B$2,$J30,M$2)</f>
      </c>
      <c r="N30" s="12">
        <f>OFFSET($B$2,$J30,N$2)</f>
      </c>
      <c r="O30" s="12">
        <f>OFFSET($B$2,$J30,O$2)</f>
      </c>
    </row>
    <row x14ac:dyDescent="0.25" r="31" customHeight="1" ht="19.5">
      <c r="A31" s="9">
        <v>11</v>
      </c>
      <c r="B31" s="2" t="s">
        <v>14</v>
      </c>
      <c r="C31" s="12">
        <v>0.4329062414555295</v>
      </c>
      <c r="D31" s="12">
        <v>0.4080952908702479</v>
      </c>
      <c r="E31" s="12">
        <v>0.42556865796843246</v>
      </c>
      <c r="F31" s="12">
        <v>0.013404993453246639</v>
      </c>
      <c r="G31" s="12">
        <v>0.8511032156353683</v>
      </c>
      <c r="H31" s="4"/>
      <c r="I31" s="4" t="s">
        <v>13</v>
      </c>
      <c r="J31" s="9">
        <f>MATCH(I31,$B$3:$B$16)</f>
      </c>
      <c r="K31" s="12">
        <f>OFFSET($B$2,$J31,K$2)</f>
      </c>
      <c r="L31" s="12">
        <f>OFFSET($B$2,$J31,L$2)</f>
      </c>
      <c r="M31" s="12">
        <f>OFFSET($B$2,$J31,M$2)</f>
      </c>
      <c r="N31" s="12">
        <f>OFFSET($B$2,$J31,N$2)</f>
      </c>
      <c r="O31" s="12">
        <f>OFFSET($B$2,$J31,O$2)</f>
      </c>
    </row>
    <row x14ac:dyDescent="0.25" r="32" customHeight="1" ht="19.5">
      <c r="A32" s="9">
        <v>12</v>
      </c>
      <c r="B32" s="2" t="s">
        <v>18</v>
      </c>
      <c r="C32" s="12">
        <v>0.5036714831953576</v>
      </c>
      <c r="D32" s="12">
        <v>0.5696632406932395</v>
      </c>
      <c r="E32" s="12">
        <v>0.5065751326610022</v>
      </c>
      <c r="F32" s="12">
        <v>0.9987350057647139</v>
      </c>
      <c r="G32" s="12">
        <v>0.09405080140512234</v>
      </c>
      <c r="H32" s="4"/>
      <c r="I32" s="4" t="s">
        <v>12</v>
      </c>
      <c r="J32" s="9">
        <f>MATCH(I32,$B$3:$B$16)</f>
      </c>
      <c r="K32" s="12">
        <f>OFFSET($B$2,$J32,K$2)</f>
      </c>
      <c r="L32" s="12">
        <f>OFFSET($B$2,$J32,L$2)</f>
      </c>
      <c r="M32" s="12">
        <f>OFFSET($B$2,$J32,M$2)</f>
      </c>
      <c r="N32" s="12">
        <f>OFFSET($B$2,$J32,N$2)</f>
      </c>
      <c r="O32" s="12">
        <f>OFFSET($B$2,$J32,O$2)</f>
      </c>
    </row>
    <row x14ac:dyDescent="0.25" r="33" customHeight="1" ht="19.5">
      <c r="A33" s="9">
        <v>13</v>
      </c>
      <c r="B33" s="2" t="s">
        <v>19</v>
      </c>
      <c r="C33" s="12">
        <v>0.7579722721178305</v>
      </c>
      <c r="D33" s="12">
        <v>0.5134419171438775</v>
      </c>
      <c r="E33" s="12">
        <v>0.43673893173049494</v>
      </c>
      <c r="F33" s="12">
        <v>0.6251508617588917</v>
      </c>
      <c r="G33" s="12">
        <v>0.23181135090309624</v>
      </c>
      <c r="H33" s="4"/>
      <c r="I33" s="4" t="s">
        <v>9</v>
      </c>
      <c r="J33" s="9">
        <f>MATCH(I33,$B$3:$B$16)</f>
      </c>
      <c r="K33" s="12">
        <f>OFFSET($B$2,$J33,K$2)</f>
      </c>
      <c r="L33" s="12">
        <f>OFFSET($B$2,$J33,L$2)</f>
      </c>
      <c r="M33" s="12">
        <f>OFFSET($B$2,$J33,M$2)</f>
      </c>
      <c r="N33" s="12">
        <f>OFFSET($B$2,$J33,N$2)</f>
      </c>
      <c r="O33" s="12">
        <f>OFFSET($B$2,$J33,O$2)</f>
      </c>
    </row>
    <row x14ac:dyDescent="0.25" r="34" customHeight="1" ht="19.5">
      <c r="A34" s="9">
        <v>14</v>
      </c>
      <c r="B34" s="2" t="s">
        <v>20</v>
      </c>
      <c r="C34" s="12">
        <v>0.9176939574212255</v>
      </c>
      <c r="D34" s="12">
        <v>0.9378842894329744</v>
      </c>
      <c r="E34" s="12">
        <v>0.38635736807754995</v>
      </c>
      <c r="F34" s="12">
        <v>0.8746658437644583</v>
      </c>
      <c r="G34" s="12">
        <v>0.9061074291746731</v>
      </c>
      <c r="H34" s="4"/>
      <c r="I34" s="4" t="s">
        <v>15</v>
      </c>
      <c r="J34" s="9">
        <f>MATCH(I34,$B$3:$B$16)</f>
      </c>
      <c r="K34" s="12">
        <f>OFFSET($B$2,$J34,K$2)</f>
      </c>
      <c r="L34" s="12">
        <f>OFFSET($B$2,$J34,L$2)</f>
      </c>
      <c r="M34" s="12">
        <f>OFFSET($B$2,$J34,M$2)</f>
      </c>
      <c r="N34" s="12">
        <f>OFFSET($B$2,$J34,N$2)</f>
      </c>
      <c r="O34" s="12">
        <f>OFFSET($B$2,$J34,O$2)</f>
      </c>
    </row>
    <row x14ac:dyDescent="0.25" r="35" customHeight="1" ht="17.25">
      <c r="A35" s="13"/>
      <c r="B35" s="4"/>
      <c r="C35" s="7"/>
      <c r="D35" s="7"/>
      <c r="E35" s="7"/>
      <c r="F35" s="7"/>
      <c r="G35" s="7"/>
      <c r="H35" s="4"/>
      <c r="I35" s="4" t="s">
        <v>8</v>
      </c>
      <c r="J35" s="9">
        <f>MATCH(I35,$B$3:$B$16)</f>
      </c>
      <c r="K35" s="12">
        <f>OFFSET($B$2,$J35,K$2)</f>
      </c>
      <c r="L35" s="12">
        <f>OFFSET($B$2,$J35,L$2)</f>
      </c>
      <c r="M35" s="12">
        <f>OFFSET($B$2,$J35,M$2)</f>
      </c>
      <c r="N35" s="12">
        <f>OFFSET($B$2,$J35,N$2)</f>
      </c>
      <c r="O35" s="12">
        <f>OFFSET($B$2,$J35,O$2)</f>
      </c>
    </row>
    <row x14ac:dyDescent="0.25" r="36" customHeight="1" ht="17.25">
      <c r="A36" s="13"/>
      <c r="B36" s="4"/>
      <c r="C36" s="7"/>
      <c r="D36" s="7"/>
      <c r="E36" s="7"/>
      <c r="F36" s="7"/>
      <c r="G36" s="7"/>
      <c r="H36" s="4"/>
      <c r="I36" s="4" t="s">
        <v>11</v>
      </c>
      <c r="J36" s="9">
        <f>MATCH(I36,$B$3:$B$16)</f>
      </c>
      <c r="K36" s="12">
        <f>OFFSET($B$2,$J36,K$2)</f>
      </c>
      <c r="L36" s="12">
        <f>OFFSET($B$2,$J36,L$2)</f>
      </c>
      <c r="M36" s="12">
        <f>OFFSET($B$2,$J36,M$2)</f>
      </c>
      <c r="N36" s="12">
        <f>OFFSET($B$2,$J36,N$2)</f>
      </c>
      <c r="O36" s="12">
        <f>OFFSET($B$2,$J36,O$2)</f>
      </c>
    </row>
    <row x14ac:dyDescent="0.25" r="37" customHeight="1" ht="17.25">
      <c r="A37" s="13"/>
      <c r="B37" s="4"/>
      <c r="C37" s="7"/>
      <c r="D37" s="7"/>
      <c r="E37" s="7"/>
      <c r="F37" s="7"/>
      <c r="G37" s="7"/>
      <c r="H37" s="4"/>
      <c r="I37" s="4" t="s">
        <v>17</v>
      </c>
      <c r="J37" s="9">
        <f>MATCH(I37,$B$3:$B$16)</f>
      </c>
      <c r="K37" s="12">
        <f>OFFSET($B$2,$J37,K$2)</f>
      </c>
      <c r="L37" s="12">
        <f>OFFSET($B$2,$J37,L$2)</f>
      </c>
      <c r="M37" s="12">
        <f>OFFSET($B$2,$J37,M$2)</f>
      </c>
      <c r="N37" s="12">
        <f>OFFSET($B$2,$J37,N$2)</f>
      </c>
      <c r="O37" s="12">
        <f>OFFSET($B$2,$J37,O$2)</f>
      </c>
    </row>
    <row x14ac:dyDescent="0.25" r="38" customHeight="1" ht="17.25">
      <c r="A38" s="13"/>
      <c r="B38" s="4"/>
      <c r="C38" s="7"/>
      <c r="D38" s="7"/>
      <c r="E38" s="7"/>
      <c r="F38" s="7"/>
      <c r="G38" s="7"/>
      <c r="H38" s="4"/>
      <c r="I38" s="4" t="s">
        <v>16</v>
      </c>
      <c r="J38" s="9">
        <f>MATCH(I38,$B$3:$B$16)</f>
      </c>
      <c r="K38" s="12">
        <f>OFFSET($B$2,$J38,K$2)</f>
      </c>
      <c r="L38" s="12">
        <f>OFFSET($B$2,$J38,L$2)</f>
      </c>
      <c r="M38" s="12">
        <f>OFFSET($B$2,$J38,M$2)</f>
      </c>
      <c r="N38" s="12">
        <f>OFFSET($B$2,$J38,N$2)</f>
      </c>
      <c r="O38" s="12">
        <f>OFFSET($B$2,$J38,O$2)</f>
      </c>
    </row>
    <row x14ac:dyDescent="0.25" r="39" customHeight="1" ht="17.25">
      <c r="A39" s="13"/>
      <c r="B39" s="4"/>
      <c r="C39" s="7"/>
      <c r="D39" s="7"/>
      <c r="E39" s="7"/>
      <c r="F39" s="7"/>
      <c r="G39" s="7"/>
      <c r="H39" s="4"/>
      <c r="I39" s="4" t="s">
        <v>19</v>
      </c>
      <c r="J39" s="9">
        <f>MATCH(I39,$B$3:$B$16)</f>
      </c>
      <c r="K39" s="12">
        <f>OFFSET($B$2,$J39,K$2)</f>
      </c>
      <c r="L39" s="12">
        <f>OFFSET($B$2,$J39,L$2)</f>
      </c>
      <c r="M39" s="12">
        <f>OFFSET($B$2,$J39,M$2)</f>
      </c>
      <c r="N39" s="12">
        <f>OFFSET($B$2,$J39,N$2)</f>
      </c>
      <c r="O39" s="12">
        <f>OFFSET($B$2,$J39,O$2)</f>
      </c>
    </row>
    <row x14ac:dyDescent="0.25" r="40" customHeight="1" ht="17.25">
      <c r="A40" s="13"/>
      <c r="B40" s="4"/>
      <c r="C40" s="7"/>
      <c r="D40" s="7"/>
      <c r="E40" s="7"/>
      <c r="F40" s="7"/>
      <c r="G40" s="7"/>
      <c r="H40" s="4"/>
      <c r="I40" s="4" t="s">
        <v>14</v>
      </c>
      <c r="J40" s="9">
        <f>MATCH(I40,$B$3:$B$16)</f>
      </c>
      <c r="K40" s="12">
        <f>OFFSET($B$2,$J40,K$2)</f>
      </c>
      <c r="L40" s="12">
        <f>OFFSET($B$2,$J40,L$2)</f>
      </c>
      <c r="M40" s="12">
        <f>OFFSET($B$2,$J40,M$2)</f>
      </c>
      <c r="N40" s="12">
        <f>OFFSET($B$2,$J40,N$2)</f>
      </c>
      <c r="O40" s="12">
        <f>OFFSET($B$2,$J40,O$2)</f>
      </c>
    </row>
    <row x14ac:dyDescent="0.25" r="41" customHeight="1" ht="17.25">
      <c r="A41" s="13"/>
      <c r="B41" s="4"/>
      <c r="C41" s="7"/>
      <c r="D41" s="7"/>
      <c r="E41" s="7"/>
      <c r="F41" s="7"/>
      <c r="G41" s="7"/>
      <c r="H41" s="4"/>
      <c r="I41" s="4" t="s">
        <v>8</v>
      </c>
      <c r="J41" s="9">
        <f>MATCH(I41,$B$3:$B$16)</f>
      </c>
      <c r="K41" s="12">
        <f>OFFSET($B$2,$J41,K$2)</f>
      </c>
      <c r="L41" s="12">
        <f>OFFSET($B$2,$J41,L$2)</f>
      </c>
      <c r="M41" s="12">
        <f>OFFSET($B$2,$J41,M$2)</f>
      </c>
      <c r="N41" s="12">
        <f>OFFSET($B$2,$J41,N$2)</f>
      </c>
      <c r="O41" s="12">
        <f>OFFSET($B$2,$J41,O$2)</f>
      </c>
    </row>
    <row x14ac:dyDescent="0.25" r="42" customHeight="1" ht="17.25">
      <c r="A42" s="13"/>
      <c r="B42" s="4"/>
      <c r="C42" s="7"/>
      <c r="D42" s="7"/>
      <c r="E42" s="7"/>
      <c r="F42" s="7"/>
      <c r="G42" s="7"/>
      <c r="H42" s="4"/>
      <c r="I42" s="4" t="s">
        <v>7</v>
      </c>
      <c r="J42" s="9">
        <f>MATCH(I42,$B$3:$B$16)</f>
      </c>
      <c r="K42" s="12">
        <f>OFFSET($B$2,$J42,K$2)</f>
      </c>
      <c r="L42" s="12">
        <f>OFFSET($B$2,$J42,L$2)</f>
      </c>
      <c r="M42" s="12">
        <f>OFFSET($B$2,$J42,M$2)</f>
      </c>
      <c r="N42" s="12">
        <f>OFFSET($B$2,$J42,N$2)</f>
      </c>
      <c r="O42" s="12">
        <f>OFFSET($B$2,$J42,O$2)</f>
      </c>
    </row>
    <row x14ac:dyDescent="0.25" r="43" customHeight="1" ht="17.25">
      <c r="A43" s="13"/>
      <c r="B43" s="4"/>
      <c r="C43" s="7"/>
      <c r="D43" s="7"/>
      <c r="E43" s="7"/>
      <c r="F43" s="7"/>
      <c r="G43" s="7"/>
      <c r="H43" s="4"/>
      <c r="I43" s="4" t="s">
        <v>8</v>
      </c>
      <c r="J43" s="9">
        <f>MATCH(I43,$B$3:$B$16)</f>
      </c>
      <c r="K43" s="12">
        <f>OFFSET($B$2,$J43,K$2)</f>
      </c>
      <c r="L43" s="12">
        <f>OFFSET($B$2,$J43,L$2)</f>
      </c>
      <c r="M43" s="12">
        <f>OFFSET($B$2,$J43,M$2)</f>
      </c>
      <c r="N43" s="12">
        <f>OFFSET($B$2,$J43,N$2)</f>
      </c>
      <c r="O43" s="12">
        <f>OFFSET($B$2,$J43,O$2)</f>
      </c>
    </row>
    <row x14ac:dyDescent="0.25" r="44" customHeight="1" ht="17.25">
      <c r="A44" s="13"/>
      <c r="B44" s="4"/>
      <c r="C44" s="7"/>
      <c r="D44" s="7"/>
      <c r="E44" s="7"/>
      <c r="F44" s="7"/>
      <c r="G44" s="7"/>
      <c r="H44" s="4"/>
      <c r="I44" s="4" t="s">
        <v>11</v>
      </c>
      <c r="J44" s="9">
        <f>MATCH(I44,$B$3:$B$16)</f>
      </c>
      <c r="K44" s="12">
        <f>OFFSET($B$2,$J44,K$2)</f>
      </c>
      <c r="L44" s="12">
        <f>OFFSET($B$2,$J44,L$2)</f>
      </c>
      <c r="M44" s="12">
        <f>OFFSET($B$2,$J44,M$2)</f>
      </c>
      <c r="N44" s="12">
        <f>OFFSET($B$2,$J44,N$2)</f>
      </c>
      <c r="O44" s="12">
        <f>OFFSET($B$2,$J44,O$2)</f>
      </c>
    </row>
    <row x14ac:dyDescent="0.25" r="45" customHeight="1" ht="17.25">
      <c r="A45" s="13"/>
      <c r="B45" s="4"/>
      <c r="C45" s="7"/>
      <c r="D45" s="7"/>
      <c r="E45" s="7"/>
      <c r="F45" s="7"/>
      <c r="G45" s="7"/>
      <c r="H45" s="4"/>
      <c r="I45" s="4" t="s">
        <v>17</v>
      </c>
      <c r="J45" s="9">
        <f>MATCH(I45,$B$3:$B$16)</f>
      </c>
      <c r="K45" s="12">
        <f>OFFSET($B$2,$J45,K$2)</f>
      </c>
      <c r="L45" s="12">
        <f>OFFSET($B$2,$J45,L$2)</f>
      </c>
      <c r="M45" s="12">
        <f>OFFSET($B$2,$J45,M$2)</f>
      </c>
      <c r="N45" s="12">
        <f>OFFSET($B$2,$J45,N$2)</f>
      </c>
      <c r="O45" s="12">
        <f>OFFSET($B$2,$J45,O$2)</f>
      </c>
    </row>
    <row x14ac:dyDescent="0.25" r="46" customHeight="1" ht="17.25">
      <c r="A46" s="13"/>
      <c r="B46" s="4"/>
      <c r="C46" s="7"/>
      <c r="D46" s="7"/>
      <c r="E46" s="7"/>
      <c r="F46" s="7"/>
      <c r="G46" s="7"/>
      <c r="H46" s="4"/>
      <c r="I46" s="4" t="s">
        <v>16</v>
      </c>
      <c r="J46" s="9">
        <f>MATCH(I46,$B$3:$B$16)</f>
      </c>
      <c r="K46" s="12">
        <f>OFFSET($B$2,$J46,K$2)</f>
      </c>
      <c r="L46" s="12">
        <f>OFFSET($B$2,$J46,L$2)</f>
      </c>
      <c r="M46" s="12">
        <f>OFFSET($B$2,$J46,M$2)</f>
      </c>
      <c r="N46" s="12">
        <f>OFFSET($B$2,$J46,N$2)</f>
      </c>
      <c r="O46" s="12">
        <f>OFFSET($B$2,$J46,O$2)</f>
      </c>
    </row>
    <row x14ac:dyDescent="0.25" r="47" customHeight="1" ht="17.25">
      <c r="A47" s="13"/>
      <c r="B47" s="4"/>
      <c r="C47" s="7"/>
      <c r="D47" s="7"/>
      <c r="E47" s="7"/>
      <c r="F47" s="7"/>
      <c r="G47" s="7"/>
      <c r="H47" s="4"/>
      <c r="I47" s="4" t="s">
        <v>13</v>
      </c>
      <c r="J47" s="9">
        <f>MATCH(I47,$B$3:$B$16)</f>
      </c>
      <c r="K47" s="12">
        <f>OFFSET($B$2,$J47,K$2)</f>
      </c>
      <c r="L47" s="12">
        <f>OFFSET($B$2,$J47,L$2)</f>
      </c>
      <c r="M47" s="12">
        <f>OFFSET($B$2,$J47,M$2)</f>
      </c>
      <c r="N47" s="12">
        <f>OFFSET($B$2,$J47,N$2)</f>
      </c>
      <c r="O47" s="12">
        <f>OFFSET($B$2,$J47,O$2)</f>
      </c>
    </row>
    <row x14ac:dyDescent="0.25" r="48" customHeight="1" ht="17.25">
      <c r="A48" s="13"/>
      <c r="B48" s="4"/>
      <c r="C48" s="7"/>
      <c r="D48" s="7"/>
      <c r="E48" s="7"/>
      <c r="F48" s="7"/>
      <c r="G48" s="7"/>
      <c r="H48" s="4"/>
      <c r="I48" s="4" t="s">
        <v>12</v>
      </c>
      <c r="J48" s="9">
        <f>MATCH(I48,$B$3:$B$16)</f>
      </c>
      <c r="K48" s="12">
        <f>OFFSET($B$2,$J48,K$2)</f>
      </c>
      <c r="L48" s="12">
        <f>OFFSET($B$2,$J48,L$2)</f>
      </c>
      <c r="M48" s="12">
        <f>OFFSET($B$2,$J48,M$2)</f>
      </c>
      <c r="N48" s="12">
        <f>OFFSET($B$2,$J48,N$2)</f>
      </c>
      <c r="O48" s="12">
        <f>OFFSET($B$2,$J48,O$2)</f>
      </c>
    </row>
    <row x14ac:dyDescent="0.25" r="49" customHeight="1" ht="17.25">
      <c r="A49" s="13"/>
      <c r="B49" s="4"/>
      <c r="C49" s="7"/>
      <c r="D49" s="7"/>
      <c r="E49" s="7"/>
      <c r="F49" s="7"/>
      <c r="G49" s="7"/>
      <c r="H49" s="4"/>
      <c r="I49" s="4" t="s">
        <v>9</v>
      </c>
      <c r="J49" s="9">
        <f>MATCH(I49,$B$3:$B$16)</f>
      </c>
      <c r="K49" s="12">
        <f>OFFSET($B$2,$J49,K$2)</f>
      </c>
      <c r="L49" s="12">
        <f>OFFSET($B$2,$J49,L$2)</f>
      </c>
      <c r="M49" s="12">
        <f>OFFSET($B$2,$J49,M$2)</f>
      </c>
      <c r="N49" s="12">
        <f>OFFSET($B$2,$J49,N$2)</f>
      </c>
      <c r="O49" s="12">
        <f>OFFSET($B$2,$J49,O$2)</f>
      </c>
    </row>
    <row x14ac:dyDescent="0.25" r="50" customHeight="1" ht="17.25">
      <c r="A50" s="13"/>
      <c r="B50" s="4"/>
      <c r="C50" s="7"/>
      <c r="D50" s="7"/>
      <c r="E50" s="7"/>
      <c r="F50" s="7"/>
      <c r="G50" s="7"/>
      <c r="H50" s="4"/>
      <c r="I50" s="4" t="s">
        <v>15</v>
      </c>
      <c r="J50" s="9">
        <f>MATCH(I50,$B$3:$B$16)</f>
      </c>
      <c r="K50" s="12">
        <f>OFFSET($B$2,$J50,K$2)</f>
      </c>
      <c r="L50" s="12">
        <f>OFFSET($B$2,$J50,L$2)</f>
      </c>
      <c r="M50" s="12">
        <f>OFFSET($B$2,$J50,M$2)</f>
      </c>
      <c r="N50" s="12">
        <f>OFFSET($B$2,$J50,N$2)</f>
      </c>
      <c r="O50" s="12">
        <f>OFFSET($B$2,$J50,O$2)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dotprod</vt:lpstr>
      <vt:lpstr>movielens_emb</vt:lpstr>
      <vt:lpstr>bias</vt:lpstr>
      <vt:lpstr>word_emb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2024-09-19T23:06:47.347Z</dcterms:created>
  <dcterms:modified xsi:type="dcterms:W3CDTF">2024-09-19T23:06:47.348Z</dcterms:modified>
</cp:coreProperties>
</file>