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STM_System_Board\"/>
    </mc:Choice>
  </mc:AlternateContent>
  <xr:revisionPtr revIDLastSave="0" documentId="13_ncr:1_{1AED5055-310F-45D2-86CC-7F5371CB942D}" xr6:coauthVersionLast="47" xr6:coauthVersionMax="47" xr10:uidLastSave="{00000000-0000-0000-0000-000000000000}"/>
  <bookViews>
    <workbookView xWindow="28680" yWindow="-120" windowWidth="29040" windowHeight="1584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31" i="1" s="1"/>
  <c r="C12" i="1"/>
  <c r="C30" i="1" s="1"/>
  <c r="C31" i="1" s="1"/>
  <c r="C33" i="1" s="1"/>
  <c r="D30" i="1"/>
  <c r="D31" i="1" s="1"/>
  <c r="D33" i="1" s="1"/>
  <c r="B30" i="1"/>
  <c r="B31" i="1" s="1"/>
  <c r="E22" i="1"/>
  <c r="E15" i="1"/>
  <c r="E14" i="1"/>
  <c r="E4" i="1"/>
  <c r="B33" i="1" l="1"/>
  <c r="E30" i="1"/>
  <c r="E31" i="1" s="1"/>
  <c r="E33" i="1" s="1"/>
  <c r="F34" i="1" l="1"/>
</calcChain>
</file>

<file path=xl/sharedStrings.xml><?xml version="1.0" encoding="utf-8"?>
<sst xmlns="http://schemas.openxmlformats.org/spreadsheetml/2006/main" count="39" uniqueCount="37">
  <si>
    <t>Rail</t>
  </si>
  <si>
    <t>Part</t>
  </si>
  <si>
    <t>P2V5</t>
  </si>
  <si>
    <t>P3V3</t>
  </si>
  <si>
    <t>rail current</t>
  </si>
  <si>
    <t>rail power</t>
  </si>
  <si>
    <t>P12V0</t>
  </si>
  <si>
    <t>LM75</t>
  </si>
  <si>
    <t>P3V3MP</t>
  </si>
  <si>
    <t>LEDs</t>
  </si>
  <si>
    <t>P1V1</t>
  </si>
  <si>
    <t>Top</t>
  </si>
  <si>
    <t>Ethernet</t>
  </si>
  <si>
    <t>PHY</t>
  </si>
  <si>
    <t>CPU</t>
  </si>
  <si>
    <t>STM32</t>
  </si>
  <si>
    <t>ST809</t>
  </si>
  <si>
    <t>0.006</t>
  </si>
  <si>
    <t>FPGA</t>
  </si>
  <si>
    <t>LFE5U</t>
  </si>
  <si>
    <t>LVDS driver</t>
  </si>
  <si>
    <t>NB3N401SMNTXG</t>
  </si>
  <si>
    <t>74LV595</t>
  </si>
  <si>
    <t>Supply</t>
  </si>
  <si>
    <t>DIO buffer</t>
  </si>
  <si>
    <t>HCS125+HC125</t>
  </si>
  <si>
    <t>W25Q128JVPIQ</t>
  </si>
  <si>
    <t>Config</t>
  </si>
  <si>
    <t>JTAG debugger</t>
  </si>
  <si>
    <t>MPM54304 idle</t>
  </si>
  <si>
    <t>rail losses</t>
  </si>
  <si>
    <t>rail efficiency</t>
  </si>
  <si>
    <t>LM317</t>
  </si>
  <si>
    <t>rail power + dep</t>
  </si>
  <si>
    <t>clocking</t>
  </si>
  <si>
    <t>CDCLVD1208RHDT</t>
  </si>
  <si>
    <t>crystal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</si>
</sst>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S41"/>
  <sheetViews>
    <sheetView tabSelected="1" zoomScale="85" zoomScaleNormal="85" workbookViewId="0">
      <selection sqref="A1:F34"/>
    </sheetView>
  </sheetViews>
  <sheetFormatPr defaultRowHeight="15" x14ac:dyDescent="0.25"/>
  <cols>
    <col min="1" max="1" width="23.85546875" customWidth="1"/>
    <col min="14" max="14" width="11.85546875" customWidth="1"/>
  </cols>
  <sheetData>
    <row r="1" spans="1:6" s="2" customFormat="1" x14ac:dyDescent="0.25">
      <c r="A1" s="2" t="s">
        <v>0</v>
      </c>
      <c r="B1" s="2" t="s">
        <v>10</v>
      </c>
      <c r="C1" s="2" t="s">
        <v>2</v>
      </c>
      <c r="D1" s="2" t="s">
        <v>8</v>
      </c>
      <c r="E1" s="2" t="s">
        <v>3</v>
      </c>
      <c r="F1" s="2" t="s">
        <v>6</v>
      </c>
    </row>
    <row r="2" spans="1:6" x14ac:dyDescent="0.25">
      <c r="A2" t="s">
        <v>1</v>
      </c>
    </row>
    <row r="3" spans="1:6" s="1" customFormat="1" x14ac:dyDescent="0.25">
      <c r="A3" s="1" t="s">
        <v>11</v>
      </c>
    </row>
    <row r="4" spans="1:6" x14ac:dyDescent="0.25">
      <c r="A4" t="s">
        <v>9</v>
      </c>
      <c r="E4">
        <f>4*5</f>
        <v>20</v>
      </c>
    </row>
    <row r="5" spans="1:6" s="1" customFormat="1" x14ac:dyDescent="0.25">
      <c r="A5" s="1" t="s">
        <v>12</v>
      </c>
    </row>
    <row r="6" spans="1:6" x14ac:dyDescent="0.25">
      <c r="A6" t="s">
        <v>13</v>
      </c>
      <c r="E6">
        <v>129</v>
      </c>
    </row>
    <row r="7" spans="1:6" x14ac:dyDescent="0.25">
      <c r="A7" s="5" t="s">
        <v>9</v>
      </c>
      <c r="E7">
        <v>10</v>
      </c>
    </row>
    <row r="8" spans="1:6" s="1" customFormat="1" x14ac:dyDescent="0.25">
      <c r="A8" s="1" t="s">
        <v>14</v>
      </c>
    </row>
    <row r="9" spans="1:6" s="4" customFormat="1" x14ac:dyDescent="0.25">
      <c r="A9" s="4" t="s">
        <v>15</v>
      </c>
      <c r="E9" s="4">
        <v>300</v>
      </c>
    </row>
    <row r="10" spans="1:6" s="5" customFormat="1" x14ac:dyDescent="0.25">
      <c r="A10" s="5" t="s">
        <v>16</v>
      </c>
      <c r="E10" s="5" t="s">
        <v>17</v>
      </c>
    </row>
    <row r="11" spans="1:6" s="1" customFormat="1" x14ac:dyDescent="0.25">
      <c r="A11" s="1" t="s">
        <v>18</v>
      </c>
    </row>
    <row r="12" spans="1:6" s="4" customFormat="1" x14ac:dyDescent="0.25">
      <c r="A12" s="4" t="s">
        <v>19</v>
      </c>
      <c r="B12" s="4">
        <v>3000</v>
      </c>
      <c r="C12" s="4">
        <f>32*4+32*16+250</f>
        <v>890</v>
      </c>
      <c r="E12" s="4">
        <v>250</v>
      </c>
    </row>
    <row r="13" spans="1:6" s="1" customFormat="1" x14ac:dyDescent="0.25">
      <c r="A13" s="1" t="s">
        <v>20</v>
      </c>
    </row>
    <row r="14" spans="1:6" s="4" customFormat="1" x14ac:dyDescent="0.25">
      <c r="A14" s="4" t="s">
        <v>21</v>
      </c>
      <c r="E14" s="4">
        <f>16*100</f>
        <v>1600</v>
      </c>
    </row>
    <row r="15" spans="1:6" s="4" customFormat="1" x14ac:dyDescent="0.25">
      <c r="A15" s="4" t="s">
        <v>22</v>
      </c>
      <c r="E15" s="4">
        <f>8*5</f>
        <v>40</v>
      </c>
    </row>
    <row r="16" spans="1:6" s="1" customFormat="1" x14ac:dyDescent="0.25">
      <c r="A16" s="1" t="s">
        <v>23</v>
      </c>
    </row>
    <row r="17" spans="1:19" s="4" customFormat="1" x14ac:dyDescent="0.25">
      <c r="A17" s="4" t="s">
        <v>32</v>
      </c>
      <c r="F17" s="4">
        <v>2</v>
      </c>
    </row>
    <row r="18" spans="1:19" s="4" customFormat="1" x14ac:dyDescent="0.25">
      <c r="A18" s="4" t="s">
        <v>7</v>
      </c>
      <c r="D18" s="4">
        <v>1</v>
      </c>
    </row>
    <row r="19" spans="1:19" s="4" customFormat="1" x14ac:dyDescent="0.25">
      <c r="A19" s="4" t="s">
        <v>29</v>
      </c>
    </row>
    <row r="20" spans="1:19" s="4" customFormat="1" x14ac:dyDescent="0.25">
      <c r="A20" s="4" t="s">
        <v>9</v>
      </c>
      <c r="D20" s="4">
        <v>1</v>
      </c>
      <c r="E20" s="4">
        <v>1</v>
      </c>
      <c r="F20" s="4">
        <v>3</v>
      </c>
    </row>
    <row r="21" spans="1:19" s="1" customFormat="1" x14ac:dyDescent="0.25">
      <c r="A21" s="1" t="s">
        <v>24</v>
      </c>
    </row>
    <row r="22" spans="1:19" s="4" customFormat="1" x14ac:dyDescent="0.25">
      <c r="A22" s="4" t="s">
        <v>25</v>
      </c>
      <c r="E22" s="4">
        <f>4*30</f>
        <v>120</v>
      </c>
    </row>
    <row r="23" spans="1:19" s="1" customFormat="1" x14ac:dyDescent="0.25">
      <c r="A23" s="1" t="s">
        <v>27</v>
      </c>
    </row>
    <row r="24" spans="1:19" s="4" customFormat="1" x14ac:dyDescent="0.25">
      <c r="A24" s="4" t="s">
        <v>26</v>
      </c>
      <c r="E24" s="4">
        <v>25</v>
      </c>
    </row>
    <row r="25" spans="1:19" s="4" customFormat="1" x14ac:dyDescent="0.25">
      <c r="A25" s="1" t="s">
        <v>28</v>
      </c>
      <c r="E25" s="4">
        <v>5</v>
      </c>
    </row>
    <row r="26" spans="1:19" s="4" customFormat="1" x14ac:dyDescent="0.25">
      <c r="A26" s="1" t="s">
        <v>34</v>
      </c>
      <c r="E26" s="4">
        <v>20</v>
      </c>
    </row>
    <row r="27" spans="1:19" s="4" customFormat="1" x14ac:dyDescent="0.25">
      <c r="A27" s="4" t="s">
        <v>36</v>
      </c>
    </row>
    <row r="28" spans="1:19" s="4" customFormat="1" x14ac:dyDescent="0.25">
      <c r="A28" s="4" t="s">
        <v>35</v>
      </c>
      <c r="D28" s="4">
        <v>111</v>
      </c>
      <c r="P28" s="8"/>
      <c r="Q28" s="8"/>
      <c r="R28" s="8"/>
      <c r="S28" s="8"/>
    </row>
    <row r="29" spans="1:19" s="4" customFormat="1" x14ac:dyDescent="0.25">
      <c r="P29" s="8"/>
      <c r="Q29" s="8"/>
      <c r="R29" s="8"/>
      <c r="S29" s="8"/>
    </row>
    <row r="30" spans="1:19" x14ac:dyDescent="0.25">
      <c r="A30" t="s">
        <v>4</v>
      </c>
      <c r="B30">
        <f>SUM(B4:B28)</f>
        <v>3000</v>
      </c>
      <c r="C30">
        <f>SUM(C4:C28)</f>
        <v>890</v>
      </c>
      <c r="D30">
        <f>SUM(D4:D28)</f>
        <v>113</v>
      </c>
      <c r="E30">
        <f>SUM(E4:E28)</f>
        <v>2520</v>
      </c>
      <c r="F30">
        <f>SUM(F4:F28)</f>
        <v>5</v>
      </c>
      <c r="G30" s="4"/>
      <c r="H30" s="4"/>
      <c r="I30" s="4"/>
      <c r="J30" s="4"/>
      <c r="K30" s="4"/>
      <c r="L30" s="4"/>
      <c r="M30" s="4"/>
      <c r="N30" s="4"/>
      <c r="P30" s="8"/>
      <c r="Q30" s="8"/>
      <c r="R30" s="8"/>
      <c r="S30" s="8"/>
    </row>
    <row r="31" spans="1:19" ht="15.75" thickBot="1" x14ac:dyDescent="0.3">
      <c r="A31" s="4" t="s">
        <v>5</v>
      </c>
      <c r="B31" s="4">
        <f>B30*1.1</f>
        <v>3300.0000000000005</v>
      </c>
      <c r="C31" s="4">
        <f>C30*2.5</f>
        <v>2225</v>
      </c>
      <c r="D31" s="4">
        <f>D30*3.3</f>
        <v>372.9</v>
      </c>
      <c r="E31" s="4">
        <f>E30*3.3</f>
        <v>8316</v>
      </c>
      <c r="F31" s="4">
        <f>F30*3.3</f>
        <v>16.5</v>
      </c>
      <c r="G31" s="4"/>
      <c r="H31" s="4"/>
      <c r="I31" s="4"/>
      <c r="J31" s="4"/>
      <c r="K31" s="4"/>
      <c r="L31" s="4"/>
      <c r="M31" s="4"/>
      <c r="N31" s="4"/>
      <c r="O31" s="4"/>
      <c r="P31" s="8"/>
      <c r="Q31" s="8"/>
      <c r="R31" s="8"/>
      <c r="S31" s="8"/>
    </row>
    <row r="32" spans="1:19" x14ac:dyDescent="0.25">
      <c r="A32" s="4" t="s">
        <v>31</v>
      </c>
      <c r="B32" s="4">
        <v>0.82</v>
      </c>
      <c r="C32" s="4">
        <v>0.87</v>
      </c>
      <c r="D32" s="4">
        <v>0.27</v>
      </c>
      <c r="E32" s="4">
        <v>0.89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8"/>
      <c r="Q32" s="8"/>
      <c r="R32" s="6"/>
      <c r="S32" s="8"/>
    </row>
    <row r="33" spans="1:19" ht="15.75" thickBot="1" x14ac:dyDescent="0.3">
      <c r="A33" s="4" t="s">
        <v>30</v>
      </c>
      <c r="B33" s="4">
        <f>(1-B32)*B31</f>
        <v>594.00000000000023</v>
      </c>
      <c r="C33" s="4">
        <f>(1-C32)*C31</f>
        <v>289.25</v>
      </c>
      <c r="D33" s="4">
        <f>(1-D32)*D31</f>
        <v>272.21699999999998</v>
      </c>
      <c r="E33" s="4">
        <f>(1-E32)*E31</f>
        <v>914.75999999999988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8"/>
      <c r="Q33" s="8"/>
      <c r="R33" s="7"/>
      <c r="S33" s="8"/>
    </row>
    <row r="34" spans="1:19" x14ac:dyDescent="0.25">
      <c r="A34" s="4" t="s">
        <v>33</v>
      </c>
      <c r="B34" s="4"/>
      <c r="C34" s="4"/>
      <c r="D34" s="4"/>
      <c r="E34" s="4"/>
      <c r="F34" s="4">
        <f>B31+B33+C31+C33+D31+D33+E31+E33+F31</f>
        <v>16300.627</v>
      </c>
      <c r="G34" s="4"/>
      <c r="H34" s="4"/>
      <c r="I34" s="4"/>
      <c r="J34" s="4"/>
      <c r="K34" s="4"/>
      <c r="L34" s="4"/>
      <c r="M34" s="4"/>
      <c r="N34" s="4"/>
      <c r="O34" s="4"/>
      <c r="P34" s="8"/>
      <c r="Q34" s="8"/>
      <c r="R34" s="6"/>
      <c r="S34" s="8"/>
    </row>
    <row r="35" spans="1:19" ht="15.75" thickBo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8"/>
      <c r="Q35" s="8"/>
      <c r="R35" s="7"/>
      <c r="S35" s="8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8"/>
      <c r="Q36" s="8"/>
      <c r="R36" s="8"/>
      <c r="S36" s="8"/>
    </row>
    <row r="37" spans="1:19" x14ac:dyDescent="0.25">
      <c r="P37" s="8"/>
      <c r="Q37" s="8"/>
      <c r="R37" s="8"/>
      <c r="S37" s="8"/>
    </row>
    <row r="38" spans="1:19" s="3" customFormat="1" x14ac:dyDescent="0.25">
      <c r="P38" s="8"/>
      <c r="Q38" s="8"/>
      <c r="R38" s="8"/>
      <c r="S38" s="8"/>
    </row>
    <row r="39" spans="1:19" s="3" customFormat="1" x14ac:dyDescent="0.25">
      <c r="A39"/>
      <c r="P39" s="8"/>
      <c r="Q39" s="8"/>
      <c r="R39" s="8"/>
      <c r="S39" s="8"/>
    </row>
    <row r="40" spans="1:19" x14ac:dyDescent="0.25">
      <c r="P40" s="8"/>
      <c r="Q40" s="8"/>
      <c r="R40" s="8"/>
      <c r="S40" s="8"/>
    </row>
    <row r="41" spans="1:19" x14ac:dyDescent="0.25">
      <c r="P41" s="9"/>
      <c r="Q41" s="9"/>
      <c r="R41" s="9"/>
      <c r="S41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Admin</cp:lastModifiedBy>
  <dcterms:created xsi:type="dcterms:W3CDTF">2019-11-07T13:39:44Z</dcterms:created>
  <dcterms:modified xsi:type="dcterms:W3CDTF">2022-03-13T16:03:48Z</dcterms:modified>
</cp:coreProperties>
</file>