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evelop_tools\python_project\"/>
    </mc:Choice>
  </mc:AlternateContent>
  <xr:revisionPtr revIDLastSave="0" documentId="13_ncr:1_{E313749E-8290-41D5-A78D-47854FB5AE8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下单" sheetId="1" r:id="rId1"/>
    <sheet name="需交付物料" sheetId="2" r:id="rId2"/>
  </sheets>
  <externalReferences>
    <externalReference r:id="rId3"/>
  </externalReferences>
  <definedNames>
    <definedName name="_xlnm._FilterDatabase" localSheetId="0" hidden="1">下单!$A$1:$T$759</definedName>
    <definedName name="_xlnm._FilterDatabase" localSheetId="1" hidden="1">需交付物料!$A$1:$H$169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87" i="1" l="1"/>
  <c r="R887" i="1" s="1"/>
  <c r="Q888" i="1"/>
  <c r="R888" i="1"/>
  <c r="Q889" i="1"/>
  <c r="R889" i="1" s="1"/>
  <c r="Q890" i="1"/>
  <c r="R890" i="1"/>
  <c r="Q891" i="1"/>
  <c r="R891" i="1" s="1"/>
  <c r="Q892" i="1"/>
  <c r="R892" i="1"/>
  <c r="Q893" i="1"/>
  <c r="R893" i="1" s="1"/>
  <c r="Q894" i="1"/>
  <c r="R894" i="1"/>
  <c r="Q895" i="1"/>
  <c r="R895" i="1" s="1"/>
  <c r="Q896" i="1"/>
  <c r="R896" i="1"/>
  <c r="Q897" i="1"/>
  <c r="R897" i="1" s="1"/>
  <c r="Q898" i="1"/>
  <c r="R898" i="1"/>
  <c r="Q899" i="1"/>
  <c r="R899" i="1" s="1"/>
  <c r="Q900" i="1"/>
  <c r="R900" i="1"/>
  <c r="Q901" i="1"/>
  <c r="R901" i="1" s="1"/>
  <c r="Q902" i="1"/>
  <c r="R902" i="1"/>
  <c r="Q903" i="1"/>
  <c r="R903" i="1" s="1"/>
  <c r="Q904" i="1"/>
  <c r="R904" i="1"/>
  <c r="Q905" i="1"/>
  <c r="R905" i="1" s="1"/>
  <c r="Q906" i="1"/>
  <c r="R906" i="1"/>
  <c r="Q907" i="1"/>
  <c r="R907" i="1" s="1"/>
  <c r="Q908" i="1"/>
  <c r="R908" i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/>
  <c r="Q927" i="1"/>
  <c r="R927" i="1" s="1"/>
  <c r="Q928" i="1"/>
  <c r="R928" i="1" s="1"/>
  <c r="Q929" i="1"/>
  <c r="R929" i="1" s="1"/>
  <c r="Q930" i="1"/>
  <c r="R930" i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/>
  <c r="Q991" i="1"/>
  <c r="R991" i="1" s="1"/>
  <c r="Q992" i="1"/>
  <c r="R992" i="1" s="1"/>
  <c r="Q993" i="1"/>
  <c r="R993" i="1" s="1"/>
  <c r="Q994" i="1"/>
  <c r="R994" i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/>
  <c r="Q1083" i="1"/>
  <c r="R1083" i="1" s="1"/>
  <c r="Q1084" i="1"/>
  <c r="R1084" i="1" s="1"/>
  <c r="Q1085" i="1"/>
  <c r="R1085" i="1" s="1"/>
  <c r="Q1086" i="1"/>
  <c r="R1086" i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/>
  <c r="Q1099" i="1"/>
  <c r="R1099" i="1" s="1"/>
  <c r="Q1100" i="1"/>
  <c r="R1100" i="1" s="1"/>
  <c r="Q1101" i="1"/>
  <c r="R1101" i="1" s="1"/>
  <c r="Q1102" i="1"/>
  <c r="R1102" i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Q886" i="1" l="1"/>
  <c r="R886" i="1" s="1"/>
  <c r="M886" i="1"/>
  <c r="B886" i="1"/>
  <c r="A886" i="1"/>
  <c r="Q841" i="1" l="1"/>
  <c r="R841" i="1" s="1"/>
  <c r="Q842" i="1"/>
  <c r="R842" i="1" s="1"/>
  <c r="B841" i="1"/>
  <c r="B842" i="1"/>
  <c r="A841" i="1"/>
  <c r="M841" i="1"/>
  <c r="Q761" i="1" l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3" i="1"/>
  <c r="R843" i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Q760" i="1" l="1"/>
  <c r="R760" i="1" s="1"/>
  <c r="M760" i="1"/>
  <c r="A760" i="1"/>
  <c r="B760" i="1"/>
  <c r="B759" i="1" l="1"/>
  <c r="B758" i="1"/>
  <c r="A759" i="1"/>
  <c r="A758" i="1"/>
  <c r="Q759" i="1"/>
  <c r="R759" i="1" s="1"/>
  <c r="Q758" i="1"/>
  <c r="R758" i="1" s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A681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Q638" i="1" l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37" i="1"/>
  <c r="R637" i="1" s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37" i="1"/>
  <c r="B681" i="1" l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0" i="1"/>
  <c r="B536" i="1"/>
  <c r="B535" i="1"/>
  <c r="B532" i="1"/>
  <c r="B531" i="1"/>
  <c r="B530" i="1"/>
  <c r="B529" i="1"/>
  <c r="B528" i="1"/>
  <c r="B527" i="1"/>
  <c r="B526" i="1"/>
  <c r="B523" i="1"/>
  <c r="B522" i="1"/>
  <c r="B521" i="1"/>
  <c r="B520" i="1"/>
  <c r="B514" i="1"/>
  <c r="B513" i="1"/>
  <c r="B510" i="1"/>
  <c r="B508" i="1"/>
  <c r="B507" i="1"/>
  <c r="B499" i="1"/>
  <c r="B496" i="1"/>
  <c r="B495" i="1"/>
  <c r="B491" i="1"/>
  <c r="B483" i="1"/>
  <c r="B482" i="1"/>
  <c r="B470" i="1"/>
  <c r="B469" i="1"/>
  <c r="B462" i="1"/>
  <c r="B461" i="1"/>
  <c r="B431" i="1"/>
  <c r="B430" i="1"/>
  <c r="B429" i="1"/>
  <c r="B428" i="1"/>
  <c r="B427" i="1"/>
  <c r="B426" i="1"/>
  <c r="B425" i="1"/>
  <c r="B423" i="1"/>
  <c r="B409" i="1"/>
  <c r="B408" i="1"/>
  <c r="B403" i="1"/>
  <c r="B402" i="1"/>
  <c r="B401" i="1"/>
  <c r="B390" i="1"/>
  <c r="B389" i="1"/>
  <c r="B378" i="1"/>
  <c r="B369" i="1"/>
  <c r="B368" i="1"/>
  <c r="B358" i="1"/>
  <c r="B346" i="1"/>
  <c r="B345" i="1"/>
  <c r="B344" i="1"/>
  <c r="B343" i="1"/>
  <c r="B342" i="1"/>
  <c r="B341" i="1"/>
  <c r="B340" i="1"/>
  <c r="B291" i="1"/>
  <c r="B184" i="1"/>
  <c r="B170" i="1"/>
  <c r="B2" i="1"/>
</calcChain>
</file>

<file path=xl/sharedStrings.xml><?xml version="1.0" encoding="utf-8"?>
<sst xmlns="http://schemas.openxmlformats.org/spreadsheetml/2006/main" count="11644" uniqueCount="2771">
  <si>
    <t>物料编号</t>
  </si>
  <si>
    <t>销售订单号</t>
  </si>
  <si>
    <t>Purchase Order Number</t>
  </si>
  <si>
    <t>P/N</t>
  </si>
  <si>
    <t>财务是否入账</t>
  </si>
  <si>
    <t>财务入账时间</t>
  </si>
  <si>
    <t>解锁时间</t>
  </si>
  <si>
    <t>150423247A10000374300006095Y4027</t>
  </si>
  <si>
    <t>A100003743000060</t>
  </si>
  <si>
    <t>浙江中烟工业公司</t>
  </si>
  <si>
    <t>浙江大区</t>
  </si>
  <si>
    <t>浙江天健远见科技有限公司</t>
  </si>
  <si>
    <t>95Y4027</t>
  </si>
  <si>
    <t>150475684A1104287480612695Y4027</t>
  </si>
  <si>
    <t>A11042874806126</t>
  </si>
  <si>
    <t>广东明朗智能科技有限公司</t>
  </si>
  <si>
    <t>广东大区</t>
  </si>
  <si>
    <t>广州市浩通计算机科技有限公司</t>
  </si>
  <si>
    <t>150481678A1104287480612895Y4027</t>
  </si>
  <si>
    <t>A11042874806128</t>
  </si>
  <si>
    <t>广州白云山医药集团股份有限公司</t>
  </si>
  <si>
    <t>黄霖</t>
  </si>
  <si>
    <t>广东分区</t>
  </si>
  <si>
    <t>150487425462023199895Y4027</t>
  </si>
  <si>
    <t>国际商业机器全球服务(大连)有限公司</t>
  </si>
  <si>
    <t>赵永平</t>
  </si>
  <si>
    <t>国际商业机器全球服务（大连）有限公司</t>
  </si>
  <si>
    <t>150486873A110628055Z111104895Y4027</t>
  </si>
  <si>
    <t>A110628055Z1111048</t>
  </si>
  <si>
    <t>太平保险有限公司</t>
  </si>
  <si>
    <t>深圳大区</t>
  </si>
  <si>
    <t>深圳市振邦达科技有限公司</t>
  </si>
  <si>
    <t>150500419A1103229300509000Y3453</t>
  </si>
  <si>
    <t>A11032293005090</t>
  </si>
  <si>
    <t>鹤壁天海电子信息系统有限公司</t>
  </si>
  <si>
    <t>高召华</t>
  </si>
  <si>
    <t>河南分区</t>
  </si>
  <si>
    <t>河南万聚达科技发展有限公司</t>
  </si>
  <si>
    <t>00Y3453</t>
  </si>
  <si>
    <t>150508760A1000583711X039500Y3453</t>
  </si>
  <si>
    <t>A1000583711X0395</t>
  </si>
  <si>
    <t>晋中银行</t>
  </si>
  <si>
    <t>李佳泽</t>
  </si>
  <si>
    <t>晋蒙分区</t>
  </si>
  <si>
    <t>四川长虹佳华信息产品有限责任公司</t>
  </si>
  <si>
    <t>150516988A1000583711X040095Y4027</t>
  </si>
  <si>
    <t>A1000583711X0400</t>
  </si>
  <si>
    <t>季超</t>
  </si>
  <si>
    <t>上海分区</t>
  </si>
  <si>
    <t>1505229517713398170303001X95Y4027</t>
  </si>
  <si>
    <t>7713398170303001X</t>
  </si>
  <si>
    <t>郭浦</t>
  </si>
  <si>
    <t>重庆分区</t>
  </si>
  <si>
    <t>新疆大全新能源股份有限公司</t>
  </si>
  <si>
    <t>150534821A1123753550064895Y4027</t>
  </si>
  <si>
    <t>A11237535500648</t>
  </si>
  <si>
    <t>山东省潍坊市交警支队</t>
  </si>
  <si>
    <t>山东大区</t>
  </si>
  <si>
    <t>山东东华信科电子科技有限公司</t>
  </si>
  <si>
    <t>150539903A10008599917310295Y4027</t>
  </si>
  <si>
    <t>A100085999173102</t>
  </si>
  <si>
    <t>金发科技股份有限公司</t>
  </si>
  <si>
    <t>杜霖</t>
  </si>
  <si>
    <t>广州市天朝达电脑有限公司</t>
  </si>
  <si>
    <t>150540897A111251103X170301900Y3453</t>
  </si>
  <si>
    <t>A111251103X1703019</t>
  </si>
  <si>
    <t>中铁信弘兴（北京）信息工程有限责任公司</t>
  </si>
  <si>
    <t>150552874A100020643Y034800Y3453</t>
  </si>
  <si>
    <t>A100020643Y0348</t>
  </si>
  <si>
    <t>华南师范大学</t>
  </si>
  <si>
    <t>王配芳</t>
  </si>
  <si>
    <t>神州数码（中国）有限公司</t>
  </si>
  <si>
    <t>150565094A1000583711X042300Y3453</t>
  </si>
  <si>
    <t>A1000583711X0423</t>
  </si>
  <si>
    <t>广西南宁市教育局</t>
  </si>
  <si>
    <t>黄国武</t>
  </si>
  <si>
    <t>广西分区</t>
  </si>
  <si>
    <t>已完成</t>
  </si>
  <si>
    <t>150563787A1117816922017031895Y4027</t>
  </si>
  <si>
    <t>A11178169220170318</t>
  </si>
  <si>
    <t>上海华谊信息技术有限公司</t>
  </si>
  <si>
    <t>上海祺冠系统集成有限公司</t>
  </si>
  <si>
    <t>150601715A10000374300007095Y4027</t>
  </si>
  <si>
    <t>A100003743000070</t>
  </si>
  <si>
    <t>温州金帝鞋业有限公司</t>
  </si>
  <si>
    <t>龚元进</t>
  </si>
  <si>
    <t>150610599A100020643Y037595Y4027</t>
  </si>
  <si>
    <t>A100020643Y0375</t>
  </si>
  <si>
    <t>昂纳信息技术(深圳)有限公司</t>
  </si>
  <si>
    <t>任立</t>
  </si>
  <si>
    <t>150621343A100007562A0059CNNU001</t>
  </si>
  <si>
    <t>A100007562A0059</t>
  </si>
  <si>
    <t>兴业银行股份有限公司</t>
  </si>
  <si>
    <t>张星</t>
  </si>
  <si>
    <t>福建分区</t>
  </si>
  <si>
    <t>翰林汇力(福建）信息技术有限公司</t>
  </si>
  <si>
    <t>CNNU001</t>
  </si>
  <si>
    <t>150630107A10008599917411195Y4027</t>
  </si>
  <si>
    <t>A100085999174111</t>
  </si>
  <si>
    <t>150630897A100020643Z029895Y4027</t>
  </si>
  <si>
    <t>A100020643Z0298</t>
  </si>
  <si>
    <t>四川天齐锂业股份有限公司</t>
  </si>
  <si>
    <t>黄成</t>
  </si>
  <si>
    <t>四川分区</t>
  </si>
  <si>
    <t>150630897A100020643Z0298CNNU001</t>
  </si>
  <si>
    <t>150642195A111251103X1704010CNNU001</t>
  </si>
  <si>
    <t>A111251103X1704010</t>
  </si>
  <si>
    <t>中银国际证券有限责任公司</t>
  </si>
  <si>
    <t>周敏</t>
  </si>
  <si>
    <t>1506528336620413170417001S95Y4027</t>
  </si>
  <si>
    <t>6620413170417001S</t>
  </si>
  <si>
    <t>中国华能集团公司</t>
  </si>
  <si>
    <t>夏鹏</t>
  </si>
  <si>
    <t>京津冀大区</t>
  </si>
  <si>
    <t>1506616437970963170418001S95Y4027</t>
  </si>
  <si>
    <t>7970963170418001S</t>
  </si>
  <si>
    <t>瑞声声学科技（常州）有限公司</t>
  </si>
  <si>
    <t>王成名</t>
  </si>
  <si>
    <t>江苏大区</t>
  </si>
  <si>
    <t>瑞声科技(南京)有限公司</t>
  </si>
  <si>
    <t>150678189A111500385G021600Y3453</t>
  </si>
  <si>
    <t>A111500385G0216</t>
  </si>
  <si>
    <t>临沂市人民医院</t>
  </si>
  <si>
    <t>杨建新</t>
  </si>
  <si>
    <t>山东思索系统集成股份有限公司</t>
  </si>
  <si>
    <t>150678708A111500385G021595Y4027</t>
  </si>
  <si>
    <t>A111500385G0215</t>
  </si>
  <si>
    <t>150684441A112382975SYMH007CNNU001</t>
  </si>
  <si>
    <t>A112382975SYMH007</t>
  </si>
  <si>
    <t>辽宁省沈阳市教育局</t>
  </si>
  <si>
    <t>杨晟</t>
  </si>
  <si>
    <t>辽宁分区</t>
  </si>
  <si>
    <t>沈阳铭海网络科技有限公司</t>
  </si>
  <si>
    <t>150680708A10000052520005CNNU001</t>
  </si>
  <si>
    <t>A10000052520005</t>
  </si>
  <si>
    <t>上海纽约大学</t>
  </si>
  <si>
    <t>陈勇</t>
  </si>
  <si>
    <t>上海海德众业技术创新工程有限公司</t>
  </si>
  <si>
    <t>150689321A1113451231704281CCNNU001</t>
  </si>
  <si>
    <t>A1113451231704281C</t>
  </si>
  <si>
    <t>常州安凯特电缆有限公司</t>
  </si>
  <si>
    <t>王云</t>
  </si>
  <si>
    <t>南京懋毅科技有限公司</t>
  </si>
  <si>
    <t>150689324A1113451231704282C95Y4027</t>
  </si>
  <si>
    <t>A1113451231704282C</t>
  </si>
  <si>
    <t>150685326A1104155880725195Y4027</t>
  </si>
  <si>
    <t>A11041558807251</t>
  </si>
  <si>
    <t>上海至信信息科技有限公司</t>
  </si>
  <si>
    <t>150720156A110198381H010495Y4027</t>
  </si>
  <si>
    <t>A110198381H0104</t>
  </si>
  <si>
    <t>广州医药有限公司</t>
  </si>
  <si>
    <t>佳电（上海）管理有限公司</t>
  </si>
  <si>
    <t>150723119A111251103X170504295Y4027</t>
  </si>
  <si>
    <t>A111251103X1705042</t>
  </si>
  <si>
    <t>戚墅堰机车车辆厂工业公司</t>
  </si>
  <si>
    <t>150722893A110198381H011095Y4027</t>
  </si>
  <si>
    <t>A110198381H0110</t>
  </si>
  <si>
    <t>沃尔沃中国投资有限公司</t>
  </si>
  <si>
    <t>满志强</t>
  </si>
  <si>
    <t>中央</t>
  </si>
  <si>
    <t>150730101A110508563Z002795Y4027</t>
  </si>
  <si>
    <t>A110508563Z0027</t>
  </si>
  <si>
    <t>宁德时代新能源科技有限公司</t>
  </si>
  <si>
    <t>吴丽霞</t>
  </si>
  <si>
    <t>厦门至精诚系统集成有限公司</t>
  </si>
  <si>
    <t>150729011A100020643Z0322PSTC002</t>
  </si>
  <si>
    <t>A100020643Z0322</t>
  </si>
  <si>
    <t>王涛</t>
  </si>
  <si>
    <t>甘青宁分区</t>
  </si>
  <si>
    <t>PSTC002</t>
  </si>
  <si>
    <t>150729011A100020643Z0322PSTC003</t>
  </si>
  <si>
    <t>PSTC003</t>
  </si>
  <si>
    <t>150734461A111251103X170506495Y4027</t>
  </si>
  <si>
    <t>A111251103X1705064</t>
  </si>
  <si>
    <t>深圳市科陆电子科技股份有限公司</t>
  </si>
  <si>
    <t>张志龙</t>
  </si>
  <si>
    <t>深圳分区</t>
  </si>
  <si>
    <t>1507429597116367170504001X95Y4027</t>
  </si>
  <si>
    <t>7116367170504001X</t>
  </si>
  <si>
    <t>赵晨</t>
  </si>
  <si>
    <t>北京泰阳和正科技发展有限公司</t>
  </si>
  <si>
    <t>150743144A100003743000081CNNU001</t>
  </si>
  <si>
    <t>A100003743000081</t>
  </si>
  <si>
    <t>义乌市国际陆港集团有限公司</t>
  </si>
  <si>
    <t>150766763A100020643Y0452CNNU001</t>
  </si>
  <si>
    <t>A100020643Y0452</t>
  </si>
  <si>
    <t>张兴辉</t>
  </si>
  <si>
    <t>150777533A100007562A0077CNNU001</t>
  </si>
  <si>
    <t>A100007562A0077</t>
  </si>
  <si>
    <t>150781308A11237535500733CNNU001</t>
  </si>
  <si>
    <t>A11237535500733</t>
  </si>
  <si>
    <t>150785609A100020643Z0340CNNU001</t>
  </si>
  <si>
    <t>A100020643Z0340</t>
  </si>
  <si>
    <t>李永红</t>
  </si>
  <si>
    <t>150785609A100020643Z0340CNNU002</t>
  </si>
  <si>
    <t>CNNU002</t>
  </si>
  <si>
    <t>150793857A1000038087060803CNNU001</t>
  </si>
  <si>
    <t>A1000038087060803</t>
  </si>
  <si>
    <t>姜磊</t>
  </si>
  <si>
    <t>湖南分区</t>
  </si>
  <si>
    <t>湖南新浪潮信息科技有限公司</t>
  </si>
  <si>
    <t>150793857A1000038087060803CNNU002</t>
  </si>
  <si>
    <t>150791190A111251103X1706024CNNU001</t>
  </si>
  <si>
    <t>A111251103X1706024</t>
  </si>
  <si>
    <t>150795764A112123903A002695Y4027</t>
  </si>
  <si>
    <t>A112123903A0026</t>
  </si>
  <si>
    <t>深圳市浩翔信息科技有限公司</t>
  </si>
  <si>
    <t>150798170A100020643Y0472CNNU001</t>
  </si>
  <si>
    <t>A100020643Y0472</t>
  </si>
  <si>
    <t>150798170A100020643Y0472CNNU002</t>
  </si>
  <si>
    <t>150796856A10000052520011CNNU001</t>
  </si>
  <si>
    <t>A10000052520011</t>
  </si>
  <si>
    <t>150796856A10000052520011CNNU002</t>
  </si>
  <si>
    <t>150803385A1117816922017061195Y4027</t>
  </si>
  <si>
    <t>A11178169220170611</t>
  </si>
  <si>
    <t>未完成，已入账</t>
  </si>
  <si>
    <t>150814210A1117816922017061595Y4027</t>
  </si>
  <si>
    <t>A11178169220170615</t>
  </si>
  <si>
    <t>李钦</t>
  </si>
  <si>
    <t>150823309A112612813X0002CNNU001</t>
  </si>
  <si>
    <t>A112612813X0002</t>
  </si>
  <si>
    <t>大连市旅顺口区中医医院</t>
  </si>
  <si>
    <t>李晓阳</t>
  </si>
  <si>
    <t>沈阳腾飞致远科技有限公司</t>
  </si>
  <si>
    <t>150823309A112612813X0002CNNU002</t>
  </si>
  <si>
    <t>150823320A100020643Z0373CNNU001</t>
  </si>
  <si>
    <t>A100020643Z0373</t>
  </si>
  <si>
    <t>王蔚</t>
  </si>
  <si>
    <t>黑吉分区</t>
  </si>
  <si>
    <t>1508212566672261170615001W95Y4027</t>
  </si>
  <si>
    <t>6672261170615001W</t>
  </si>
  <si>
    <t>周竞玮</t>
  </si>
  <si>
    <t>记忆科技（深圳）有限公司</t>
  </si>
  <si>
    <t>1508212566672261170615001WCNNU001</t>
  </si>
  <si>
    <t>150822473A112124539HZKJ0616CNNU001</t>
  </si>
  <si>
    <t>A112124539HZKJ0616</t>
  </si>
  <si>
    <t>梁福中</t>
  </si>
  <si>
    <t>杭州杭展科技有限公司</t>
  </si>
  <si>
    <t>150822473A112124539HZKJ0616CNNU002</t>
  </si>
  <si>
    <t>150822791A111500385G0220CNNU001</t>
  </si>
  <si>
    <t>A111500385G0220</t>
  </si>
  <si>
    <t>董继霞</t>
  </si>
  <si>
    <t>1508193417189273170615001S95Y4027</t>
  </si>
  <si>
    <t>7189273170615001S</t>
  </si>
  <si>
    <t>张稳</t>
  </si>
  <si>
    <t>深圳齐心集团股份有限公司</t>
  </si>
  <si>
    <t>150823365A100020643Y0492CNNU001</t>
  </si>
  <si>
    <t>A100020643Y0492</t>
  </si>
  <si>
    <t>150823365A100020643Y0492CNNU002</t>
  </si>
  <si>
    <t>150821489A100109593A0030CNNU001</t>
  </si>
  <si>
    <t>A100109593A0030</t>
  </si>
  <si>
    <t>山东鑫华邮信息科技有限公司</t>
  </si>
  <si>
    <t>150830896A100020643Z0377CNNU001</t>
  </si>
  <si>
    <t>A100020643Z0377</t>
  </si>
  <si>
    <t>150842143A111251103X170606600Y3453</t>
  </si>
  <si>
    <t>A111251103X1706066</t>
  </si>
  <si>
    <t>150852210A100020643Z0381CNNU001</t>
  </si>
  <si>
    <t>A100020643Z0381</t>
  </si>
  <si>
    <t>张智勇</t>
  </si>
  <si>
    <t>150852210A100020643Z0381CNNU002</t>
  </si>
  <si>
    <t>150852235A100020643Z0382CNNU002</t>
  </si>
  <si>
    <t>A100020643Z0382</t>
  </si>
  <si>
    <t>150852235A100020643Z0382CNNU001</t>
  </si>
  <si>
    <t>150848412A1000583711X0530CNNU002</t>
  </si>
  <si>
    <t>A1000583711X0530</t>
  </si>
  <si>
    <t>郭金炜</t>
  </si>
  <si>
    <t>150848412A1000583711X0530CNNU001</t>
  </si>
  <si>
    <t>1508816897116367170630001X95Y4027</t>
  </si>
  <si>
    <t>7116367170630001X</t>
  </si>
  <si>
    <t>青岛轮库汽车用品有限公司</t>
  </si>
  <si>
    <t>1508856997199177170614001X95Y4027</t>
  </si>
  <si>
    <t>7199177170614001X</t>
  </si>
  <si>
    <t>广州番禺电缆集团有限公司</t>
  </si>
  <si>
    <t>150889935A110644886T3081CNNU001</t>
  </si>
  <si>
    <t>A110644886T3081</t>
  </si>
  <si>
    <t>山东省聊城市城市管理行政执法局</t>
  </si>
  <si>
    <t>殷朋</t>
  </si>
  <si>
    <t>山东伟联科贸有限公司</t>
  </si>
  <si>
    <t>150889935A110644886T3081CNNU002</t>
  </si>
  <si>
    <t>150907746A100020643Z041695Y4027</t>
  </si>
  <si>
    <t>A100020643Z0416</t>
  </si>
  <si>
    <t>欣旺达电子股份有限公司</t>
  </si>
  <si>
    <t>150923530A100020643Z041895Y4027</t>
  </si>
  <si>
    <t>A100020643Z0418</t>
  </si>
  <si>
    <t>150923530A100020643Z0418CNNU001</t>
  </si>
  <si>
    <t>150924860A1103971031707190395Y4027</t>
  </si>
  <si>
    <t>A11039710317071903</t>
  </si>
  <si>
    <t>广州成翔计算机有限公司</t>
  </si>
  <si>
    <t>150932547A112122578B110495Y4027</t>
  </si>
  <si>
    <t>A112122578B1104</t>
  </si>
  <si>
    <t>王仑</t>
  </si>
  <si>
    <t>哈尔滨华日唯科技开发有限责任公司</t>
  </si>
  <si>
    <t>150932168A100020643Z042495Y4027</t>
  </si>
  <si>
    <t>A100020643Z0424</t>
  </si>
  <si>
    <t>茂业国际控股有限公司</t>
  </si>
  <si>
    <t>150937272A100020643Z043095Y4027</t>
  </si>
  <si>
    <t>A100020643Z0430</t>
  </si>
  <si>
    <t>深圳市佰仟金融服务有限公司</t>
  </si>
  <si>
    <t>蔡海涛</t>
  </si>
  <si>
    <t>150947361A1122364841707250195Y4027</t>
  </si>
  <si>
    <t>A11223648417072501</t>
  </si>
  <si>
    <t>深圳大学</t>
  </si>
  <si>
    <t>寇立岩</t>
  </si>
  <si>
    <t>深圳市傲冠软件股份有限公司</t>
  </si>
  <si>
    <t>150948730A100020643Z043595Y4027</t>
  </si>
  <si>
    <t>A100020643Z0435</t>
  </si>
  <si>
    <t>石家庄君乐宝乳业有限公司</t>
  </si>
  <si>
    <t>郑钢</t>
  </si>
  <si>
    <t>150950846A10000374300012195Y4027</t>
  </si>
  <si>
    <t>A100003743000121</t>
  </si>
  <si>
    <t>中核核电运行管理有限公司</t>
  </si>
  <si>
    <t>陈雨丝</t>
  </si>
  <si>
    <t>150954398A11205389700030CNNU001</t>
  </si>
  <si>
    <t>A11205389700030</t>
  </si>
  <si>
    <t>大连飞创信息技术有限公司</t>
  </si>
  <si>
    <t>吴秀岩</t>
  </si>
  <si>
    <t>云南南天电子信息产业股份有限公司</t>
  </si>
  <si>
    <t>150959548A110628055Z111064495Y4027</t>
  </si>
  <si>
    <t>A110628055Z1110644</t>
  </si>
  <si>
    <t>150971844A111251103X1707079CNNU001</t>
  </si>
  <si>
    <t>A111251103X1707079</t>
  </si>
  <si>
    <t>中国电子科技集团公司第二十七研究所</t>
  </si>
  <si>
    <t>任新征</t>
  </si>
  <si>
    <t>150971844A111251103X1707079CNNU002</t>
  </si>
  <si>
    <t>150981625A1000583711X0597CNNU001</t>
  </si>
  <si>
    <t>A1000583711X0597</t>
  </si>
  <si>
    <t>河南省驻马店市公安局</t>
  </si>
  <si>
    <t>汪贯洋</t>
  </si>
  <si>
    <t>150981625A1000583711X0597CNNU002</t>
  </si>
  <si>
    <t>150986470A110527289HX17804CNNU002</t>
  </si>
  <si>
    <t>A110527289HX17804</t>
  </si>
  <si>
    <t>吴江市图书馆</t>
  </si>
  <si>
    <t>张彪</t>
  </si>
  <si>
    <t>苏州工业园区和信计算机系统工程有限公司</t>
  </si>
  <si>
    <t>150986470A110527289HX17804CNNU001</t>
  </si>
  <si>
    <t>1509847797248917170803001W95Y4027</t>
  </si>
  <si>
    <t>7248917170803001W</t>
  </si>
  <si>
    <t>中国移动通信集团湖北有限公司</t>
  </si>
  <si>
    <t>韩丹</t>
  </si>
  <si>
    <t>湖北分区</t>
  </si>
  <si>
    <t>1510069587023261170810001S95Y4027</t>
  </si>
  <si>
    <t>7023261170810001S</t>
  </si>
  <si>
    <t>中国恒天集团有限公司</t>
  </si>
  <si>
    <t>齐松涛</t>
  </si>
  <si>
    <t>中恒天汽车集团（雅安）汽车有限公司</t>
  </si>
  <si>
    <t>1510069587023261170810001SCNNU002</t>
  </si>
  <si>
    <t>1510069587023261170810001SCNNU001</t>
  </si>
  <si>
    <t>151009303A112188278170800295Y4027</t>
  </si>
  <si>
    <t>A1121882781708002</t>
  </si>
  <si>
    <t>中国人民养老保险有限责任公司</t>
  </si>
  <si>
    <t>方磊</t>
  </si>
  <si>
    <t>北京富通东方科技有限公司</t>
  </si>
  <si>
    <t>151014321A110628192HL299CNNU001</t>
  </si>
  <si>
    <t>A110628192HL299</t>
  </si>
  <si>
    <t>紫光电子商务有限公司</t>
  </si>
  <si>
    <t>151014321A110628192HL299CNNU002</t>
  </si>
  <si>
    <t>151011248A100109593A003495Y4027</t>
  </si>
  <si>
    <t>A100109593A0034</t>
  </si>
  <si>
    <t>盛瑞传动股份有限公司</t>
  </si>
  <si>
    <t>王军见</t>
  </si>
  <si>
    <t>151016929A112041103A0519CNNU001</t>
  </si>
  <si>
    <t>A112041103A0519</t>
  </si>
  <si>
    <t>中国五矿集团公司</t>
  </si>
  <si>
    <t>吴刚</t>
  </si>
  <si>
    <t>北京众博联创科技有限公司</t>
  </si>
  <si>
    <t>151016929A112041103A0519CNNU002</t>
  </si>
  <si>
    <t>151031389A1000583711X0617CNNU001</t>
  </si>
  <si>
    <t>A1000583711X0617</t>
  </si>
  <si>
    <t>东吴证券股份有限公司</t>
  </si>
  <si>
    <t>袁勇林</t>
  </si>
  <si>
    <t>151031389A1000583711X0617CNNU002</t>
  </si>
  <si>
    <t>151037225A111500385G0222CNNU001</t>
  </si>
  <si>
    <t>A111500385G0222</t>
  </si>
  <si>
    <t>临沂市人民政府办公室电子政务中心</t>
  </si>
  <si>
    <t>151037225A111500385G0222CNNU002</t>
  </si>
  <si>
    <t>151054787A111251103X1708083CNNU002</t>
  </si>
  <si>
    <t>A111251103X1708083</t>
  </si>
  <si>
    <t>安徽省投资集团控股有限公司</t>
  </si>
  <si>
    <t>李强</t>
  </si>
  <si>
    <t>安徽分区</t>
  </si>
  <si>
    <t>151054787A111251103X1708083CNNU001</t>
  </si>
  <si>
    <t>151056730A112410315A112410795Y4027</t>
  </si>
  <si>
    <t>A112410315A1124107</t>
  </si>
  <si>
    <t>广西南宁市住房公积金管理中心</t>
  </si>
  <si>
    <t>苏主喜</t>
  </si>
  <si>
    <t>南宁高易维科技有限公司</t>
  </si>
  <si>
    <t>151064961A10008599917824295Y4027</t>
  </si>
  <si>
    <t>A100085999178242</t>
  </si>
  <si>
    <t>广州市韦士泰医疗器械有限公司</t>
  </si>
  <si>
    <t>151059932A11041558808367CNNU001</t>
  </si>
  <si>
    <t>A11041558808367</t>
  </si>
  <si>
    <t>上海市保险学会（上海市保险同业公会）</t>
  </si>
  <si>
    <t>151059932A11041558808367CNNU002</t>
  </si>
  <si>
    <t>151099944A111250384AHXCR10995Y4027</t>
  </si>
  <si>
    <t>A111250384AHXCR109</t>
  </si>
  <si>
    <t>奇瑞汽车股份有限公司</t>
  </si>
  <si>
    <t>沈波</t>
  </si>
  <si>
    <t>安徽新辰睿信息技术有限公司</t>
  </si>
  <si>
    <t>151100371A111345123170902C95Y4027</t>
  </si>
  <si>
    <t>A111345123170902C</t>
  </si>
  <si>
    <t>江苏美科硅能源有限公司</t>
  </si>
  <si>
    <t>151109040A1103971031709050395Y4027</t>
  </si>
  <si>
    <t>A11039710317090503</t>
  </si>
  <si>
    <t>东莞大族粤铭激光有限公司</t>
  </si>
  <si>
    <t>151106629A100069726X0118CNNU002</t>
  </si>
  <si>
    <t>A100069726X0118</t>
  </si>
  <si>
    <t>义乌商报社</t>
  </si>
  <si>
    <t>浙江浙大网新图灵信息科技有限公司</t>
  </si>
  <si>
    <t>151106629A100069726X0118CNNU001</t>
  </si>
  <si>
    <t>151113351A111251103X170901395Y4027</t>
  </si>
  <si>
    <t>A111251103X1709013</t>
  </si>
  <si>
    <t>上海市公安局浦东分局</t>
  </si>
  <si>
    <t>钱琤</t>
  </si>
  <si>
    <t>151113090A1000583711X0649CNNU001</t>
  </si>
  <si>
    <t>A1000583711X0649</t>
  </si>
  <si>
    <t>浙江美测医药科技有限公司</t>
  </si>
  <si>
    <t>李勍</t>
  </si>
  <si>
    <t>151113090A1000583711X0649CNNU002</t>
  </si>
  <si>
    <t>151122276A10005991705083CNNU001</t>
  </si>
  <si>
    <t>A10005991705083</t>
  </si>
  <si>
    <t>上海木爷机器人技术有限公司</t>
  </si>
  <si>
    <t>屈琰</t>
  </si>
  <si>
    <t>上海合联电子科技有限公司</t>
  </si>
  <si>
    <t>151124834A1000902587035795Y4027</t>
  </si>
  <si>
    <t>A10009025870357</t>
  </si>
  <si>
    <t>湖北省气象局</t>
  </si>
  <si>
    <t>武汉爱联科技有限公司</t>
  </si>
  <si>
    <t>151137975A1000859991709110195Y4027</t>
  </si>
  <si>
    <t>A10008599917091101</t>
  </si>
  <si>
    <t>广州富力地产股份有限公司</t>
  </si>
  <si>
    <t>王钊</t>
  </si>
  <si>
    <t>151143221A112615838HHTC0014CNNU001</t>
  </si>
  <si>
    <t>A112615838HHTC0014</t>
  </si>
  <si>
    <t>辽宁省沈阳理工大学</t>
  </si>
  <si>
    <t>沈阳皓海天诚科技有限公司</t>
  </si>
  <si>
    <t>151143426A110628192RK017CNNU001</t>
  </si>
  <si>
    <t>A110628192RK017</t>
  </si>
  <si>
    <t>中国人民银行武汉分行</t>
  </si>
  <si>
    <t>江婧</t>
  </si>
  <si>
    <t>151143426A110628192RK017CNNU002</t>
  </si>
  <si>
    <t>151148882A110644886T3389CNNU001</t>
  </si>
  <si>
    <t>A110644886T3389</t>
  </si>
  <si>
    <t>聊城市教育局</t>
  </si>
  <si>
    <t>151148882A110644886T3389CNNU002</t>
  </si>
  <si>
    <t>151149894A100020643Z0579CNNU001</t>
  </si>
  <si>
    <t>A100020643Z0579</t>
  </si>
  <si>
    <t>东芝电子（上海）有限公司_X</t>
  </si>
  <si>
    <t>151149894A100020643Z0579CNNU002</t>
  </si>
  <si>
    <t>151150282A110628192ZB003CNNU001</t>
  </si>
  <si>
    <t>A110628192ZB003</t>
  </si>
  <si>
    <t>西安米旗食品有限公司</t>
  </si>
  <si>
    <t>宫亮</t>
  </si>
  <si>
    <t>陕西分区</t>
  </si>
  <si>
    <t>151150729A100020643Z0580CNNU001</t>
  </si>
  <si>
    <t>A100020643Z0580</t>
  </si>
  <si>
    <t>华能烟台八角热电有限公司</t>
  </si>
  <si>
    <t>151150729A100020643Z0580CNNU002</t>
  </si>
  <si>
    <t>151153999A100003743000145CNNU002</t>
  </si>
  <si>
    <t>A100003743000145</t>
  </si>
  <si>
    <t>浙江万里学院</t>
  </si>
  <si>
    <t>151153999A100003743000145CNNU001</t>
  </si>
  <si>
    <t>151155944A100007562A0121CNNU001</t>
  </si>
  <si>
    <t>A100007562A0121</t>
  </si>
  <si>
    <t>中国人民银行福州中心支行</t>
  </si>
  <si>
    <t>151156332A100007562A0122CNNU001</t>
  </si>
  <si>
    <t>A100007562A0122</t>
  </si>
  <si>
    <t>151157115A10009025870378CNNU001</t>
  </si>
  <si>
    <t>A10009025870378</t>
  </si>
  <si>
    <t>十堰市东风汽车高级技工学校</t>
  </si>
  <si>
    <t>黄锋</t>
  </si>
  <si>
    <t>151157468A10009025870380CNNU002</t>
  </si>
  <si>
    <t>A10009025870380</t>
  </si>
  <si>
    <t>151158258A10001015594513CNNU002</t>
  </si>
  <si>
    <t>A10001015594513</t>
  </si>
  <si>
    <t>徐州市图书馆</t>
  </si>
  <si>
    <t>李春龙</t>
  </si>
  <si>
    <t>南京苏创汇网络有限公司</t>
  </si>
  <si>
    <t>151158258A10001015594513CNNU001</t>
  </si>
  <si>
    <t>151158411A100020643Z0599CNNU001</t>
  </si>
  <si>
    <t>A100020643Z0599</t>
  </si>
  <si>
    <t>黑龙江省科技厅</t>
  </si>
  <si>
    <t>151158411A100020643Z0599CNNU002</t>
  </si>
  <si>
    <t>151159784A1000254322927295Y4027</t>
  </si>
  <si>
    <t>红星美凯龙家具集团</t>
  </si>
  <si>
    <t>隋心</t>
  </si>
  <si>
    <t>上海强冠电脑有限公司</t>
  </si>
  <si>
    <t>151159832A112148027H1709151CNNU001</t>
  </si>
  <si>
    <t>A112148027H1709151</t>
  </si>
  <si>
    <t>国家农业信贷担保联盟有限责任公司</t>
  </si>
  <si>
    <t>陈晶</t>
  </si>
  <si>
    <t>北京辉蓝保盈科技发展有限公司</t>
  </si>
  <si>
    <t>151159937A100030014P0137CNNU001</t>
  </si>
  <si>
    <t>A100030014P0137</t>
  </si>
  <si>
    <t>中泰证券有限责任公司</t>
  </si>
  <si>
    <t>王毅凌</t>
  </si>
  <si>
    <t>广州佳杰科技有限公司</t>
  </si>
  <si>
    <t>151159937A100030014P0137CNNU002</t>
  </si>
  <si>
    <t>151161475A111531652T2383CNNU001</t>
  </si>
  <si>
    <t>A111531652T2383</t>
  </si>
  <si>
    <t>齐鲁工业大学</t>
  </si>
  <si>
    <t>陈阳</t>
  </si>
  <si>
    <t>紫光数码（苏州）集团有限公司</t>
  </si>
  <si>
    <t>151161475A111531652T2383CNNU002</t>
  </si>
  <si>
    <t>151167825A100109593A0038CNNU001</t>
  </si>
  <si>
    <t>A100109593A0038</t>
  </si>
  <si>
    <t>山东能源临沂矿业集团有限责任公司</t>
  </si>
  <si>
    <t>151167825A100109593A0038CNNU002</t>
  </si>
  <si>
    <t>151175735A1125269971X000995Y4027</t>
  </si>
  <si>
    <t>A1125269971X0009</t>
  </si>
  <si>
    <t>长虹佳华信息产品有限责任公司</t>
  </si>
  <si>
    <t>151193079A100003808170922195Y4027</t>
  </si>
  <si>
    <t>A1000038081709221</t>
  </si>
  <si>
    <t>中国航发南方工业有限公司</t>
  </si>
  <si>
    <t>王睿</t>
  </si>
  <si>
    <t>151206897A110628192T2391CNNU001</t>
  </si>
  <si>
    <t>A110628192T2391</t>
  </si>
  <si>
    <t>桂律</t>
  </si>
  <si>
    <t>151206897A110628192T2391CNNU002</t>
  </si>
  <si>
    <t>广东省深圳市城市交通规划研究中心</t>
  </si>
  <si>
    <t>151207513A100020643Z061695Y4027</t>
  </si>
  <si>
    <t>A100020643Z0616</t>
  </si>
  <si>
    <t>福建省永辉超市股份有限公司</t>
  </si>
  <si>
    <t>151215403A100007562A0131CNNU001</t>
  </si>
  <si>
    <t>A100007562A0131</t>
  </si>
  <si>
    <t>新雅仕（泉州）冷藏物流有限公司</t>
  </si>
  <si>
    <t>陈超志</t>
  </si>
  <si>
    <t>151220565A1105037927093095Y4027</t>
  </si>
  <si>
    <t>A11050379270930</t>
  </si>
  <si>
    <t>卡斯柯信号有限公司</t>
  </si>
  <si>
    <t>韩烨</t>
  </si>
  <si>
    <t>上海友升启繁信息技术有限公司</t>
  </si>
  <si>
    <t>未完成</t>
  </si>
  <si>
    <t>151233148A111251103X171000395Y4027</t>
  </si>
  <si>
    <t>A111251103X1710003</t>
  </si>
  <si>
    <t>广东东鹏控股股份有限公司</t>
  </si>
  <si>
    <t>151232021A112135769QL1009A61045239</t>
  </si>
  <si>
    <t>A112135769QL1009A</t>
  </si>
  <si>
    <t>浙江苏泊尔股份有限公司</t>
  </si>
  <si>
    <t>卢岑</t>
  </si>
  <si>
    <t>浙江群立时代科技有限公司</t>
  </si>
  <si>
    <t>151242188A111251103X1710011CNNU001</t>
  </si>
  <si>
    <t>A111251103X1710011</t>
  </si>
  <si>
    <t>151247998A1117816922017101C95Y4027</t>
  </si>
  <si>
    <t>A1117816922017101C</t>
  </si>
  <si>
    <t>史泰博（上海）有限公司</t>
  </si>
  <si>
    <t>151252925A111251103X171001595Y4027</t>
  </si>
  <si>
    <t>A111251103X1710015</t>
  </si>
  <si>
    <t>天宝集团控股有限公司</t>
  </si>
  <si>
    <t>151251246A111521933910644ZU0N46984</t>
  </si>
  <si>
    <t>A11152193391064</t>
  </si>
  <si>
    <t>南京信息工程大学</t>
  </si>
  <si>
    <t>马绪凯</t>
  </si>
  <si>
    <t>南京致益联信息科技有限公司</t>
  </si>
  <si>
    <t>4ZU0N46984</t>
  </si>
  <si>
    <t>HPC LICO</t>
  </si>
  <si>
    <t>151260335A111251103X1710016CNNU001</t>
  </si>
  <si>
    <t>A111251103X1710016</t>
  </si>
  <si>
    <t>国泰君安证券股份有限公司</t>
  </si>
  <si>
    <t>宓云涛</t>
  </si>
  <si>
    <t>151264301A112148027H17101734ZU0N46983</t>
  </si>
  <si>
    <t>A112148027H1710173</t>
  </si>
  <si>
    <t>中国核电工程有限公司</t>
  </si>
  <si>
    <t>王爱玲</t>
  </si>
  <si>
    <t>4ZU0N46983</t>
  </si>
  <si>
    <t>151271467A100079030B01184S40N26389</t>
  </si>
  <si>
    <t>A100079030B0118</t>
  </si>
  <si>
    <t>北京航空航天大学</t>
  </si>
  <si>
    <t>李业</t>
  </si>
  <si>
    <t>北京嘉运达科技开发股份有限公司</t>
  </si>
  <si>
    <t>4S40N26389</t>
  </si>
  <si>
    <t>151271467A100079030B01184ZU0N46984</t>
  </si>
  <si>
    <t>151280304A100020643Z067295Y4027</t>
  </si>
  <si>
    <t>A100020643Z0672</t>
  </si>
  <si>
    <t>151294930A111962607F1064CNNU002</t>
  </si>
  <si>
    <t>A111962607F1064</t>
  </si>
  <si>
    <t>东北大学</t>
  </si>
  <si>
    <t>沈阳凡石商贸有限公司</t>
  </si>
  <si>
    <t>151294930A111962607F1064CNNU001</t>
  </si>
  <si>
    <t>151297785A1125895432017102695Y4027</t>
  </si>
  <si>
    <t>A11258954320171026</t>
  </si>
  <si>
    <t>南昌市环境保护局</t>
  </si>
  <si>
    <t>熊振国</t>
  </si>
  <si>
    <t>江西分区</t>
  </si>
  <si>
    <t>江西赣风惠视信息科技有限公司</t>
  </si>
  <si>
    <t>已完成，未入账</t>
  </si>
  <si>
    <t/>
  </si>
  <si>
    <t>151299249A100109593A0045CNNU001</t>
  </si>
  <si>
    <t>A100109593A0045</t>
  </si>
  <si>
    <t>山东省菏泽市审计局</t>
  </si>
  <si>
    <t>李涛</t>
  </si>
  <si>
    <t>151299249A100109593A0045CNNU002</t>
  </si>
  <si>
    <t>151299471A11159674621007CNNU001</t>
  </si>
  <si>
    <t>A11159674621007</t>
  </si>
  <si>
    <t>山东泰山文化艺术品交易所股份有限公司</t>
  </si>
  <si>
    <t>山东百滔申合电子科技有限公司</t>
  </si>
  <si>
    <t>151299471A11159674621007CNNU002</t>
  </si>
  <si>
    <t>151300001A112594849N0003CNNU001</t>
  </si>
  <si>
    <t>A112594849N0003</t>
  </si>
  <si>
    <t>湖州南浔遨优电池有限公司</t>
  </si>
  <si>
    <t>童文珍</t>
  </si>
  <si>
    <t>重庆佳杰创越营销结算有限公司</t>
  </si>
  <si>
    <t>151300001A112594849N0003CNNU002</t>
  </si>
  <si>
    <t>151305923A111345123171031LCNNU002</t>
  </si>
  <si>
    <t>A111345123171031L</t>
  </si>
  <si>
    <t>苏州赫瑞特电子专用设备科技有限公司</t>
  </si>
  <si>
    <t>阴成龙</t>
  </si>
  <si>
    <t>151305923A111345123171031LCNNU001</t>
  </si>
  <si>
    <t>151307829A110665372F2270CNNU001</t>
  </si>
  <si>
    <t>A110665372F2270</t>
  </si>
  <si>
    <t>江西合力泰触摸屏科技协同创新有限公司</t>
  </si>
  <si>
    <t>邓超</t>
  </si>
  <si>
    <t>南昌联慧科技有限公司</t>
  </si>
  <si>
    <t>151307829A110665372F2270CNNU002</t>
  </si>
  <si>
    <t>151311320A111251103X171100795Y4027</t>
  </si>
  <si>
    <t>A111251103X1711007</t>
  </si>
  <si>
    <t>佛山电器照明股份有限公司</t>
  </si>
  <si>
    <t>陈贤孟</t>
  </si>
  <si>
    <t>151318968A112135769QL01103B01GU800</t>
  </si>
  <si>
    <t>A112135769QL01103B</t>
  </si>
  <si>
    <t>兴业银行股份有限公司杭州分行_X</t>
  </si>
  <si>
    <t>01GU800</t>
  </si>
  <si>
    <t>ThinkCloud</t>
  </si>
  <si>
    <t>151323114A1000037435726961045239</t>
  </si>
  <si>
    <t>A10000374357269</t>
  </si>
  <si>
    <t>青山控股集团有限公司</t>
  </si>
  <si>
    <t>151325246A1000436312446395Y4027</t>
  </si>
  <si>
    <t>A10004363124463</t>
  </si>
  <si>
    <t>中国兵工物资总公司</t>
  </si>
  <si>
    <t>宋涛</t>
  </si>
  <si>
    <t>北京鑫创思特科技有限公司</t>
  </si>
  <si>
    <t>151324938A112236484A17110724ZU0N46984</t>
  </si>
  <si>
    <t>A112236484A1711072</t>
  </si>
  <si>
    <t>151324943A112236484A17110734ZU0N46984</t>
  </si>
  <si>
    <t>A112236484A1711073</t>
  </si>
  <si>
    <t>南方科技大学</t>
  </si>
  <si>
    <t>151326189A100007562A01424S40N26390</t>
  </si>
  <si>
    <t>A100007562A0142</t>
  </si>
  <si>
    <t>九牧厨卫股份有限公司</t>
  </si>
  <si>
    <t>4S40N26390</t>
  </si>
  <si>
    <t>151330046A1000583711X0781CNNU001</t>
  </si>
  <si>
    <t>A1000583711X0781</t>
  </si>
  <si>
    <t>武汉启瑞药业有限公司</t>
  </si>
  <si>
    <t>刘志辉</t>
  </si>
  <si>
    <t>151330046A1000583711X0781CNNU002</t>
  </si>
  <si>
    <t>151333835A10002543229594CNNU001</t>
  </si>
  <si>
    <t>A10002543229594</t>
  </si>
  <si>
    <t>151333835A10002543229594CNNU002</t>
  </si>
  <si>
    <t>151330905A1107652072349961045235</t>
  </si>
  <si>
    <t>A11076520723499</t>
  </si>
  <si>
    <t>存储A8总代备货</t>
  </si>
  <si>
    <t>张锦燕</t>
  </si>
  <si>
    <t>新锐英诚（北京）科技股份有限公司</t>
  </si>
  <si>
    <t>151330931A1107652072350061045235</t>
  </si>
  <si>
    <t>A11076520723500</t>
  </si>
  <si>
    <t>1513376157550857171109000X95Y4027</t>
  </si>
  <si>
    <t>7550857171109000X</t>
  </si>
  <si>
    <t>佛山市中南农业科技有限公司</t>
  </si>
  <si>
    <t>151334396A111500385G0225CNNU002</t>
  </si>
  <si>
    <t>A111500385G0225</t>
  </si>
  <si>
    <t>151334396A111500385G0225CNNU001</t>
  </si>
  <si>
    <t>151337923A10000380817111002PSTC004</t>
  </si>
  <si>
    <t>A10000380817111002</t>
  </si>
  <si>
    <t>衡阳市国土资源局</t>
  </si>
  <si>
    <t>何萼君</t>
  </si>
  <si>
    <t>PSTC004</t>
  </si>
  <si>
    <t>151337923A10000380817111002PSTC005</t>
  </si>
  <si>
    <t>PSTC005</t>
  </si>
  <si>
    <t>151337923A1000038081711100201GU800</t>
  </si>
  <si>
    <t>151390551A10000070811718CNNU001</t>
  </si>
  <si>
    <t>A10000070811718</t>
  </si>
  <si>
    <t>江西省南昌市气象局</t>
  </si>
  <si>
    <t>南昌创新科技服务有限公司</t>
  </si>
  <si>
    <t>151395351A110628055Z987654395Y4027</t>
  </si>
  <si>
    <t>A110628055Z9876543</t>
  </si>
  <si>
    <t>深圳市完美爱钻石有限公司</t>
  </si>
  <si>
    <t>庄腾飞</t>
  </si>
  <si>
    <t>151406385A110500800024904ZU0N46984</t>
  </si>
  <si>
    <t>A11050080002490</t>
  </si>
  <si>
    <t>重庆高通汽车技术有限公司</t>
  </si>
  <si>
    <t>重庆端点科技有限公司</t>
  </si>
  <si>
    <t>151406393A110500800024914S40N77622</t>
  </si>
  <si>
    <t>A11050080002491</t>
  </si>
  <si>
    <t>4S40N77622</t>
  </si>
  <si>
    <t>151406515A100006313A003601GU763</t>
  </si>
  <si>
    <t>A100006313A0036</t>
  </si>
  <si>
    <t>上海大学</t>
  </si>
  <si>
    <t>上海大区</t>
  </si>
  <si>
    <t>上海维优电子工程有限公司</t>
  </si>
  <si>
    <t>01GU763</t>
  </si>
  <si>
    <t>151417375A100020643Z0824CNNU002</t>
  </si>
  <si>
    <t>A100020643Z0824</t>
  </si>
  <si>
    <t>湖北省安全厅</t>
  </si>
  <si>
    <t>唐炜</t>
  </si>
  <si>
    <t>151417375A100020643Z0824CNNU001</t>
  </si>
  <si>
    <t>151417420A111139757W0841CNNU001</t>
  </si>
  <si>
    <t>A111139757W0841</t>
  </si>
  <si>
    <t>哈尔滨未名信息技术开发有限公司</t>
  </si>
  <si>
    <t>151417420A111139757W0841CNNU002</t>
  </si>
  <si>
    <t>151414587A112124633A003601GU801</t>
  </si>
  <si>
    <t>A112124633A0036</t>
  </si>
  <si>
    <t>阳光学院</t>
  </si>
  <si>
    <t>刘钢毅</t>
  </si>
  <si>
    <t>福州中海信息技术有限公司</t>
  </si>
  <si>
    <t>01GU801</t>
  </si>
  <si>
    <t>151420565A112594849N001401GU800</t>
  </si>
  <si>
    <t>A112594849N0014</t>
  </si>
  <si>
    <t>内蒙古体育局</t>
  </si>
  <si>
    <t>冷冬</t>
  </si>
  <si>
    <t>151429853IBMS112995Y4027</t>
  </si>
  <si>
    <t>IBMS1129</t>
  </si>
  <si>
    <t>国际商业机器（中国）有限公司</t>
  </si>
  <si>
    <t>151430417A11237535501002CNNU002</t>
  </si>
  <si>
    <t>A11237535501002</t>
  </si>
  <si>
    <t>151430417A11237535501002CNNU001</t>
  </si>
  <si>
    <t>151436969A100020643Z0850CNNU001</t>
  </si>
  <si>
    <t>A100020643Z0850</t>
  </si>
  <si>
    <t>广州燃气集团有限公司</t>
  </si>
  <si>
    <t>韩爽</t>
  </si>
  <si>
    <t>151439952A1000038081712010195Y4027</t>
  </si>
  <si>
    <t>A10000380817120101</t>
  </si>
  <si>
    <t>湖南绝味食品股份有限公司</t>
  </si>
  <si>
    <t>罗尊旗</t>
  </si>
  <si>
    <t>151437965A100003743000190CNNU002</t>
  </si>
  <si>
    <t>A100003743000190</t>
  </si>
  <si>
    <t>宁波市国家高新区贵驷街道社区卫生服务中心</t>
  </si>
  <si>
    <t>151437965A100003743000190CNNU001</t>
  </si>
  <si>
    <t>151451900A100020643Z0867CNNU001</t>
  </si>
  <si>
    <t>A100020643Z0867</t>
  </si>
  <si>
    <t>兴安盟行政公署</t>
  </si>
  <si>
    <t>徐卫东</t>
  </si>
  <si>
    <t>151455423A11237535501009CNNU001</t>
  </si>
  <si>
    <t>A11237535501009</t>
  </si>
  <si>
    <t>青岛港科技有限公司</t>
  </si>
  <si>
    <t>周备</t>
  </si>
  <si>
    <t>151455423A11237535501009CNNU002</t>
  </si>
  <si>
    <t>151456196A11152193391184CNNU001</t>
  </si>
  <si>
    <t>A11152193391184</t>
  </si>
  <si>
    <t>华夏银行南京分行</t>
  </si>
  <si>
    <t>章海军</t>
  </si>
  <si>
    <t>151456196A11152193391184CNNU002</t>
  </si>
  <si>
    <t>151456490A10000070811736CNNU001</t>
  </si>
  <si>
    <t>A10000070811736</t>
  </si>
  <si>
    <t>151459912A111251103X1712034CNNU001</t>
  </si>
  <si>
    <t>A111251103X1712034</t>
  </si>
  <si>
    <t>151464164A1000038087120806CNNU002</t>
  </si>
  <si>
    <t>A1000038087120806</t>
  </si>
  <si>
    <t>湖南省国土资源厅</t>
  </si>
  <si>
    <t>151464164A1000038087120806CNNU001</t>
  </si>
  <si>
    <t>151464300A100020643Z0883CNNU001</t>
  </si>
  <si>
    <t>A100020643Z0883</t>
  </si>
  <si>
    <t>潍坊市昌乐县人民医院</t>
  </si>
  <si>
    <t>151464394A1107652072354561045235</t>
  </si>
  <si>
    <t>A11076520723545</t>
  </si>
  <si>
    <t>151461235A1123753550101161045239</t>
  </si>
  <si>
    <t>A11237535501011</t>
  </si>
  <si>
    <t>山东省青岛市政府</t>
  </si>
  <si>
    <t>于永顺</t>
  </si>
  <si>
    <t>151464373A1107652072354461045235</t>
  </si>
  <si>
    <t>A11076520723544</t>
  </si>
  <si>
    <t>151463478A1000436312479301GU762</t>
  </si>
  <si>
    <t>A10004363124793</t>
  </si>
  <si>
    <t>中国科学技术信息研究所</t>
  </si>
  <si>
    <t>曹军</t>
  </si>
  <si>
    <t>01GU762</t>
  </si>
  <si>
    <t>151467031A112236484A17121195Y4027</t>
  </si>
  <si>
    <t>A112236484A171211</t>
  </si>
  <si>
    <t>151470532A10001015594407CNNU002</t>
  </si>
  <si>
    <t>A10001015594407</t>
  </si>
  <si>
    <t>江南大学</t>
  </si>
  <si>
    <t>石斌</t>
  </si>
  <si>
    <t>151470532A10001015594407CNNU001</t>
  </si>
  <si>
    <t>151473931A112091532A005095Y4027</t>
  </si>
  <si>
    <t>A112091532A0050</t>
  </si>
  <si>
    <t>中国科学院国家天文台</t>
  </si>
  <si>
    <t>于璐璐</t>
  </si>
  <si>
    <t>北京华诚联合设备安装工程有限公司</t>
  </si>
  <si>
    <t>151473648A110628192ZB004CNNU001</t>
  </si>
  <si>
    <t>A110628192ZB004</t>
  </si>
  <si>
    <t>汇和银行</t>
  </si>
  <si>
    <t>余潇</t>
  </si>
  <si>
    <t>新疆分区</t>
  </si>
  <si>
    <t>151474655A112594849N0033CNNU001</t>
  </si>
  <si>
    <t>A112594849N0033</t>
  </si>
  <si>
    <t>151474655A112594849N0033CNNU002</t>
  </si>
  <si>
    <t>151475051A11260997112130002CNNU001</t>
  </si>
  <si>
    <t>A11260997112130002</t>
  </si>
  <si>
    <t>河北以岭医药集团有限公司</t>
  </si>
  <si>
    <t>朱守波</t>
  </si>
  <si>
    <t>河北万云信息技术有限公司</t>
  </si>
  <si>
    <t>151475051A11260997112130002CNNU002</t>
  </si>
  <si>
    <t>151475756A112660837C0001CNNU001</t>
  </si>
  <si>
    <t>A112660837C0001</t>
  </si>
  <si>
    <t>南宁市卫生和计划生育委员会</t>
  </si>
  <si>
    <t>广西千翔科技有限公司</t>
  </si>
  <si>
    <t>151475756A112660837C0001CNNU002</t>
  </si>
  <si>
    <t>151473962A1000791711213LYQ4S40N26389</t>
  </si>
  <si>
    <t>A1000791711213LYQ</t>
  </si>
  <si>
    <t>中科宇图科技股份有限公司</t>
  </si>
  <si>
    <t>叶立刚</t>
  </si>
  <si>
    <t>北京长得万众信息技术有限公司</t>
  </si>
  <si>
    <t>151473962A1000791711213LYQ4S40N26390</t>
  </si>
  <si>
    <t>151476688A112160565A0573CNNU002</t>
  </si>
  <si>
    <t>A112160565A0573</t>
  </si>
  <si>
    <t>山东大学齐鲁儿童医院（济南市儿童医院）</t>
  </si>
  <si>
    <t>山东云腾网络科技有限公司</t>
  </si>
  <si>
    <t>151476688A112160565A0573CNNU001</t>
  </si>
  <si>
    <t>151477511A10001015594396CNNU002</t>
  </si>
  <si>
    <t>A10001015594396</t>
  </si>
  <si>
    <t>151477511A10001015594396CNNU001</t>
  </si>
  <si>
    <t>151478070A100006313A0041CNNU002</t>
  </si>
  <si>
    <t>A100006313A0041</t>
  </si>
  <si>
    <t>上海市博物馆</t>
  </si>
  <si>
    <t>151478070A100006313A0041CNNU001</t>
  </si>
  <si>
    <t>151490092A100079030B014995Y4027</t>
  </si>
  <si>
    <t>A100079030B0149</t>
  </si>
  <si>
    <t>151485694A111500385G0227CNNU001</t>
  </si>
  <si>
    <t>A111500385G0227</t>
  </si>
  <si>
    <t>151485694A111500385G0227CNNU002</t>
  </si>
  <si>
    <t>151486515A110628192YC0005CNNU001</t>
  </si>
  <si>
    <t>A110628192YC0005</t>
  </si>
  <si>
    <t>四川省公安厅信息科_X</t>
  </si>
  <si>
    <t>张瑞梅</t>
  </si>
  <si>
    <t>151486515A110628192YC0005CNNU002</t>
  </si>
  <si>
    <t>151492832A100007562A0180CNNU001</t>
  </si>
  <si>
    <t>A100007562A0180</t>
  </si>
  <si>
    <t>福建海峡银行股份有限公司</t>
  </si>
  <si>
    <t>周莫</t>
  </si>
  <si>
    <t>151492901A112594849N0049CNNU002</t>
  </si>
  <si>
    <t>A112594849N0049</t>
  </si>
  <si>
    <t>湖南省农业委员会</t>
  </si>
  <si>
    <t>151492901A112594849N0049CNNU001</t>
  </si>
  <si>
    <t>151495936A110628192T3001CNNU002</t>
  </si>
  <si>
    <t>A110628192T3001</t>
  </si>
  <si>
    <t>宁阳县卫生计生委</t>
  </si>
  <si>
    <t>151495936A110628192T3001CNNU001</t>
  </si>
  <si>
    <t>151500587A100020643Z090795Y4027</t>
  </si>
  <si>
    <t>A100020643Z0907</t>
  </si>
  <si>
    <t>广东海启星海洋科技有限公司</t>
  </si>
  <si>
    <t>151500587A100020643Z09074HV7A10294</t>
  </si>
  <si>
    <t>4HV7A10294</t>
  </si>
  <si>
    <t>151504681A10008599917121901CNNU001</t>
  </si>
  <si>
    <t>A10008599917121901</t>
  </si>
  <si>
    <t>广东省社会保险基金管理局</t>
  </si>
  <si>
    <t>江志敏</t>
  </si>
  <si>
    <t>151504681A10008599917121901CNNU002</t>
  </si>
  <si>
    <t>151505311A110500800024964ZU0N46984</t>
  </si>
  <si>
    <t>A11050080002496</t>
  </si>
  <si>
    <t>151516638A100020643Z0932CNNU001</t>
  </si>
  <si>
    <t>A100020643Z0932</t>
  </si>
  <si>
    <t>山东省滨州市中级人民法院</t>
  </si>
  <si>
    <t>舒元利</t>
  </si>
  <si>
    <t>151516638A100020643Z0932CNNU002</t>
  </si>
  <si>
    <t>151521353PS20170120254ZU0N46984</t>
  </si>
  <si>
    <t>PS2017012025</t>
  </si>
  <si>
    <t>深圳市恒路物流股份有限公司北京分公司</t>
  </si>
  <si>
    <t>151537349A111251103X1712095CNNU002</t>
  </si>
  <si>
    <t>A111251103X1712095</t>
  </si>
  <si>
    <t>江苏省扬州市政府采购中心</t>
  </si>
  <si>
    <t>程威龙</t>
  </si>
  <si>
    <t>151537349A111251103X1712095CNNU001</t>
  </si>
  <si>
    <t>1515503564620257962-195Y4027</t>
  </si>
  <si>
    <t>4620257962-1</t>
  </si>
  <si>
    <t>国际商业机器(中国)有限公司</t>
  </si>
  <si>
    <t>151560410A100007562A0190CNNU001</t>
  </si>
  <si>
    <t>A100007562A0190</t>
  </si>
  <si>
    <t>151561824A111345123180103LCNNU001</t>
  </si>
  <si>
    <t>A111345123180103L</t>
  </si>
  <si>
    <t>江苏富淼科技股份有限公司</t>
  </si>
  <si>
    <t>151561824A111345123180103LCNNU002</t>
  </si>
  <si>
    <t>151565646A111251103X1801009CNNU002</t>
  </si>
  <si>
    <t>A111251103X1801009</t>
  </si>
  <si>
    <t>江苏海澜集团公司</t>
  </si>
  <si>
    <t>151565646A111251103X1801009CNNU001</t>
  </si>
  <si>
    <t>151568607A112123903A002995Y4027</t>
  </si>
  <si>
    <t>A112123903A0029</t>
  </si>
  <si>
    <t>张琦</t>
  </si>
  <si>
    <t>151577644A11032293006116CNNU002</t>
  </si>
  <si>
    <t>A11032293006116</t>
  </si>
  <si>
    <t>河南省农村信用社</t>
  </si>
  <si>
    <t>顾常春</t>
  </si>
  <si>
    <t>151577644A11032293006116CNNU001</t>
  </si>
  <si>
    <t>151581453A11255070418110CNNU001</t>
  </si>
  <si>
    <t>A11255070418110</t>
  </si>
  <si>
    <t>聊城市人民医院</t>
  </si>
  <si>
    <t>山东亿海兰特通信科技有限公司</t>
  </si>
  <si>
    <t>151581453A11255070418110CNNU002</t>
  </si>
  <si>
    <t>151586282A1000436312515495Y4027</t>
  </si>
  <si>
    <t>A10004363125154</t>
  </si>
  <si>
    <t>国网国际发展有限公司</t>
  </si>
  <si>
    <t>151590665A110743048LEN17008CNNU001</t>
  </si>
  <si>
    <t>A110743048LEN17008</t>
  </si>
  <si>
    <t>河北省公安厅</t>
  </si>
  <si>
    <t>北京华胜天成科技股份有限公司</t>
  </si>
  <si>
    <t>151590665A110743048LEN17008CNNU002</t>
  </si>
  <si>
    <t>151590768A110628192ZB001CNNU001</t>
  </si>
  <si>
    <t>A110628192ZB001</t>
  </si>
  <si>
    <t>陕西延长石油(集团)有限责任公司</t>
  </si>
  <si>
    <t>牛代元</t>
  </si>
  <si>
    <t>151594360A111843329A000052CNNU001</t>
  </si>
  <si>
    <t>A111843329A000052</t>
  </si>
  <si>
    <t>爱心人寿保险股份有限公司北京市朝阳支公司</t>
  </si>
  <si>
    <t>魏杰</t>
  </si>
  <si>
    <t>北京亿海扬天科技有限公司</t>
  </si>
  <si>
    <t>151603051A111954002000140CNNU002</t>
  </si>
  <si>
    <t>A111954002000140</t>
  </si>
  <si>
    <t>济南市第一人民医院</t>
  </si>
  <si>
    <t>济南富通伟业科技有限公司</t>
  </si>
  <si>
    <t>151603051A111954002000140CNNU001</t>
  </si>
  <si>
    <t>151607104A1000583711X097895Y4027</t>
  </si>
  <si>
    <t>A1000583711X0978</t>
  </si>
  <si>
    <t>思爱普(上海)软件系统有限公司</t>
  </si>
  <si>
    <t>徐乐</t>
  </si>
  <si>
    <t>151605268701FDLY180117001SCNNU001</t>
  </si>
  <si>
    <t>701FDLY180117001S</t>
  </si>
  <si>
    <t>上海电气集团股份有限公司</t>
  </si>
  <si>
    <t>151605115A112594849N00784HV7A10294</t>
  </si>
  <si>
    <t>A112594849N0078</t>
  </si>
  <si>
    <t>中国科学院昆明植物研究所</t>
  </si>
  <si>
    <t>符辉</t>
  </si>
  <si>
    <t>云贵分区</t>
  </si>
  <si>
    <t>151612644701EQFF180118WS95Y4027</t>
  </si>
  <si>
    <t>701EQFF180118WS</t>
  </si>
  <si>
    <t>中国民生银行股份有限公司</t>
  </si>
  <si>
    <t>李铮</t>
  </si>
  <si>
    <t>151615024A10001361229953CNNU001</t>
  </si>
  <si>
    <t>A10001361229953</t>
  </si>
  <si>
    <t>国家会展中心(上海)</t>
  </si>
  <si>
    <t>房莉苹</t>
  </si>
  <si>
    <t>上海至正科技有限公司</t>
  </si>
  <si>
    <t>151617581A100020643Z1007CNNU001</t>
  </si>
  <si>
    <t>A100020643Z1007</t>
  </si>
  <si>
    <t>151628879A100007562A0206CNNU001</t>
  </si>
  <si>
    <t>A100007562A0206</t>
  </si>
  <si>
    <t>151642438A11178169218012501CNNU002</t>
  </si>
  <si>
    <t>A11178169218012501</t>
  </si>
  <si>
    <t>上海市基金同业公会</t>
  </si>
  <si>
    <t>151642438A11178169218012501CNNU001</t>
  </si>
  <si>
    <t>151647414A100020643Z1024CNNU001</t>
  </si>
  <si>
    <t>A100020643Z1024</t>
  </si>
  <si>
    <t>国家电力投资集团公司</t>
  </si>
  <si>
    <t>郭鹏</t>
  </si>
  <si>
    <t>151645776A112135769QL0126A01GU800</t>
  </si>
  <si>
    <t>A112135769QL0126A</t>
  </si>
  <si>
    <t>151654013A1000583711X0990CNNU001</t>
  </si>
  <si>
    <t>A1000583711X0990</t>
  </si>
  <si>
    <t>武汉启瑞科技发展有限公司</t>
  </si>
  <si>
    <t>151654013A1000583711X0990CNNU002</t>
  </si>
  <si>
    <t>1516562967678897171214001XCNNU001</t>
  </si>
  <si>
    <t>7678897171214001X</t>
  </si>
  <si>
    <t>北京赛尔网络有限公司</t>
  </si>
  <si>
    <t>李鹤</t>
  </si>
  <si>
    <t>赛尔网络有限公司</t>
  </si>
  <si>
    <t>151662027A111251103X1801087CNNU001</t>
  </si>
  <si>
    <t>A111251103X1801087</t>
  </si>
  <si>
    <t>海能达通信股份有限公司</t>
  </si>
  <si>
    <t>151662027A111251103X1801087CNNU002</t>
  </si>
  <si>
    <t>151662050A100020643Z1032CNNU001</t>
  </si>
  <si>
    <t>A100020643Z1032</t>
  </si>
  <si>
    <t>哈尔滨东安汽车发动机制造有限公司</t>
  </si>
  <si>
    <t>郑治军</t>
  </si>
  <si>
    <t>151662050A100020643Z1032CNNU002</t>
  </si>
  <si>
    <t>151662531A110527289HX170201CNNU001</t>
  </si>
  <si>
    <t>A110527289HX170201</t>
  </si>
  <si>
    <t>151670287A112594849N00964HV7A10294</t>
  </si>
  <si>
    <t>A112594849N0096</t>
  </si>
  <si>
    <t>中国石油大学黄岛校区</t>
  </si>
  <si>
    <t>151670287A112594849N009660Y2198</t>
  </si>
  <si>
    <t>60Y2198</t>
  </si>
  <si>
    <t>151670287A112594849N009660Y2197</t>
  </si>
  <si>
    <t>60Y2197</t>
  </si>
  <si>
    <t>151685558A100020643Z1043CNNU001</t>
  </si>
  <si>
    <t>A100020643Z1043</t>
  </si>
  <si>
    <t>金宇保灵生物药品有限公司</t>
  </si>
  <si>
    <t>151683459A100043631253244HV7A10294</t>
  </si>
  <si>
    <t>A10004363125324</t>
  </si>
  <si>
    <t>北京市北方科技信息研究所</t>
  </si>
  <si>
    <t>151693889A112160565A062495Y4027</t>
  </si>
  <si>
    <t>A112160565A0624</t>
  </si>
  <si>
    <t>山东省德州市公安局</t>
  </si>
  <si>
    <t>151695324A100003743000233CNNU001</t>
  </si>
  <si>
    <t>A100003743000233</t>
  </si>
  <si>
    <t>浙江零跑科技有限公司</t>
  </si>
  <si>
    <t>151695324A100003743000233CNNU002</t>
  </si>
  <si>
    <t>151716824A1117816921802260195Y4027</t>
  </si>
  <si>
    <t>A11178169218022601</t>
  </si>
  <si>
    <t>安徽山鹰纸业股份有限公司上海分公司</t>
  </si>
  <si>
    <t>151720567A10000374300023695Y4027</t>
  </si>
  <si>
    <t>A100003743000236</t>
  </si>
  <si>
    <t>浙江华峰集团有限公司</t>
  </si>
  <si>
    <t>151758163A112124539HZKJ0307CNNU001</t>
  </si>
  <si>
    <t>A112124539HZKJ0307</t>
  </si>
  <si>
    <t>浙江前程石化股份有限公司</t>
  </si>
  <si>
    <t>151767547A110894121A0215CNNU001</t>
  </si>
  <si>
    <t>A110894121A0215</t>
  </si>
  <si>
    <t>马勒技术投资（中国）有限公司</t>
  </si>
  <si>
    <t>实域信息技术（上海）有限公司</t>
  </si>
  <si>
    <t>151767547A110894121A0215CNNU002</t>
  </si>
  <si>
    <t>151774153A100109593A0058CNNU001</t>
  </si>
  <si>
    <t>A100109593A0058</t>
  </si>
  <si>
    <t>潍坊市益都中心医院</t>
  </si>
  <si>
    <t>151788957A112125816T023995Y4027</t>
  </si>
  <si>
    <t>A112125816T0239</t>
  </si>
  <si>
    <t>宜宾学院</t>
  </si>
  <si>
    <t>牟征</t>
  </si>
  <si>
    <t>四川大区</t>
  </si>
  <si>
    <t>四川新环佳科技发展有限公司</t>
  </si>
  <si>
    <t>151796041A100109593A0065CNNU001</t>
  </si>
  <si>
    <t>A100109593A0065</t>
  </si>
  <si>
    <t>菏泽市牡丹区人民医院</t>
  </si>
  <si>
    <t>151804152A100020643Z1112CNNU001</t>
  </si>
  <si>
    <t>A100020643Z1112</t>
  </si>
  <si>
    <t>华中科技大学同济医学院附属协和医院</t>
  </si>
  <si>
    <t>屠真</t>
  </si>
  <si>
    <t>151804152A100020643Z1112CNNU002</t>
  </si>
  <si>
    <t>151811717A100020643Z1119CNNU002</t>
  </si>
  <si>
    <t>A100020643Z1119</t>
  </si>
  <si>
    <t>华安证券有限责任公司</t>
  </si>
  <si>
    <t>夏炜</t>
  </si>
  <si>
    <t>151811717A100020643Z1119CNNU001</t>
  </si>
  <si>
    <t>151814703A11213034120180316CNNU001</t>
  </si>
  <si>
    <t>A11213034120180316</t>
  </si>
  <si>
    <t>山西省晋城市煤业集团</t>
  </si>
  <si>
    <t>张永</t>
  </si>
  <si>
    <t>北京易贝易通信息技术有限公司</t>
  </si>
  <si>
    <t>151818118A111251103X1803054CNNU001</t>
  </si>
  <si>
    <t>A111251103X1803054</t>
  </si>
  <si>
    <t>上海大众汽车有限公司</t>
  </si>
  <si>
    <t>周祝慈</t>
  </si>
  <si>
    <t>151833094A110644886T4082CNNU001</t>
  </si>
  <si>
    <t>A110644886T4082</t>
  </si>
  <si>
    <t>151833094A110644886T4082CNNU002</t>
  </si>
  <si>
    <t>151874355A1121996312018032801GU800</t>
  </si>
  <si>
    <t>A11219963120180328</t>
  </si>
  <si>
    <t>太原市国土资源局</t>
  </si>
  <si>
    <t>张寅</t>
  </si>
  <si>
    <t>山西轩创力行科技有限公司</t>
  </si>
  <si>
    <t>151876344A1126349472018032895Y4027</t>
  </si>
  <si>
    <t>A11263494720180328</t>
  </si>
  <si>
    <t>河北唐山钢铁集团有限责任公司</t>
  </si>
  <si>
    <t>刘超</t>
  </si>
  <si>
    <t>河北北凡科技有限公司</t>
  </si>
  <si>
    <t>1519504637655951180125001X95Y4027</t>
  </si>
  <si>
    <t>7655951180125001X</t>
  </si>
  <si>
    <t>东软集团股份有限公司</t>
  </si>
  <si>
    <t>李晶</t>
  </si>
  <si>
    <t>HANA</t>
  </si>
  <si>
    <t>151968035A10001361230219CNNU002</t>
  </si>
  <si>
    <t>A10001361230219</t>
  </si>
  <si>
    <t>上海发那科机器人有限公司</t>
  </si>
  <si>
    <t>Nutanix</t>
  </si>
  <si>
    <t>151984158A100020643Z1201CNNU002</t>
  </si>
  <si>
    <t>A100020643Z1201</t>
  </si>
  <si>
    <t>中国石油天然气股份有限公司辽阳石化分公司</t>
  </si>
  <si>
    <t>石春阳</t>
  </si>
  <si>
    <t>151996041A1000583711X1139CNNU002</t>
  </si>
  <si>
    <t>A1000583711X1139</t>
  </si>
  <si>
    <t>上海中芯国际集成电路制造有限公司</t>
  </si>
  <si>
    <t>151996041A1000583711X1139CNNU001</t>
  </si>
  <si>
    <t>152003456A100109593A0071CNNU002</t>
  </si>
  <si>
    <t>A100109593A0071</t>
  </si>
  <si>
    <t>菏泽市立医院（山东省立医院集团菏泽医院）</t>
  </si>
  <si>
    <t>152004590A110743048LEN18006CNNU002</t>
  </si>
  <si>
    <t>A110743048LEN18006</t>
  </si>
  <si>
    <t>中信建投证券股份有限公司</t>
  </si>
  <si>
    <t>冯宜瑾</t>
  </si>
  <si>
    <t>152006450801VWNN180428001SCNNU001</t>
  </si>
  <si>
    <t>801VWNN180428001S</t>
  </si>
  <si>
    <t>152010292A11214160118018CNNU002</t>
  </si>
  <si>
    <t>A11214160118018</t>
  </si>
  <si>
    <t>上海国际港务（集团）股份有限公司</t>
  </si>
  <si>
    <t>上海迈内多计算机科技有限公司</t>
  </si>
  <si>
    <t>152006571801ZD3J180428001SCNNU001</t>
  </si>
  <si>
    <t>801ZD3J180428001S</t>
  </si>
  <si>
    <t>152010292A11214160118018CNNU001</t>
  </si>
  <si>
    <t>152009753A1125269971X001895Y4027</t>
  </si>
  <si>
    <t>A1125269971X0018</t>
  </si>
  <si>
    <t>华中科技大学</t>
  </si>
  <si>
    <t>Sichuan Changhong IT Informati</t>
  </si>
  <si>
    <t>152011526A110628192YC1803CNNU002</t>
  </si>
  <si>
    <t>A110628192YC1803</t>
  </si>
  <si>
    <t>六盘水市凉都人民医院有限公司</t>
  </si>
  <si>
    <t>孙祖权</t>
  </si>
  <si>
    <t>152011526A110628192YC1803CNNU001</t>
  </si>
  <si>
    <t>152017890A100109593A007295Y4027</t>
  </si>
  <si>
    <t>A100109593A0072</t>
  </si>
  <si>
    <t>青特集团有限公司</t>
  </si>
  <si>
    <t>邓风华</t>
  </si>
  <si>
    <t>152024554A110628055Z111164095Y4027</t>
  </si>
  <si>
    <t>A110628055Z1111640</t>
  </si>
  <si>
    <t>深圳市英维克科技股份有限公司</t>
  </si>
  <si>
    <t>万若</t>
  </si>
  <si>
    <t>152122298A100069726X0192CNNU002</t>
  </si>
  <si>
    <t>A100069726X0192</t>
  </si>
  <si>
    <t>三门通顺铆钉有限公司</t>
  </si>
  <si>
    <t>152122298A100069726X0192CNNU001</t>
  </si>
  <si>
    <t>152124919A1000005252007395Y4027</t>
  </si>
  <si>
    <t>A10000052520073</t>
  </si>
  <si>
    <t>解锁</t>
  </si>
  <si>
    <t>152124930A1000583711X1205CNNU001</t>
  </si>
  <si>
    <t>A1000583711X1205</t>
  </si>
  <si>
    <t>四川长虹佳华信息产品有限责任公司（深圳库）</t>
  </si>
  <si>
    <t>HX-Nutanix</t>
  </si>
  <si>
    <t>152124930A1000583711X1205CNNU002</t>
  </si>
  <si>
    <t>152124090A112594849Q002895Y4027</t>
  </si>
  <si>
    <t>A112594849Q0028</t>
  </si>
  <si>
    <t>湖南三德科技发展有限公司</t>
  </si>
  <si>
    <t>152125681A110628055HDWZ155795Y4027</t>
  </si>
  <si>
    <t>A110628055HDWZ1557</t>
  </si>
  <si>
    <t>中广核研究院有限公司</t>
  </si>
  <si>
    <t>152135454A112594849N019895Y4027</t>
  </si>
  <si>
    <t>A112594849N0198</t>
  </si>
  <si>
    <t>伟仕通供应链深圳分部</t>
  </si>
  <si>
    <t>152140034A11039710318060604CNNU001</t>
  </si>
  <si>
    <t>A11039710318060604</t>
  </si>
  <si>
    <t>邓国辉</t>
  </si>
  <si>
    <t>美启电力（广东）股份有限公司</t>
  </si>
  <si>
    <t>152142545A11178169201806071CNNU001</t>
  </si>
  <si>
    <t>A11178169201806071</t>
  </si>
  <si>
    <t>上海冠萌达商务信息咨询有限公司</t>
  </si>
  <si>
    <t>范晔</t>
  </si>
  <si>
    <t>152142545A11178169201806071CNNU002</t>
  </si>
  <si>
    <t>152144463A112160565A0726CNNU001</t>
  </si>
  <si>
    <t>A112160565A0726</t>
  </si>
  <si>
    <t>152147244201805070009-131073370</t>
  </si>
  <si>
    <t>201805070009-1</t>
  </si>
  <si>
    <t>南昌欧菲光电技术有限公司</t>
  </si>
  <si>
    <t>专家服务</t>
  </si>
  <si>
    <t>152148791A11073208223588CNNU001</t>
  </si>
  <si>
    <t>A11073208223588</t>
  </si>
  <si>
    <t>荆州市红景嘉园B区</t>
  </si>
  <si>
    <t>周勇</t>
  </si>
  <si>
    <t>武汉兴汉鑫信息技术有限公司</t>
  </si>
  <si>
    <t>152148791A11073208223588CNNU002</t>
  </si>
  <si>
    <t>152146322A1000583711X1223CNNU001</t>
  </si>
  <si>
    <t>A1000583711X1223</t>
  </si>
  <si>
    <t>甘肃省中医院</t>
  </si>
  <si>
    <t>崔大勇</t>
  </si>
  <si>
    <t>152147994A100020643Z133095Y4027</t>
  </si>
  <si>
    <t>A100020643Z1330</t>
  </si>
  <si>
    <t>天津力神电池有限公司</t>
  </si>
  <si>
    <t>侯潇羽</t>
  </si>
  <si>
    <t>152149608A112594849N0206CNNU001</t>
  </si>
  <si>
    <t>A112594849N0206</t>
  </si>
  <si>
    <t>152158506A10002543230663CNNU001</t>
  </si>
  <si>
    <t>A10002543230663</t>
  </si>
  <si>
    <t>152158506A10002543230663CNNU002</t>
  </si>
  <si>
    <t>152158517A100109593A0080CNNU001</t>
  </si>
  <si>
    <t>A100109593A0080</t>
  </si>
  <si>
    <t>152158517A100109593A0080CNNU002</t>
  </si>
  <si>
    <t>日照百货大楼有限公司</t>
  </si>
  <si>
    <t>152161996A10001015594242CNNU001</t>
  </si>
  <si>
    <t>A10001015594242</t>
  </si>
  <si>
    <t>南京市中医院</t>
  </si>
  <si>
    <t>谈继斌</t>
  </si>
  <si>
    <t>152161996A10001015594242CNNU002</t>
  </si>
  <si>
    <t>152162090A100007562A0274CNNU001</t>
  </si>
  <si>
    <t>A100007562A0274</t>
  </si>
  <si>
    <t>福建省泉州市城建档案馆</t>
  </si>
  <si>
    <t>翰林汇力（福建）信息技术有限公司</t>
  </si>
  <si>
    <t>152162090A100007562A0274CNNU002</t>
  </si>
  <si>
    <t>152163011462027937395Y4027</t>
  </si>
  <si>
    <t>1521716218025BG1180529002X95Y4027</t>
  </si>
  <si>
    <t>8025BG1180529002X</t>
  </si>
  <si>
    <t>东莞正扬电子机械有限公司</t>
  </si>
  <si>
    <t>152174163A112772071F4189CNNU001</t>
  </si>
  <si>
    <t>A112772071F4189</t>
  </si>
  <si>
    <t>山东商业集团总公司</t>
  </si>
  <si>
    <t>山东图阔信息科技有限公司</t>
  </si>
  <si>
    <t>152174163A112772071F4189CNNU002</t>
  </si>
  <si>
    <t>152176102A100020643Z138195Y4027</t>
  </si>
  <si>
    <t>A100020643Z1381</t>
  </si>
  <si>
    <t>万达集团股份有限公司</t>
  </si>
  <si>
    <t>152176103A112180764T002395Y4027</t>
  </si>
  <si>
    <t>A112180764T0023</t>
  </si>
  <si>
    <t>北京大学</t>
  </si>
  <si>
    <t>王骁</t>
  </si>
  <si>
    <t>ECS Technology (HK) Co., Limit</t>
  </si>
  <si>
    <t>15217994020180524008031073527</t>
  </si>
  <si>
    <t>201805240080</t>
  </si>
  <si>
    <t>北京道宸科技有限公司</t>
  </si>
  <si>
    <t>叶祺</t>
  </si>
  <si>
    <t>152181678A111251103X1806059CNNU001</t>
  </si>
  <si>
    <t>A111251103X1806059</t>
  </si>
  <si>
    <t>160169478A1000101559426031072983</t>
  </si>
  <si>
    <t>A10001015594260</t>
  </si>
  <si>
    <t>其他</t>
  </si>
  <si>
    <t>152234567A10010025780622APSTC004</t>
  </si>
  <si>
    <t>A10010025780622A</t>
  </si>
  <si>
    <t>北京机电工程研究所（航天科工3院3部）</t>
  </si>
  <si>
    <t>盛博伟</t>
  </si>
  <si>
    <t>北京神州骏腾科技发展有限公司</t>
  </si>
  <si>
    <t>152234567A10010025780622APSTC005</t>
  </si>
  <si>
    <t>152247237A1103971031806230195Y4027</t>
  </si>
  <si>
    <t>A11039710318062301</t>
  </si>
  <si>
    <t>喜威中国投资有限公司</t>
  </si>
  <si>
    <t>152260019A111251103X1806071CNNU001</t>
  </si>
  <si>
    <t>A111251103X1806071</t>
  </si>
  <si>
    <t>罗森(中国)投资有限公司</t>
  </si>
  <si>
    <t>152260019A111251103X1806071CNNU002</t>
  </si>
  <si>
    <t>152262883A100020643Z140095Y4027</t>
  </si>
  <si>
    <t>A100020643Z1400</t>
  </si>
  <si>
    <t>河北衡水老白干酒业股份有限公司</t>
  </si>
  <si>
    <t>15226939820180627003431076557</t>
  </si>
  <si>
    <t>201806270034</t>
  </si>
  <si>
    <t>中交金码科技有限公司</t>
  </si>
  <si>
    <t>轻咨询</t>
  </si>
  <si>
    <t>152270297A100020643Z1406CNNU001</t>
  </si>
  <si>
    <t>A100020643Z1406</t>
  </si>
  <si>
    <t>152268775802BEWM180628001SPSTC004</t>
  </si>
  <si>
    <t>802BEWM180628001S</t>
  </si>
  <si>
    <t>广东粤电集团</t>
  </si>
  <si>
    <t>广东省粤电集团有限公司</t>
  </si>
  <si>
    <t>152268775802BEWM180628001SPSTC005</t>
  </si>
  <si>
    <t>160175694A1107652072368431077171</t>
  </si>
  <si>
    <t>A11076520723684</t>
  </si>
  <si>
    <t>新锐英诚科技股份有限公司</t>
  </si>
  <si>
    <t>数据备份</t>
  </si>
  <si>
    <t>152276031A100109593A0085CNNU001</t>
  </si>
  <si>
    <t>A100109593A0085</t>
  </si>
  <si>
    <t>平邑县中医医院</t>
  </si>
  <si>
    <t>152276617A100079035X00151CNNU001</t>
  </si>
  <si>
    <t>A100079035X00151</t>
  </si>
  <si>
    <t>华荣集团有限公司</t>
  </si>
  <si>
    <t>上海福华网络技术有限公司</t>
  </si>
  <si>
    <t>152276617A100079035X00151CNNU002</t>
  </si>
  <si>
    <t>160178988A11041558809762731073527</t>
  </si>
  <si>
    <t>A110415588097627</t>
  </si>
  <si>
    <t>152284152A1125269971X003495Y4027</t>
  </si>
  <si>
    <t>A1125269971X0034</t>
  </si>
  <si>
    <t>南京大学</t>
  </si>
  <si>
    <t>160173907A1000101559423531072983</t>
  </si>
  <si>
    <t>A10001015594235</t>
  </si>
  <si>
    <t>152298142A111251103X1807017CNNU001</t>
  </si>
  <si>
    <t>A111251103X1807017</t>
  </si>
  <si>
    <t>152298150A111251103X1807018CNNU001</t>
  </si>
  <si>
    <t>A111251103X1807018</t>
  </si>
  <si>
    <t>152306277A100006313A0074CNNU001</t>
  </si>
  <si>
    <t>A100006313A0074</t>
  </si>
  <si>
    <t>瑞穗银行（中国）有限公司</t>
  </si>
  <si>
    <t>赵鹏</t>
  </si>
  <si>
    <t>152306277A100006313A0074CNNU002</t>
  </si>
  <si>
    <t>152313459A11276358094225CNNU001</t>
  </si>
  <si>
    <t>A11276358094225</t>
  </si>
  <si>
    <t>苏州市公共资源交易中心</t>
  </si>
  <si>
    <t>江苏云时代系统工程有限公司</t>
  </si>
  <si>
    <t>152313459A11276358094225CNNU002</t>
  </si>
  <si>
    <t>152324664A100030014Q000595Y4027</t>
  </si>
  <si>
    <t>A100030014Q0005</t>
  </si>
  <si>
    <t>中国电子科技网络信息安全有限公司</t>
  </si>
  <si>
    <t>李刚</t>
  </si>
  <si>
    <t>160195565A1107652072369531077171</t>
  </si>
  <si>
    <t>A11076520723695</t>
  </si>
  <si>
    <t>1523304958027FQR180706WX95Y4027</t>
  </si>
  <si>
    <t>8027FQR180706WX</t>
  </si>
  <si>
    <t>北京新晨科技股份有限公司</t>
  </si>
  <si>
    <t>新晨科技股份有限公司</t>
  </si>
  <si>
    <t>152336008A100069726X0199CNNU001</t>
  </si>
  <si>
    <t>A100069726X0199</t>
  </si>
  <si>
    <t>浙江庆茂纺织印染有限公司</t>
  </si>
  <si>
    <t>152336008A100069726X0199CNNU002</t>
  </si>
  <si>
    <t>152344699A11037281500767CNNU001</t>
  </si>
  <si>
    <t>A11037281500767</t>
  </si>
  <si>
    <t>河南创力电子有限公司</t>
  </si>
  <si>
    <t>未解锁</t>
  </si>
  <si>
    <t>152344699A11037281500767CNNU002</t>
  </si>
  <si>
    <t>152344876A100081359W2110CNNU001</t>
  </si>
  <si>
    <t>A100081359W2110</t>
  </si>
  <si>
    <t>上海群立电脑科技有限公司仓库</t>
  </si>
  <si>
    <t>上海群立电脑科技有限公司</t>
  </si>
  <si>
    <t>152344876A100081359W2110CNNU002</t>
  </si>
  <si>
    <t>152347776A110628192KZS0295Y4027</t>
  </si>
  <si>
    <t>A110628192KZS02</t>
  </si>
  <si>
    <t>152351051801ZD3J180720001SCNNU001</t>
  </si>
  <si>
    <t>801ZD3J180720001S</t>
  </si>
  <si>
    <t>上海电气集团</t>
  </si>
  <si>
    <t>上海电气集团数字科技有限公司</t>
  </si>
  <si>
    <t>152351051801ZD3J180720001S95Y4027</t>
  </si>
  <si>
    <t>152352307A100001041CG00005CNNU001</t>
  </si>
  <si>
    <t>A100001041CG00005</t>
  </si>
  <si>
    <t>华创证券有限责任公司</t>
  </si>
  <si>
    <t>王煜</t>
  </si>
  <si>
    <t>成都赛恩计算机网络技术有限公司</t>
  </si>
  <si>
    <t>152352307A100001041CG00005CNNU002</t>
  </si>
  <si>
    <t>152353065A1000583711X129295Y4027</t>
  </si>
  <si>
    <t>A1000583711X1292</t>
  </si>
  <si>
    <t>152360233A100020643Z1468CNNU001</t>
  </si>
  <si>
    <t>A100020643Z1468</t>
  </si>
  <si>
    <t>神州数码(深圳)有限公司</t>
  </si>
  <si>
    <t>武洋</t>
  </si>
  <si>
    <t>152360233A100020643Z1468CNNU002</t>
  </si>
  <si>
    <t>152362131A112615838HHTC0052CNNU001</t>
  </si>
  <si>
    <t>A112615838HHTC0052</t>
  </si>
  <si>
    <t>152362563A112772071B0009CNNU001</t>
  </si>
  <si>
    <t>A112772071B0009</t>
  </si>
  <si>
    <t>152362563A112772071B0009CNNU002</t>
  </si>
  <si>
    <t>152362573A10010025780725APSTC005</t>
  </si>
  <si>
    <t>A10010025780725A</t>
  </si>
  <si>
    <t>152363196A112594849N0254CNNU002</t>
  </si>
  <si>
    <t>A112594849N0254</t>
  </si>
  <si>
    <t>152363196A112594849N0254CNNU001</t>
  </si>
  <si>
    <t>152367990A110628192RWX01CNNU001</t>
  </si>
  <si>
    <t>A110628192RWX01</t>
  </si>
  <si>
    <t>深圳市睿威信息技术有限公司</t>
  </si>
  <si>
    <t>152367990A110628192RWX01CNNU002</t>
  </si>
  <si>
    <t>152372387A111251103X1807079CNNU001</t>
  </si>
  <si>
    <t>A111251103X1807079</t>
  </si>
  <si>
    <t>152372387A111251103X1807079CNNU002</t>
  </si>
  <si>
    <t>152373544A112041103A1029CNNU001</t>
  </si>
  <si>
    <t>A112041103A1029</t>
  </si>
  <si>
    <t>杨奇胜</t>
  </si>
  <si>
    <t>152380911A11237535501106CNNU001</t>
  </si>
  <si>
    <t>A11237535501106</t>
  </si>
  <si>
    <t>152380911A11237535501106CNNU002</t>
  </si>
  <si>
    <t>152398936A1000254323092695Y4027</t>
  </si>
  <si>
    <t>A10002543230926</t>
  </si>
  <si>
    <t>上海细胞治疗工程技术研究中心集团有限公司</t>
  </si>
  <si>
    <t>152398831A112526997X003895Y4027</t>
  </si>
  <si>
    <t>A112526997X0038</t>
  </si>
  <si>
    <t>Sichuan Changhong IT Information Product</t>
  </si>
  <si>
    <t>152413190802D8U1180731001S95Y4027</t>
  </si>
  <si>
    <t>802D8U1180731001S</t>
  </si>
  <si>
    <t>152413190802D8U1180731001SCNNU001</t>
  </si>
  <si>
    <t>160230618A111251103B180700231073532</t>
  </si>
  <si>
    <t>A111251103B1807002</t>
  </si>
  <si>
    <t>152420227A11178169201808081CNNU001</t>
  </si>
  <si>
    <t>A11178169201808081</t>
  </si>
  <si>
    <t>上海城投置业管理有限公司</t>
  </si>
  <si>
    <t>152428637A110518131A0242CNNU001</t>
  </si>
  <si>
    <t>A110518131A0242</t>
  </si>
  <si>
    <t>四川阿尔特新能源汽车有限公司</t>
  </si>
  <si>
    <t>北京恒丰易达科技发展有限公司</t>
  </si>
  <si>
    <t>152428637A110518131A0242CNNU002</t>
  </si>
  <si>
    <t>152429023A1000583711X132495Y4027</t>
  </si>
  <si>
    <t>A1000583711X1324</t>
  </si>
  <si>
    <t>海南省公安厅</t>
  </si>
  <si>
    <t>许德成</t>
  </si>
  <si>
    <t>152429690A112594849Q009395Y4027</t>
  </si>
  <si>
    <t>A112594849Q0093</t>
  </si>
  <si>
    <t>广东电网公司电力科学研究院</t>
  </si>
  <si>
    <t>152431737A112041103A1059CNNU001</t>
  </si>
  <si>
    <t>A112041103A1059</t>
  </si>
  <si>
    <t>中化资本投资管理有限责任公司</t>
  </si>
  <si>
    <t>152433449A110628192YC1806CNNU001</t>
  </si>
  <si>
    <t>A110628192YC1806</t>
  </si>
  <si>
    <t>遵义市妇幼保健院（遵义市第二人民医院）</t>
  </si>
  <si>
    <t>152433449A110628192YC1806CNNU002</t>
  </si>
  <si>
    <t>152445596A1117816920180814195Y4027</t>
  </si>
  <si>
    <t>A11178169201808141</t>
  </si>
  <si>
    <t>152462030A112594849Q0100CNNU001</t>
  </si>
  <si>
    <t>A112594849Q0100</t>
  </si>
  <si>
    <t>临安市公安局</t>
  </si>
  <si>
    <t>152465738A1117816920180817295Y4027</t>
  </si>
  <si>
    <t>A11178169201808172</t>
  </si>
  <si>
    <t>152468213A100020643Z1548CNNU001</t>
  </si>
  <si>
    <t>A100020643Z1548</t>
  </si>
  <si>
    <t>深圳市雄帝科技股份有限公司</t>
  </si>
  <si>
    <t>152468213A100020643Z1548CNNU002</t>
  </si>
  <si>
    <t>152468441A100003743000298CNNU001</t>
  </si>
  <si>
    <t>A100003743000298</t>
  </si>
  <si>
    <t>杭州市淳安县人民检察院</t>
  </si>
  <si>
    <t>152468574A100084761F1078CNNU001</t>
  </si>
  <si>
    <t>A100084761F1078</t>
  </si>
  <si>
    <t>武汉亚洲心脏病医院</t>
  </si>
  <si>
    <t>武汉瑞康计算机技术有限公司</t>
  </si>
  <si>
    <t>152468574A100084761F1078CNNU002</t>
  </si>
  <si>
    <t>152503947A112160565A0777CNNU001</t>
  </si>
  <si>
    <t>A112160565A0777</t>
  </si>
  <si>
    <t>济宁医学院附属医院</t>
  </si>
  <si>
    <t>152503947A112160565A0777CNNU002</t>
  </si>
  <si>
    <t>152507292A10000052520101CNNU001</t>
  </si>
  <si>
    <t>A10000052520101</t>
  </si>
  <si>
    <t>上海市教育考试院</t>
  </si>
  <si>
    <t>冯志涛</t>
  </si>
  <si>
    <t>152507292A10000052520101CNNU002</t>
  </si>
  <si>
    <t>152507733802G0LU180823001S95Y4027</t>
  </si>
  <si>
    <t>802G0LU180823001S</t>
  </si>
  <si>
    <t>孩子王儿童用品股份有限公司</t>
  </si>
  <si>
    <t>冯超</t>
  </si>
  <si>
    <t>152529385A1000038081808280295Y4027</t>
  </si>
  <si>
    <t>A10000380818082802</t>
  </si>
  <si>
    <t>152534790A110628192LLY99CNNU001</t>
  </si>
  <si>
    <t>A110628192LLY99</t>
  </si>
  <si>
    <t>南方医科大学南方医院增城中心医院</t>
  </si>
  <si>
    <t>152534790A110628192LLY99CNNU002</t>
  </si>
  <si>
    <t>152538170A1000583711X1363CNNU001</t>
  </si>
  <si>
    <t>A1000583711X1363</t>
  </si>
  <si>
    <t>兴业证券股份有限公司</t>
  </si>
  <si>
    <t>152538215A111230899S0002CNNU002</t>
  </si>
  <si>
    <t>A111230899S0002</t>
  </si>
  <si>
    <t>詹锐</t>
  </si>
  <si>
    <t>英迈电子商贸（上海）有限公司</t>
  </si>
  <si>
    <t>152538215A111230899S0002CNNU001</t>
  </si>
  <si>
    <t>152538817802G8DP180822001S95Y4027</t>
  </si>
  <si>
    <t>802G8DP180822001S</t>
  </si>
  <si>
    <t>江苏金恒信息科技股份有限公司</t>
  </si>
  <si>
    <t>152541844802F1Q9180827001S95Y4027</t>
  </si>
  <si>
    <t>802F1Q9180827001S</t>
  </si>
  <si>
    <t>武汉市仟吉食品有限公司</t>
  </si>
  <si>
    <t>152541924A11257895620180830CNNU001</t>
  </si>
  <si>
    <t>A11257895620180830</t>
  </si>
  <si>
    <t>天津中环集团有限公司</t>
  </si>
  <si>
    <t>天津慧联津创科技有限公司</t>
  </si>
  <si>
    <t>152541924A11257895620180830CNNU002</t>
  </si>
  <si>
    <t>152543293A100109593A0090CNNU001</t>
  </si>
  <si>
    <t>A100109593A0090</t>
  </si>
  <si>
    <t>单县教育局</t>
  </si>
  <si>
    <t>64114094A111345123170902C95Y4027</t>
  </si>
  <si>
    <t>152579365A1000101559418695Y4027</t>
  </si>
  <si>
    <t>A10001015594186</t>
  </si>
  <si>
    <t>东南大学</t>
  </si>
  <si>
    <t>152581268A112578949A0089CNNU001</t>
  </si>
  <si>
    <t>A112578949A0089</t>
  </si>
  <si>
    <t>周洋</t>
  </si>
  <si>
    <t>新锐英诚（北京）信息技术有限公司</t>
  </si>
  <si>
    <t>152581268A112578949A0089CNNU002</t>
  </si>
  <si>
    <t>北京市丰台区政府</t>
  </si>
  <si>
    <t>152581779A112160565A0795CNNU001</t>
  </si>
  <si>
    <t>A112160565A0795</t>
  </si>
  <si>
    <t>济宁市第一人民医院</t>
  </si>
  <si>
    <t>山东富云商务有限公司</t>
  </si>
  <si>
    <t>152581779A112160565A0795CNNU002</t>
  </si>
  <si>
    <t>152582735A100007562A0333CNNU001</t>
  </si>
  <si>
    <t>A100007562A0333</t>
  </si>
  <si>
    <t>152582746A100007562A0334CNNU001</t>
  </si>
  <si>
    <t>A100007562A0334</t>
  </si>
  <si>
    <t>152582758A100007562A0335CNNU001</t>
  </si>
  <si>
    <t>A100007562A0335</t>
  </si>
  <si>
    <t>152588226A112124633A0081PSTC004</t>
  </si>
  <si>
    <t>A112124633A0081</t>
  </si>
  <si>
    <t>武夷学院</t>
  </si>
  <si>
    <t>152588226A112124633A0081PSTC005</t>
  </si>
  <si>
    <t>15258870520180905007031073527</t>
  </si>
  <si>
    <t>201809050070</t>
  </si>
  <si>
    <t>昆明英派科技有限公司</t>
  </si>
  <si>
    <t>152589770A112615838HHTC0053CNNU001</t>
  </si>
  <si>
    <t>A112615838HHTC0053</t>
  </si>
  <si>
    <t>辽沈工业集团有限公司</t>
  </si>
  <si>
    <t>黄燕</t>
  </si>
  <si>
    <t>152594775A111251103X1809039CNNU001</t>
  </si>
  <si>
    <t>A111251103X1809039</t>
  </si>
  <si>
    <t>中银国际证券股份有限公司</t>
  </si>
  <si>
    <t>152597347A100007562A0340CNNU001</t>
  </si>
  <si>
    <t>A100007562A0340</t>
  </si>
  <si>
    <t>152599600A10009025871280CNNU001</t>
  </si>
  <si>
    <t>A10009025871280</t>
  </si>
  <si>
    <t>中石化武汉分公司</t>
  </si>
  <si>
    <t>孙晓峰</t>
  </si>
  <si>
    <t>江汉油田三瑞科技潜江有限公司</t>
  </si>
  <si>
    <t>152599600A10009025871280CNNU002</t>
  </si>
  <si>
    <t>160304716A1127635808418031073527</t>
  </si>
  <si>
    <t>A11276358084180</t>
  </si>
  <si>
    <t>A110527289HX189132</t>
  </si>
  <si>
    <t>国家税务总局苏州市税务局</t>
  </si>
  <si>
    <t>A112852461WDMT1801</t>
  </si>
  <si>
    <t>网鼎明天科技有限公司</t>
  </si>
  <si>
    <t>A1000583711X1403</t>
  </si>
  <si>
    <t>德淮半导体有限公司</t>
  </si>
  <si>
    <t>高建华</t>
  </si>
  <si>
    <t>A112594849N0317</t>
  </si>
  <si>
    <t>国家安全生产监督管理总局信息研究院(煤炭信息研究院)</t>
  </si>
  <si>
    <t>A110628192YH1807</t>
  </si>
  <si>
    <t>临沂矿业集团有限责任公司</t>
  </si>
  <si>
    <t>A10000076013590</t>
  </si>
  <si>
    <t>鲁西南医院有限公司</t>
  </si>
  <si>
    <t>山东正元冶达科技发展有限公司</t>
  </si>
  <si>
    <t>A1000583711X1407</t>
  </si>
  <si>
    <t>徐州市城市轨道交通有限责任公司</t>
  </si>
  <si>
    <t>A111230899S0003</t>
  </si>
  <si>
    <t>中国太平洋保险（集团）股份有限公司</t>
  </si>
  <si>
    <t>A10009025871285</t>
  </si>
  <si>
    <t>A100020643Z1711</t>
  </si>
  <si>
    <t>东莞市五株电子科技有限公司</t>
  </si>
  <si>
    <t>钟斌</t>
  </si>
  <si>
    <t>A112772071B0031</t>
  </si>
  <si>
    <t>泰安市众志电子有限公司</t>
  </si>
  <si>
    <t>A111251103X1809096</t>
  </si>
  <si>
    <t>A100020643Z1719</t>
  </si>
  <si>
    <t>大连海事大学</t>
  </si>
  <si>
    <t>201806270034-3</t>
  </si>
  <si>
    <t>201809210024</t>
  </si>
  <si>
    <t>吉林省恒泰嘉信科技有限公司</t>
  </si>
  <si>
    <t>201809210029</t>
  </si>
  <si>
    <t>A111687579F2182</t>
  </si>
  <si>
    <t>国元证券股份有限公司</t>
  </si>
  <si>
    <t>安徽安联开启信息技术有限公司</t>
  </si>
  <si>
    <t>已过帐</t>
  </si>
  <si>
    <t>A10002543231182</t>
  </si>
  <si>
    <t>上海西陇化工有限公司</t>
  </si>
  <si>
    <t>A111251103X1810002</t>
  </si>
  <si>
    <t>中欧基金管理有限公司</t>
  </si>
  <si>
    <t>A10004222419154</t>
  </si>
  <si>
    <t>三门峡黄河明珠（集团）有限公司</t>
  </si>
  <si>
    <t>郑州迅驰电子科技有限公司</t>
  </si>
  <si>
    <t>A112594849N0329</t>
  </si>
  <si>
    <t>河南省气象局</t>
  </si>
  <si>
    <t>张伟</t>
  </si>
  <si>
    <t>A11152193391457</t>
  </si>
  <si>
    <t>江苏省扬州市技师学院</t>
  </si>
  <si>
    <t>徐飞</t>
  </si>
  <si>
    <t>已解锁</t>
  </si>
  <si>
    <t>A111230899S0004</t>
  </si>
  <si>
    <t>A112594849N0333</t>
  </si>
  <si>
    <t>科尔沁右翼中旗蒙医医院(科尔沁右翼中旗蒙医研究所）</t>
  </si>
  <si>
    <t>赛吉亚</t>
  </si>
  <si>
    <t>A112135769QL81011C</t>
  </si>
  <si>
    <t>桐庐县人民法院</t>
  </si>
  <si>
    <t>A11178169201810123</t>
  </si>
  <si>
    <t>A112124539HZKJ1012</t>
  </si>
  <si>
    <t>A1000583711X1436</t>
  </si>
  <si>
    <t>江苏大丰农村合作银行</t>
  </si>
  <si>
    <t>A112124539HZKJ1015</t>
  </si>
  <si>
    <t>湖州市南太湖医院</t>
  </si>
  <si>
    <t>A111251103X1810030</t>
  </si>
  <si>
    <t>上海理想信息产业(集团)有限公司</t>
  </si>
  <si>
    <t>王璜</t>
  </si>
  <si>
    <t>A110628055SD180412</t>
  </si>
  <si>
    <t>A111251103X1810037</t>
  </si>
  <si>
    <t>上海市公安局嘉定分局</t>
  </si>
  <si>
    <t>A1000583711X1453</t>
  </si>
  <si>
    <t>广东广州立白企业集团有限公司</t>
  </si>
  <si>
    <t>陈伟</t>
  </si>
  <si>
    <t>A111250384XCR148</t>
  </si>
  <si>
    <t>芜湖市镜湖区医院</t>
  </si>
  <si>
    <t>A112594849N0344</t>
  </si>
  <si>
    <t>泰安市中心医院</t>
  </si>
  <si>
    <t>A111230899S0007</t>
  </si>
  <si>
    <t>湖北省档案局（馆）</t>
  </si>
  <si>
    <t>A111139757W0921</t>
  </si>
  <si>
    <t>黑龙江省大庆市公安局</t>
  </si>
  <si>
    <t>A10005991705415</t>
  </si>
  <si>
    <t>上海汽车集团股份有限公司培训中心</t>
  </si>
  <si>
    <t>A11237535501186</t>
  </si>
  <si>
    <t>青岛海信网络科技股份有限公司</t>
  </si>
  <si>
    <t>A112772071B0043</t>
  </si>
  <si>
    <t>泰安市烟草专卖局（公司）</t>
  </si>
  <si>
    <t>A100007562A0359</t>
  </si>
  <si>
    <t>DUMMYFOE-1031</t>
  </si>
  <si>
    <t>虚拟备料客户</t>
  </si>
  <si>
    <t>A111989530Q0154</t>
  </si>
  <si>
    <t>大连船舶重工集团有限公司</t>
  </si>
  <si>
    <t>沈阳神州骏腾信息技术有限公司</t>
  </si>
  <si>
    <t>DUMMYFOE-ZSH.11.1</t>
  </si>
  <si>
    <t>A100020643Z1816</t>
  </si>
  <si>
    <t>中国石油天然气集团公司</t>
  </si>
  <si>
    <t>A110500972ALZB1106</t>
  </si>
  <si>
    <t>四川省爱恋珠宝有限公司</t>
  </si>
  <si>
    <t>成都成冠实业有限公司</t>
  </si>
  <si>
    <t>PO10297204</t>
  </si>
  <si>
    <t>浙江天猫技术有限公司</t>
  </si>
  <si>
    <t>PO10297203</t>
  </si>
  <si>
    <t>支付宝(中国)网络技术有限公司</t>
  </si>
  <si>
    <t>A1000583711X1476</t>
  </si>
  <si>
    <t>联宝（合肥）电子科技有限公司</t>
  </si>
  <si>
    <t>A100020643Z1841</t>
  </si>
  <si>
    <t>中国海洋石油总公司</t>
  </si>
  <si>
    <t>程列辉</t>
  </si>
  <si>
    <t>A111679013H0429</t>
  </si>
  <si>
    <t>长岭炼化岳阳工程设计有限公司</t>
  </si>
  <si>
    <t>湖南青为信息技术有限公司</t>
  </si>
  <si>
    <t>A1000583711X1482</t>
  </si>
  <si>
    <t>A11259128300000089</t>
  </si>
  <si>
    <t>中国期货业协会</t>
  </si>
  <si>
    <t>北京华证永欣科技股份有限公司</t>
  </si>
  <si>
    <t>A11050379211150</t>
  </si>
  <si>
    <t>上海麦汇信息科技有限公司</t>
  </si>
  <si>
    <t>A112041103A1276</t>
  </si>
  <si>
    <t>中国对外经济贸易信托有限公司</t>
  </si>
  <si>
    <t>A100000291S0001578</t>
  </si>
  <si>
    <t>中信银行股份有限公司</t>
  </si>
  <si>
    <t>北京海诺世纪科技有限公司</t>
  </si>
  <si>
    <t>95Y4127</t>
  </si>
  <si>
    <t>A100020643Z1863</t>
  </si>
  <si>
    <t>北京宇航系统工程研究所(航天科技一院一部)</t>
  </si>
  <si>
    <t>A100000975W1619</t>
  </si>
  <si>
    <t>中山大学附属第一医院</t>
  </si>
  <si>
    <t>广州爱联科技有限公司</t>
  </si>
  <si>
    <t>A11200008718112202</t>
  </si>
  <si>
    <t>陕西省交通厅运输管理局</t>
  </si>
  <si>
    <t>苏卫华</t>
  </si>
  <si>
    <t>陕西大区</t>
  </si>
  <si>
    <t>陕西英发创联信息技术有限公司</t>
  </si>
  <si>
    <t>A112594849N0375</t>
  </si>
  <si>
    <t>山西太钢医疗有限公司</t>
  </si>
  <si>
    <t>许丽</t>
  </si>
  <si>
    <t>201811140004</t>
  </si>
  <si>
    <t>201811130043</t>
  </si>
  <si>
    <t>北京京天威科技发展有限公司</t>
  </si>
  <si>
    <t>A112148027H1811272</t>
  </si>
  <si>
    <t>志成信科（北京）科技有限公司</t>
  </si>
  <si>
    <t>刘春水</t>
  </si>
  <si>
    <t>A110628055STXX0382</t>
  </si>
  <si>
    <t>深圳市盈南贸易股份有限公司</t>
  </si>
  <si>
    <t>A100020643Z1903</t>
  </si>
  <si>
    <t>A1000583711X1537</t>
  </si>
  <si>
    <t>兰州市中医医院</t>
  </si>
  <si>
    <t>A11237535501215</t>
  </si>
  <si>
    <t>青岛骑士玻璃有限公司</t>
  </si>
  <si>
    <t>A111251103X1811212</t>
  </si>
  <si>
    <t>A111251103X1811213</t>
  </si>
  <si>
    <t>中车株洲电力机车有限公司</t>
  </si>
  <si>
    <t>A110628055WK80354</t>
  </si>
  <si>
    <t>五矿经易期货有限公司</t>
  </si>
  <si>
    <t>A110397103181205MG</t>
  </si>
  <si>
    <t>南方电网调峰调频发电有限公司</t>
  </si>
  <si>
    <t>A100020643Z1935</t>
  </si>
  <si>
    <t>河南华豫汽车用品制造有限公司</t>
  </si>
  <si>
    <t>A111230899S0008</t>
  </si>
  <si>
    <t>宜宾凯翼汽车有限公司</t>
  </si>
  <si>
    <t>A111345123181206L2</t>
  </si>
  <si>
    <t>南京市溧水区中医院</t>
  </si>
  <si>
    <t>A112160565A0931</t>
  </si>
  <si>
    <t>菏泽家政职业学院</t>
  </si>
  <si>
    <t>A112594849N0400</t>
  </si>
  <si>
    <t>烟台市公安局交通警察支队</t>
  </si>
  <si>
    <t>刘滨田</t>
  </si>
  <si>
    <t>A111230899S0009</t>
  </si>
  <si>
    <t>A110628192T6814</t>
  </si>
  <si>
    <t>A10010025781211A</t>
  </si>
  <si>
    <t>A111989530Q0181</t>
  </si>
  <si>
    <t>华晨汽车集团控股有限公司</t>
  </si>
  <si>
    <t>A112041103A1328</t>
  </si>
  <si>
    <t>五矿国际信托有限公司</t>
  </si>
  <si>
    <t>刘耀晖</t>
  </si>
  <si>
    <t>A110415588098111</t>
  </si>
  <si>
    <t>红塔期货有限责任公司</t>
  </si>
  <si>
    <t>A111230899S0010</t>
  </si>
  <si>
    <t>美尔雅期货有限公司</t>
  </si>
  <si>
    <t>A100007562A0393</t>
  </si>
  <si>
    <t>A100020643Z1980</t>
  </si>
  <si>
    <t>内乡县教育局</t>
  </si>
  <si>
    <t>802N1JW181213001S</t>
  </si>
  <si>
    <t>A112594849N0414</t>
  </si>
  <si>
    <t>内蒙古农业科学院</t>
  </si>
  <si>
    <t>王建浩</t>
  </si>
  <si>
    <t>A11254402800121</t>
  </si>
  <si>
    <t>辽宁省教育厅采购中心</t>
  </si>
  <si>
    <t>沈阳元和盛商贸有限公司</t>
  </si>
  <si>
    <t>A110628192SS702</t>
  </si>
  <si>
    <t>费县人民医院</t>
  </si>
  <si>
    <t>A100020643Z1995</t>
  </si>
  <si>
    <t>中国安全生产科学研究院</t>
  </si>
  <si>
    <t>A111251103X1812184</t>
  </si>
  <si>
    <t>A110628055YB81126</t>
  </si>
  <si>
    <t>A111251103X1812199</t>
  </si>
  <si>
    <t>广东东鹏陶瓷股份有限公司</t>
  </si>
  <si>
    <t>201811130043-1</t>
  </si>
  <si>
    <t>PO10297203-1</t>
  </si>
  <si>
    <t>PO10297203-2</t>
  </si>
  <si>
    <t>PO10297203-3</t>
  </si>
  <si>
    <t>淘宝(中国)软件有限公司</t>
  </si>
  <si>
    <t>201812250044</t>
  </si>
  <si>
    <t>北京明点科技有限公司</t>
  </si>
  <si>
    <t>201812260091</t>
  </si>
  <si>
    <t>北京银联合力科技有限公司</t>
  </si>
  <si>
    <t>201812250044-1</t>
  </si>
  <si>
    <t>201812190063</t>
  </si>
  <si>
    <t>A111251103B1810002</t>
  </si>
  <si>
    <t>巴中职业技术学院</t>
  </si>
  <si>
    <t>杜伟</t>
  </si>
  <si>
    <t>A11050080002678</t>
  </si>
  <si>
    <t xml:space="preserve">重庆浦洛通生物信息技术有限公司 </t>
  </si>
  <si>
    <t>A100058371SC068</t>
  </si>
  <si>
    <t>A11076520723791</t>
  </si>
  <si>
    <t>A112663019181204</t>
  </si>
  <si>
    <t>江西卡达信息科技有限公司</t>
  </si>
  <si>
    <t>A100007562A0396</t>
  </si>
  <si>
    <t>A11050379212262</t>
  </si>
  <si>
    <t>A112820805X0007</t>
  </si>
  <si>
    <t>温州医科大学</t>
  </si>
  <si>
    <t>尹铁飞</t>
  </si>
  <si>
    <t>长虹佳华（香港）资讯产品有限公司</t>
  </si>
  <si>
    <t>撤单</t>
  </si>
  <si>
    <t>管理分区</t>
  </si>
  <si>
    <t>ID</t>
  </si>
  <si>
    <t>Input Date</t>
  </si>
  <si>
    <t>Client Name</t>
  </si>
  <si>
    <t>OS</t>
  </si>
  <si>
    <t>BP Name</t>
  </si>
  <si>
    <t>Unit Price</t>
  </si>
  <si>
    <t>LS ManDays</t>
  </si>
  <si>
    <t>Project Name</t>
  </si>
  <si>
    <t>是否完成交付</t>
  </si>
  <si>
    <t>不含税RMB</t>
  </si>
  <si>
    <t>不含税k$</t>
  </si>
  <si>
    <t>是否申请解锁</t>
  </si>
  <si>
    <t>是</t>
  </si>
  <si>
    <t>上海三电贝洱汽车空调有限公司</t>
  </si>
  <si>
    <t>重庆大全新能源有限公司</t>
  </si>
  <si>
    <t>GSS</t>
  </si>
  <si>
    <t>上海博达数据通信有限公司</t>
  </si>
  <si>
    <t>HPC</t>
  </si>
  <si>
    <t>青海省藏医院</t>
  </si>
  <si>
    <t>新凤祥控股有限公司</t>
  </si>
  <si>
    <t>河南省高速公路联网监控收费通信服务有限公司</t>
  </si>
  <si>
    <t>湖南省福利彩票发行中心</t>
  </si>
  <si>
    <t>彩迅工业实业有限公司</t>
  </si>
  <si>
    <t>华能山东发电有限公司</t>
  </si>
  <si>
    <t>中国华信能源有限公司</t>
  </si>
  <si>
    <t>上海市永诚财险股份有限公司</t>
  </si>
  <si>
    <t>上海欧普照明有限公司</t>
  </si>
  <si>
    <t>吉林省教育厅</t>
  </si>
  <si>
    <t>宁波市维科能源电池有限公司</t>
  </si>
  <si>
    <t>深圳市龙华新区中心医院（原宝安区观澜人民医院）</t>
  </si>
  <si>
    <t>晋中市榆次融信村镇银行股份有限公司</t>
  </si>
  <si>
    <t>山西金融投资控股集团有限公司</t>
  </si>
  <si>
    <t>浙江泰隆商业银行股份有限公司</t>
  </si>
  <si>
    <t>广州南新制药有限公司</t>
  </si>
  <si>
    <t>哈尔滨工业大学</t>
  </si>
  <si>
    <t>无</t>
  </si>
  <si>
    <t>A10002543229272</t>
  </si>
  <si>
    <t>DPA12000</t>
  </si>
  <si>
    <t>152140034A11039710318060604CNNU002</t>
  </si>
  <si>
    <t>已撤单</t>
  </si>
  <si>
    <t>华中农业大学</t>
  </si>
  <si>
    <t>152604462A110527289HX189132CNNU001</t>
  </si>
  <si>
    <t>152604462A110527289HX189132CNNU002</t>
  </si>
  <si>
    <t>152605956A112852461WDMT1801CNNU001</t>
  </si>
  <si>
    <t>152605956A112852461WDMT1801CNNU002</t>
  </si>
  <si>
    <t>152606499A1000583711X140395Y4027</t>
  </si>
  <si>
    <t>152606699A112594849N0317PSTC003</t>
  </si>
  <si>
    <t>152606699A112594849N0317PSTC004</t>
  </si>
  <si>
    <t>152609221A110628192YH1807CNNU001</t>
  </si>
  <si>
    <t>152609221A110628192YH1807CNNU002</t>
  </si>
  <si>
    <t>152609576A10000076013590CNNU001</t>
  </si>
  <si>
    <t>152609576A10000076013590CNNU002</t>
  </si>
  <si>
    <t>152609711A1000583711X1407PSTC003</t>
  </si>
  <si>
    <t>152609711A1000583711X1407PSTC002</t>
  </si>
  <si>
    <t>152610317A111230899S0003CNNU001</t>
  </si>
  <si>
    <t>152610318A10009025871285CNNU001</t>
  </si>
  <si>
    <t>152610318A10009025871285CNNU002</t>
  </si>
  <si>
    <t>152611626A100020643Z1711CNNU001</t>
  </si>
  <si>
    <t>152611626A100020643Z1711CNNU002</t>
  </si>
  <si>
    <t>152611682A112772071B0031CNNU001</t>
  </si>
  <si>
    <t>152611682A112772071B0031CNNU002</t>
  </si>
  <si>
    <t>152617682A111251103X1809096CNNU001</t>
  </si>
  <si>
    <t>152634211A100020643Z1719CNNU001</t>
  </si>
  <si>
    <t>152643849201806270034-331076557</t>
  </si>
  <si>
    <t>15265252520180921002431072983</t>
  </si>
  <si>
    <t>15265257020180921002931072983</t>
  </si>
  <si>
    <t>152668892A111687579F2182CNNU001</t>
  </si>
  <si>
    <t>152668892A111687579F2182CNNU002</t>
  </si>
  <si>
    <t>152692936A10002543231182CNNU002</t>
  </si>
  <si>
    <t>152692936A10002543231182CNNU001</t>
  </si>
  <si>
    <t>152695755A111251103X1810002CNNU001</t>
  </si>
  <si>
    <t>152695755A111251103X1810002CNNU002</t>
  </si>
  <si>
    <t>152701485A10004222419154CNNU001</t>
  </si>
  <si>
    <t>152701485A10004222419154CNNU002</t>
  </si>
  <si>
    <t>152702105A112594849N0329CNNU001</t>
  </si>
  <si>
    <t>152702105A112594849N0329CNNU002</t>
  </si>
  <si>
    <t>152702956A11152193391457CNNU001</t>
  </si>
  <si>
    <t>152702956A11152193391457CNNU002</t>
  </si>
  <si>
    <t>152707739A111230899S0004CNNU001</t>
  </si>
  <si>
    <t>152708765A112594849N0333CNNU001</t>
  </si>
  <si>
    <t>152709372A112135769QL81011CCNNU001</t>
  </si>
  <si>
    <t>152712153A11178169201810123CNNU001</t>
  </si>
  <si>
    <t>152712621A112124539HZKJ1012CNNU001</t>
  </si>
  <si>
    <t>152712621A112124539HZKJ1012CNNU002</t>
  </si>
  <si>
    <t>152712952A1000583711X1436CNNU001</t>
  </si>
  <si>
    <t>152712952A1000583711X1436CNNU002</t>
  </si>
  <si>
    <t>152717532A112124539HZKJ1015CNNU001</t>
  </si>
  <si>
    <t>152717532A112124539HZKJ1015CNNU002</t>
  </si>
  <si>
    <t>152738567A111251103X181003095Y4027</t>
  </si>
  <si>
    <t>152738651A110628055SD18041295Y4027</t>
  </si>
  <si>
    <t>152749295A111251103X1810037CNNU001</t>
  </si>
  <si>
    <t>152749295A111251103X1810037CNNU002</t>
  </si>
  <si>
    <t>152751174A1000583711X145395Y4027</t>
  </si>
  <si>
    <t>152756772A111250384XCR148CNNU001</t>
  </si>
  <si>
    <t>152756772A111250384XCR148CNNU002</t>
  </si>
  <si>
    <t>152763260A112594849N0344CNNU001</t>
  </si>
  <si>
    <t>152763260A112594849N0344CNNU002</t>
  </si>
  <si>
    <t>152768867A111230899S0007CNNU001</t>
  </si>
  <si>
    <t>152768867A111230899S0007CNNU002</t>
  </si>
  <si>
    <t>152769097A111139757W0921CNNU002</t>
  </si>
  <si>
    <t>152769097A111139757W0921CNNU001</t>
  </si>
  <si>
    <t>152772988A10005991705415CNNU001</t>
  </si>
  <si>
    <t>152772988A10005991705415CNNU002</t>
  </si>
  <si>
    <t>152775540A11237535501186CNNU001</t>
  </si>
  <si>
    <t>152775540A11237535501186CNNU002</t>
  </si>
  <si>
    <t>152776844A112772071B0043CNNU001</t>
  </si>
  <si>
    <t>152776984A100007562A0359CNNU001</t>
  </si>
  <si>
    <t>152777093DUMMYFOE-1031CNNU001</t>
  </si>
  <si>
    <t>152781558A111989530Q0154CNNU001</t>
  </si>
  <si>
    <t>152781558A111989530Q0154CNNU002</t>
  </si>
  <si>
    <t>152781680DUMMYFOE-ZSH.11.195Y4027</t>
  </si>
  <si>
    <t>152784273A100020643Z1816CNNU001</t>
  </si>
  <si>
    <t>152811165A110500972ALZB110695Y4027</t>
  </si>
  <si>
    <t>152811397PO1029720431072756</t>
  </si>
  <si>
    <t>其他PS定制化服务</t>
  </si>
  <si>
    <t>152811409PO1029720331072756</t>
  </si>
  <si>
    <t>152815330PO1029720431072756</t>
  </si>
  <si>
    <t>152818325A1000583711X1476CNNU002</t>
  </si>
  <si>
    <t>152818325A1000583711X1476CNNU001</t>
  </si>
  <si>
    <t>152830159A100020643Z184195Y4027</t>
  </si>
  <si>
    <t>152830296A111679013H0429CNNU002</t>
  </si>
  <si>
    <t>152830296A111679013H0429CNNU001</t>
  </si>
  <si>
    <t>152831283A1000583711X1482CNNU001</t>
  </si>
  <si>
    <t>152894490A11259128300000089CNNU002</t>
  </si>
  <si>
    <t>152894490A11259128300000089CNNU001</t>
  </si>
  <si>
    <t>152895813A11050379211150CNNU001</t>
  </si>
  <si>
    <t>152895813A11050379211150CNNU002</t>
  </si>
  <si>
    <t>152897980A112041103A1276CNNU001</t>
  </si>
  <si>
    <t>152904095A100000291S000157895Y4127</t>
  </si>
  <si>
    <t>IPSP轻咨询服务</t>
  </si>
  <si>
    <t>152909825A100020643Z1863CNNU002</t>
  </si>
  <si>
    <t>152921359A100000975W1619CNNU001</t>
  </si>
  <si>
    <t>152921359A100000975W1619CNNU002</t>
  </si>
  <si>
    <t>152932263A11200008718112202CNNU001</t>
  </si>
  <si>
    <t>152933462A112594849N0375CNNU001</t>
  </si>
  <si>
    <t>152933462A112594849N0375CNNU002</t>
  </si>
  <si>
    <t>15293570920181114000431073489</t>
  </si>
  <si>
    <t>15293580720181113004331076557</t>
  </si>
  <si>
    <t>152945329A112148027H1811272CNNU001</t>
  </si>
  <si>
    <t>152945329A112148027H1811272CNNU002</t>
  </si>
  <si>
    <t>152955602A110628055STXX0382CNNU001</t>
  </si>
  <si>
    <t>152955602A110628055STXX0382CNNU002</t>
  </si>
  <si>
    <t>152957109A100020643Z190395Y4027</t>
  </si>
  <si>
    <t>152967220A1000583711X1537CNNU001</t>
  </si>
  <si>
    <t>152968675A11237535501215CNNU001</t>
  </si>
  <si>
    <t>152968675A11237535501215CNNU002</t>
  </si>
  <si>
    <t>152969007A111251103X1811212CNNU001</t>
  </si>
  <si>
    <t>152969045A111251103X181121395Y4027</t>
  </si>
  <si>
    <t>152977892A110628055WK80354CNNU001</t>
  </si>
  <si>
    <t>152977892A110628055WK80354CNNU002</t>
  </si>
  <si>
    <t>152983852A110397103181205MGCNNU001</t>
  </si>
  <si>
    <t>152983852A110397103181205MGCNNU002</t>
  </si>
  <si>
    <t>152986705A100020643Z1935CNNU002</t>
  </si>
  <si>
    <t>152986705A100020643Z1935CNNU001</t>
  </si>
  <si>
    <t>152990517A111230899S0008CNNU001</t>
  </si>
  <si>
    <t>152990517A111230899S0008CNNU002</t>
  </si>
  <si>
    <t>152990566A111345123181206L2CNNU001</t>
  </si>
  <si>
    <t>152990566A111345123181206L2CNNU002</t>
  </si>
  <si>
    <t>152991819A112160565A0931CNNU001</t>
  </si>
  <si>
    <t>152993646A112594849N0400CNNU001</t>
  </si>
  <si>
    <t>152993646A112594849N0400CNNU002</t>
  </si>
  <si>
    <t>152998349A111230899S0009CNNU001</t>
  </si>
  <si>
    <t>152998447A110628192T6814CNNU001</t>
  </si>
  <si>
    <t>152998447A110628192T6814CNNU002</t>
  </si>
  <si>
    <t>153010181A10010025781211ACNNU001</t>
  </si>
  <si>
    <t>153010884A111989530Q0181CNNU001</t>
  </si>
  <si>
    <t>153017638A112041103A1328CNNU001</t>
  </si>
  <si>
    <t>153017638A112041103A1328CNNU002</t>
  </si>
  <si>
    <t>153020339A110415588098111CNNU001</t>
  </si>
  <si>
    <t>153025976A111230899S0010CNNU001</t>
  </si>
  <si>
    <t>153025976A111230899S0010CNNU002</t>
  </si>
  <si>
    <t>153026010A100007562A0393CNNU001</t>
  </si>
  <si>
    <t>153029411A100020643Z1980CNNU002</t>
  </si>
  <si>
    <t>153029411A100020643Z1980CNNU001</t>
  </si>
  <si>
    <t>153033359802N1JW181213001SCNNU001</t>
  </si>
  <si>
    <t>153035281A112594849N0414CNNU001</t>
  </si>
  <si>
    <t>153036610A11254402800121CNNU001</t>
  </si>
  <si>
    <t>153036610A11254402800121CNNU002</t>
  </si>
  <si>
    <t>153036887A110628192SS702CNNU001</t>
  </si>
  <si>
    <t>153037202A100020643Z1995PSTC005</t>
  </si>
  <si>
    <t>153037202A100020643Z1995PSTC004</t>
  </si>
  <si>
    <t>153047036A111251103X1812184CNNU001</t>
  </si>
  <si>
    <t>153056021A110628055YB8112695Y4027</t>
  </si>
  <si>
    <t>153067049A111251103X181219995Y4027</t>
  </si>
  <si>
    <t>15307218020181113004331076557</t>
  </si>
  <si>
    <t>153072194201811130043-131076557</t>
  </si>
  <si>
    <t>153085084PO10297203-131072756</t>
  </si>
  <si>
    <t>153085086PO10297203-231072756</t>
  </si>
  <si>
    <t>153085095PO10297203-331072756</t>
  </si>
  <si>
    <t>15308511620181225004431072983</t>
  </si>
  <si>
    <t>15308694620181226009131072983</t>
  </si>
  <si>
    <t>153089566201812250044-131072983</t>
  </si>
  <si>
    <t>15309687220181219006338017915</t>
  </si>
  <si>
    <t>15309687220181219006331074073</t>
  </si>
  <si>
    <t>15309687220181219006331073304</t>
  </si>
  <si>
    <t>160338872A111251103B181000231073532</t>
  </si>
  <si>
    <t>160373124A1105008000267831073527</t>
  </si>
  <si>
    <t>160378971A100058371SC06831073527</t>
  </si>
  <si>
    <t>160381406A1107652072379131077171</t>
  </si>
  <si>
    <t>160404684A11266301918120431074072</t>
  </si>
  <si>
    <t>160423726A100007562A039631072983</t>
  </si>
  <si>
    <t>160431230A1105037921226231073527</t>
  </si>
  <si>
    <t>产品线</t>
  </si>
  <si>
    <t>服务产品名称</t>
  </si>
  <si>
    <t>成本/报价</t>
  </si>
  <si>
    <t>销售</t>
  </si>
  <si>
    <t>利润中心</t>
  </si>
  <si>
    <t>HANA/Others</t>
  </si>
  <si>
    <t>SAP HANA 安装部署服务</t>
  </si>
  <si>
    <t>LMS</t>
  </si>
  <si>
    <t>L0CNXC</t>
  </si>
  <si>
    <t>Others</t>
  </si>
  <si>
    <t>HPC LICO 安装部署服务基础包（含1-20个节点）</t>
  </si>
  <si>
    <t xml:space="preserve">HPC LICO 安装部署服务节点包（20节点以上额外部分节点必须按节点数采购） </t>
  </si>
  <si>
    <t>HPC LICO 1年7*24远程技术支持服务（SoftBundle）</t>
  </si>
  <si>
    <t>HPC LICO 5年7*24远程技术支持服务（HardBundle）</t>
  </si>
  <si>
    <t>HPC LICO 1年7*24远程技术支持服务（HardBundle）</t>
  </si>
  <si>
    <t>Professional ServiceUnit - Nutanix Deployment - Base - China</t>
  </si>
  <si>
    <t>Professional ServiceUnit - Nutanix Deployment - Advanced - China</t>
  </si>
  <si>
    <t>CNNU003</t>
  </si>
  <si>
    <t>Professional ServiceUnit - Nutanix Deployment - Advanced+XClarity - China</t>
  </si>
  <si>
    <t>LIM</t>
  </si>
  <si>
    <t>LIM 标准版10节点 零售版（不含安装服务）</t>
  </si>
  <si>
    <t>LIM标准版</t>
  </si>
  <si>
    <t>LIM 标准版10节点 零售版</t>
  </si>
  <si>
    <t>LIM 企业版10节点 零售版</t>
  </si>
  <si>
    <t>LIM 标准版10节点1年远程技术支持</t>
  </si>
  <si>
    <t>LIM 企业版10节点1年远程技术支持</t>
  </si>
  <si>
    <t>LIM定制版（1节点）</t>
  </si>
  <si>
    <t>LIM 10节点标准版</t>
  </si>
  <si>
    <t>LIM 5节点标准版扩展包</t>
  </si>
  <si>
    <t>LIM 管理授权</t>
  </si>
  <si>
    <t>S7RD350D</t>
  </si>
  <si>
    <t>BEYOND THE BOX</t>
  </si>
  <si>
    <t>S7RD350X</t>
  </si>
  <si>
    <t>S7RD450D</t>
  </si>
  <si>
    <t>S7RD450X</t>
  </si>
  <si>
    <t>S7RD550D</t>
  </si>
  <si>
    <t>S7RD650D</t>
  </si>
  <si>
    <t>S7TD350D</t>
  </si>
  <si>
    <t>PSTC001</t>
  </si>
  <si>
    <t>ThinkCloud OpenStack 1年5*9远程技术支持服务（SoftBundle）</t>
  </si>
  <si>
    <t>ThinkCloud OpenStack ENT No Ceph 安装部署服务3节点基础包</t>
  </si>
  <si>
    <t>ThinkCloud OpenStack ENT No Ceph 安装部署服务1节点扩展包</t>
  </si>
  <si>
    <t>ThinkCloud OpenStack ENT With Ceph 安装部署服务3节点基础包</t>
  </si>
  <si>
    <t>ThinkCloud OpenStack ENT With Ceph 安装部署服务1节点扩展包</t>
  </si>
  <si>
    <t>PS企业级专家咨询服务</t>
  </si>
  <si>
    <t>PMS/Off line</t>
  </si>
  <si>
    <t>PS企业级专家咨询服务产品</t>
  </si>
  <si>
    <t>备份一体机</t>
  </si>
  <si>
    <t>DPA备份一体机3年5x9服务（含软硬件安装服务）</t>
  </si>
  <si>
    <t>DPA备份一体机3年7x24服务（含软硬件安装服务）</t>
  </si>
  <si>
    <t>DPA备份一体机1年5x9延保服务</t>
  </si>
  <si>
    <t>DPA备份一体机1年7x24延保服务</t>
  </si>
  <si>
    <t>Professional Services 专家服务（6%税率，PS利润中心）</t>
  </si>
  <si>
    <t>Professional Services 专家服务（17%税率，PS利润中心）</t>
  </si>
  <si>
    <t>Professional Services 高级专家服务（6%税率，PS利润中心）</t>
  </si>
  <si>
    <t>Professional Services 高级专家服务（17%税率，PS利润中心）</t>
  </si>
  <si>
    <t>Professional Services 定制化服务包（6%税率，PS利润中心）</t>
  </si>
  <si>
    <t>Professional Services 定制化服务包（17%税率，PS利润中心）</t>
  </si>
  <si>
    <t>数据中心迁移</t>
  </si>
  <si>
    <t>数据中心搬迁服务</t>
  </si>
  <si>
    <t>双态桌面</t>
  </si>
  <si>
    <t>联想LIDC桌面云(教育版)(10桌面）</t>
  </si>
  <si>
    <t>双态桌面(VDI/IDV/VOI)</t>
  </si>
  <si>
    <t>LIDC桌面云分布式系统</t>
  </si>
  <si>
    <t>云终端E300-D42_M4_32SSD</t>
  </si>
  <si>
    <t>By Deal</t>
  </si>
  <si>
    <t>常规外部采购产品</t>
  </si>
  <si>
    <t>采购额8%</t>
  </si>
  <si>
    <t>指定供应商采购产品</t>
  </si>
  <si>
    <t>采购额10%</t>
  </si>
  <si>
    <t>95Y4135</t>
  </si>
  <si>
    <t>ThinkAgile  VX</t>
  </si>
  <si>
    <t>ThinkAgile VX 单节点部署服务</t>
  </si>
  <si>
    <t>A7</t>
    <phoneticPr fontId="2" type="noConversion"/>
  </si>
  <si>
    <t>ThinkAgile</t>
  </si>
  <si>
    <t>A112160565A0971</t>
  </si>
  <si>
    <t>A100007562A0406</t>
  </si>
  <si>
    <t>A100020643Z2045</t>
  </si>
  <si>
    <t>A112160565A0977</t>
  </si>
  <si>
    <t>A100020643Z2053</t>
  </si>
  <si>
    <t>A110397103190126XW</t>
  </si>
  <si>
    <t>A111251103X1901081</t>
  </si>
  <si>
    <t>A100001041CG00018</t>
  </si>
  <si>
    <t>A100020643Z2062</t>
  </si>
  <si>
    <t>A11237535501269</t>
  </si>
  <si>
    <t>A111230899S0019</t>
  </si>
  <si>
    <t>A111251103X1901110</t>
  </si>
  <si>
    <t>A111230899S0022</t>
  </si>
  <si>
    <t>已过帐</t>
    <phoneticPr fontId="2" type="noConversion"/>
  </si>
  <si>
    <t>未解锁</t>
    <phoneticPr fontId="2" type="noConversion"/>
  </si>
  <si>
    <t>撤单</t>
    <phoneticPr fontId="2" type="noConversion"/>
  </si>
  <si>
    <t>95Y4156</t>
  </si>
  <si>
    <t>60Y2199</t>
  </si>
  <si>
    <t>4HV7A10293</t>
  </si>
  <si>
    <t>95Y4140</t>
  </si>
  <si>
    <t>95Y4141</t>
  </si>
  <si>
    <t>95Y4138</t>
  </si>
  <si>
    <t>95Y4139</t>
  </si>
  <si>
    <t>4HV7A12419</t>
  </si>
  <si>
    <t>4HV7A12420</t>
  </si>
  <si>
    <t>95Y4149</t>
  </si>
  <si>
    <t>95Y4150</t>
  </si>
  <si>
    <t>95Y4151</t>
  </si>
  <si>
    <t>95Y4148</t>
  </si>
  <si>
    <t>4HV7A12422</t>
  </si>
  <si>
    <t>4HV7A12421</t>
  </si>
  <si>
    <t>95Y4128</t>
  </si>
  <si>
    <t>95Y4129</t>
  </si>
  <si>
    <t>95Y4130</t>
  </si>
  <si>
    <t>95Y4134</t>
  </si>
  <si>
    <t>95Y4131</t>
  </si>
  <si>
    <t>95Y4132</t>
  </si>
  <si>
    <t>95Y4133</t>
  </si>
  <si>
    <t>95Y4143</t>
  </si>
  <si>
    <t>95Y4144</t>
  </si>
  <si>
    <t>95Y4147</t>
  </si>
  <si>
    <t>95Y4157</t>
  </si>
  <si>
    <t>95Y4152</t>
  </si>
  <si>
    <t>95Y4153</t>
  </si>
  <si>
    <t>95Y4154</t>
  </si>
  <si>
    <t>95Y4158</t>
  </si>
  <si>
    <t>95Y4155</t>
  </si>
  <si>
    <t>CBSODR00S</t>
  </si>
  <si>
    <t>CBSODR00H</t>
  </si>
  <si>
    <t>CBSODR00M</t>
  </si>
  <si>
    <t>CBSODR00L</t>
  </si>
  <si>
    <t>CBSODR10S</t>
  </si>
  <si>
    <t>CBSODR10H</t>
  </si>
  <si>
    <t>CBSODR10M</t>
  </si>
  <si>
    <t>CBSODR10L</t>
  </si>
  <si>
    <t>SPP0F85694</t>
  </si>
  <si>
    <t>SPP0F85695</t>
  </si>
  <si>
    <t>SPP0F85696</t>
  </si>
  <si>
    <t>SPP0F85697</t>
  </si>
  <si>
    <t>SPP0F85698</t>
  </si>
  <si>
    <t>SPP0F85699</t>
  </si>
  <si>
    <t>SPP0M14132</t>
  </si>
  <si>
    <t>SPP0M14131</t>
  </si>
  <si>
    <t>SPP0M14130</t>
  </si>
  <si>
    <t>Lenovo SAP HANA一体机运维服务7*24</t>
  </si>
  <si>
    <t>LICO HPC AI安装部署服务基础包（含1-20个节点）</t>
  </si>
  <si>
    <t xml:space="preserve">LICO HPC AI安装部署服务节点包（20节点以上额外部分节点必须按节点数采购） </t>
  </si>
  <si>
    <t>LICO HPC AI NODE 1年7*24远程技术支持服务（SoftBundle）</t>
  </si>
  <si>
    <t>LICO HPC AI  GPU 1年7*24远程技术支持服务（SoftBundle）</t>
  </si>
  <si>
    <t>LICO HPC AI NODE 1年7*24远程技术支持服务（HardBundle）</t>
  </si>
  <si>
    <t>LICO HPC AI  GPU 1年7*24远程技术支持服务（HardBundle）</t>
  </si>
  <si>
    <t>LICO HPC EM安装部署服务基础包（含1-20个节点）</t>
  </si>
  <si>
    <t xml:space="preserve">LICO HPC EM安装部署服务节点包（20节点以上额外部分节点必须按节点数采购） </t>
  </si>
  <si>
    <t>LICO HPC EM GPU 1年7*24远程技术支持服务</t>
  </si>
  <si>
    <t>LICO HPC EM NODE 1年7*24远程技术支持服务</t>
  </si>
  <si>
    <t>Vmware虚拟化软件安装部署服务基础包 1VC+4VSPHERE</t>
  </si>
  <si>
    <t>Vmware虚拟化软件安装部署服务延展包 1VC+每多一个VSPHERE</t>
  </si>
  <si>
    <t>ThinkAgile SXM 首次部署服务 4节点及以下</t>
  </si>
  <si>
    <t>ThinkAgile SXM 首次部署服务 5-8节点</t>
  </si>
  <si>
    <t>ThinkAgile SXM 首次部署服务 9-12节点</t>
  </si>
  <si>
    <t>ThinkAgile SXM 首次部署服务 13-16节点</t>
  </si>
  <si>
    <t>ThinkAgile SXM 整机柜巡检服务 1年</t>
  </si>
  <si>
    <t>ThinkAgile SXM 整机柜巡检服务 3年</t>
  </si>
  <si>
    <t>ThinkAgile SXM 扩容部署服务 每1节点</t>
  </si>
  <si>
    <t>ThinkAgile WH Series 3年24*7远程技术支持服务</t>
  </si>
  <si>
    <t>ThinkAgile WH Series安装部署服务基础版单节点</t>
  </si>
  <si>
    <t>ThinkAgile WH Series基础巡检服务集群 1年4次</t>
  </si>
  <si>
    <t>ThinkAgile MX 首次部署服务 1-2节点</t>
  </si>
  <si>
    <t>ThinkAgile MX 首次部署服务 3-4节点</t>
  </si>
  <si>
    <t>ThinkAgile MX 首次部署服务 5-8节点</t>
  </si>
  <si>
    <t>ThinkAgile MX 首次部署服务 9-12节点</t>
  </si>
  <si>
    <t>ThinkAgile MX 首次部署服务 13-16节点</t>
  </si>
  <si>
    <t>ThinkAgile MX 巡检集群 1年4次</t>
  </si>
  <si>
    <t>ThinkCloud OpenStack 1年5*9远程技术支持服务（HardBundle）</t>
  </si>
  <si>
    <t>ThinkCloud OpenStack 3年5*9远程技术支持服务（HardBundle）</t>
  </si>
  <si>
    <t>Professional Services 专家服务（16%税率，PS利润中心）</t>
  </si>
  <si>
    <t>Professional Services 高级专家服务（16%税率，PS利润中心）</t>
  </si>
  <si>
    <t>Professional Services 定制化服务包（16%税率，PS利润中心）</t>
  </si>
  <si>
    <t>PS企业级系统数据迁移服务</t>
  </si>
  <si>
    <t>PS企业级系统数据迁移服务产品</t>
  </si>
  <si>
    <t>企业级年度驻场支持服务</t>
  </si>
  <si>
    <t>企业级服务器工作站数据拯救服务（数据拯救专家服务）</t>
  </si>
  <si>
    <t>企业级存储系统数据拯救服务（数据拯救高级专家服务）</t>
  </si>
  <si>
    <t>服务器数据拯救1年1次（ThinkServer）</t>
  </si>
  <si>
    <t>服务器数据拯救3年1次（ThinkServer）</t>
  </si>
  <si>
    <t>服务器数据拯救5年1次（ThinkServer）</t>
  </si>
  <si>
    <t>存储系统数据拯救1年1次（EMC/Seagate）</t>
  </si>
  <si>
    <t>存储系统数据拯救3年1次（EMC/Seagate）</t>
  </si>
  <si>
    <t>存储系统数据拯救5年1次（EMC/Seagate）</t>
  </si>
  <si>
    <t>工作站数据拯救1年1次（ThinkStation）</t>
  </si>
  <si>
    <t>工作站数据拯救3年1次（ThinkStation）</t>
  </si>
  <si>
    <t>工作站数据拯救5年1次（ThinkStation）</t>
  </si>
  <si>
    <t>超高端服务器数据拯救服务（适用税率6%）（System X）</t>
  </si>
  <si>
    <t>高端服务器数据拯救服务（适用税率6%）（System X）</t>
  </si>
  <si>
    <t>中端服务器数据拯救服务（适用税率6%）（System X）</t>
  </si>
  <si>
    <t>低端服务器数据拯救服务（适用税率6%）（System X）</t>
  </si>
  <si>
    <t>超高端服务器数据拯救服务（适用税率16%）（System X）</t>
  </si>
  <si>
    <t>高端服务器数据拯救服务（适用税率16%）（System X）</t>
  </si>
  <si>
    <t>中端服务器数据拯救服务（适用税率16%）（System X）</t>
  </si>
  <si>
    <t>低端服务器数据拯救服务（适用税率16%）（System X）</t>
  </si>
  <si>
    <t>联想服务器（1W/2W）数据拯救（1年1次）（ThinkServer）</t>
  </si>
  <si>
    <t>联想服务器（1W/2W）数据拯救（3年2次）（ThinkServer）</t>
  </si>
  <si>
    <t>联想服务器（1W/2W）数据保护（3年2次）（ThinkServer）</t>
  </si>
  <si>
    <t>联想服务器（4W）数据拯救（1年1次）（ThinkServer）</t>
  </si>
  <si>
    <t>联想服务器（4W）数据拯救（3年2次）（ThinkServer）</t>
  </si>
  <si>
    <t>联想服务器（4W）数据保护（3年2次）（ThinkServer）</t>
  </si>
  <si>
    <t>存储系统数据拯救服务1年1次（EMC/Seagate）</t>
  </si>
  <si>
    <t>存储系统数据拯救服务3年1次（EMC/Seagate）</t>
  </si>
  <si>
    <t>存储系统数据拯救服务5年1次（EMC/Seagate）</t>
  </si>
  <si>
    <t>轻咨询服务</t>
  </si>
  <si>
    <t>技术咨询服务费</t>
  </si>
  <si>
    <t>大数据实验实践教学平台[简称：大数据平台]V1.0</t>
  </si>
  <si>
    <t>大数据实战平台V1.0</t>
  </si>
  <si>
    <t>大数据实训管理系统V1.0</t>
  </si>
  <si>
    <t>大数据教学云平台V1.0</t>
  </si>
  <si>
    <t>大数据平台扩容包</t>
  </si>
  <si>
    <t>大数据平台运维服务</t>
  </si>
  <si>
    <t>LMS A7产品组</t>
  </si>
  <si>
    <t>PMS/S2产品组</t>
  </si>
  <si>
    <t>S2产品组</t>
  </si>
  <si>
    <t>PMS/S1产品组</t>
  </si>
  <si>
    <t>PMS/AA产品组</t>
  </si>
  <si>
    <t>LMS/05产品组</t>
  </si>
  <si>
    <t>LMS/06产品组</t>
  </si>
  <si>
    <t>LMS/07产品组</t>
  </si>
  <si>
    <t>LMS/08产品组</t>
  </si>
  <si>
    <t>LMS/09产品组</t>
  </si>
  <si>
    <t>LMS/10产品组</t>
  </si>
  <si>
    <t>16/18</t>
  </si>
  <si>
    <t>L0CNX7</t>
  </si>
  <si>
    <t>Vmware</t>
  </si>
  <si>
    <t>ThinkAgile SXM</t>
  </si>
  <si>
    <t>ThinkAgile  VX</t>
  </si>
  <si>
    <t>ThinkAgile WH</t>
  </si>
  <si>
    <t>ThinkAgile MX</t>
  </si>
  <si>
    <t>PS专家服务</t>
  </si>
  <si>
    <t>搬迁/迁移服务</t>
  </si>
  <si>
    <t>驻场</t>
  </si>
  <si>
    <t>数据拯救</t>
  </si>
  <si>
    <t>咨询</t>
  </si>
  <si>
    <t>大数据</t>
  </si>
  <si>
    <t>PS</t>
  </si>
  <si>
    <t>LICO HPC AI</t>
  </si>
  <si>
    <t>LICO HPC EM</t>
  </si>
  <si>
    <t>Vmware Vcenter部署</t>
  </si>
  <si>
    <t>ThinkAgile AzureStack</t>
  </si>
  <si>
    <t>ThinkAgile HX-Nutanix</t>
  </si>
  <si>
    <t>ThinkAgile 云宏</t>
  </si>
  <si>
    <t>ThinkAgile 微软认证节点</t>
  </si>
  <si>
    <t>ThinkCloud OpenStack</t>
  </si>
  <si>
    <t>驻场服务</t>
  </si>
  <si>
    <t>外采</t>
  </si>
  <si>
    <t>DCG方案中心合作物料号</t>
  </si>
  <si>
    <t>1、行业数据包5个、实战案例5个、实训实验100个、配套课程100个课时
2、包含上门安装、部署、调试、培训
3、12个月的MA（400电话7*24，邮件远程支持 7*24，免费软件版本升级）</t>
    <rPh sb="0" eb="1">
      <t>hang'ye</t>
    </rPh>
    <rPh sb="2" eb="3">
      <t>shu'ju'bao</t>
    </rPh>
    <rPh sb="6" eb="7">
      <t>ge</t>
    </rPh>
    <rPh sb="8" eb="9">
      <t>shi'zhan</t>
    </rPh>
    <rPh sb="10" eb="11">
      <t>an'li</t>
    </rPh>
    <rPh sb="13" eb="14">
      <t>ge</t>
    </rPh>
    <rPh sb="15" eb="16">
      <t>shi'xun</t>
    </rPh>
    <rPh sb="17" eb="18">
      <t>shi'yan</t>
    </rPh>
    <rPh sb="22" eb="23">
      <t>ge</t>
    </rPh>
    <rPh sb="24" eb="25">
      <t>pei'tao</t>
    </rPh>
    <rPh sb="26" eb="27">
      <t>ke'cheng</t>
    </rPh>
    <rPh sb="31" eb="32">
      <t>ge</t>
    </rPh>
    <rPh sb="32" eb="33">
      <t>ke'shi</t>
    </rPh>
    <rPh sb="37" eb="38">
      <t>ge'yue</t>
    </rPh>
    <rPh sb="39" eb="40">
      <t>de</t>
    </rPh>
    <phoneticPr fontId="2" type="noConversion"/>
  </si>
  <si>
    <t>1、行业数据包5个、典型行业分析案例5个
2、包含上门安装、部署、调试、培训
3、12个月的MA（400电话7*24，邮件远程支持 7*24，免费软件版本升级）</t>
    <rPh sb="10" eb="11">
      <t>dian'xing'hang'ye</t>
    </rPh>
    <rPh sb="14" eb="15">
      <t>fen'xi'an'li</t>
    </rPh>
    <phoneticPr fontId="2" type="noConversion"/>
  </si>
  <si>
    <t>1、包含实训实验100个
2、包含上门安装、部署、调试、培训
3、12个月的MA（400电话7*24，邮件远程支持 7*24，免费软件版本升级）</t>
    <rPh sb="2" eb="3">
      <t>bao'han</t>
    </rPh>
    <phoneticPr fontId="2" type="noConversion"/>
  </si>
  <si>
    <t>1、包含配套课程100个课时
2、包含上门安装、部署、调试、培训
3、12个月的MA（400电话7*24，邮件远程支持 7*24，免费软件版本升级）</t>
    <rPh sb="2" eb="3">
      <t>bao'han</t>
    </rPh>
    <phoneticPr fontId="2" type="noConversion"/>
  </si>
  <si>
    <t>扩容包：10节点用户许可扩容包（每套最多扩容20节点，即2个包）</t>
  </si>
  <si>
    <t>续买服务包：12个月的MA（400电话7*24，邮件远程支持 7*24，免费软件版本升级）</t>
  </si>
  <si>
    <r>
      <t xml:space="preserve">Professional Services </t>
    </r>
    <r>
      <rPr>
        <sz val="10"/>
        <color theme="1"/>
        <rFont val="宋体"/>
        <family val="3"/>
        <charset val="134"/>
      </rPr>
      <t>高级专家服务</t>
    </r>
    <phoneticPr fontId="2" type="noConversion"/>
  </si>
  <si>
    <t>A111251103X1901056</t>
  </si>
  <si>
    <t>A110628192LXY99</t>
  </si>
  <si>
    <t>902UYZD190129001S</t>
  </si>
  <si>
    <t>902U3Z3190125001X</t>
  </si>
  <si>
    <t>A1000583711X1634</t>
  </si>
  <si>
    <t>902VZR0190220001WS</t>
  </si>
  <si>
    <t>A112744394A0079</t>
  </si>
  <si>
    <t>上海云角信息技术有限公司</t>
  </si>
  <si>
    <t>北京迪瑞华科技有限公司</t>
  </si>
  <si>
    <t>北京京东尚科信息技术有限公司</t>
  </si>
  <si>
    <t>已过帐</t>
    <phoneticPr fontId="2" type="noConversion"/>
  </si>
  <si>
    <t>是否撤单</t>
    <phoneticPr fontId="2" type="noConversion"/>
  </si>
  <si>
    <t>A100079030B0302</t>
  </si>
  <si>
    <t>A11254402800130</t>
  </si>
  <si>
    <t>A111251103X1903008</t>
  </si>
  <si>
    <t>深圳市一博科技有限公司</t>
  </si>
  <si>
    <t>A112091532A00153</t>
  </si>
  <si>
    <t>A112594849N0468</t>
  </si>
  <si>
    <t>A111230899S0026</t>
  </si>
  <si>
    <t>A111230899S0029</t>
  </si>
  <si>
    <t>A111230899S0028</t>
  </si>
  <si>
    <t>A111843329A000100</t>
  </si>
  <si>
    <t>A111251103X1903064</t>
  </si>
  <si>
    <t>A111251103X1903065</t>
  </si>
  <si>
    <t>A111251103X1903066</t>
  </si>
  <si>
    <t>A111251103X1903067</t>
  </si>
  <si>
    <t>A111250384XCR315</t>
  </si>
  <si>
    <t>A111230899S0032</t>
  </si>
  <si>
    <t>A111230899S0033</t>
  </si>
  <si>
    <t>A100079030B0309</t>
  </si>
  <si>
    <t>A112160565A0998</t>
  </si>
  <si>
    <t>A111251103X1903082</t>
  </si>
  <si>
    <t>A1000583711X1675</t>
  </si>
  <si>
    <t>山东省菏泽市财政局</t>
  </si>
  <si>
    <t>中国银河证券股份有限公司</t>
  </si>
  <si>
    <t>山东省滕州市中心人民医院</t>
  </si>
  <si>
    <t>中国科学院上海市应用物理研究所</t>
  </si>
  <si>
    <t>深圳能源集团股份有限公司</t>
  </si>
  <si>
    <t>国核电力规划设计研究院有限公司</t>
  </si>
  <si>
    <t>喜威（中国）投资有限公司</t>
  </si>
  <si>
    <t>德邦证券股份有限公司</t>
  </si>
  <si>
    <t>淅川县卫生和计划生育委员会</t>
  </si>
  <si>
    <t>雅安三九药业有限公司</t>
  </si>
  <si>
    <t>广东省能源集团有限公司</t>
  </si>
  <si>
    <t>沈阳新松机器人自动化股份有限公司</t>
  </si>
  <si>
    <t>青岛森麒麟轮胎股份有限公司</t>
  </si>
  <si>
    <t>孚能科技(赣州)有限公司</t>
  </si>
  <si>
    <t>河北大学</t>
  </si>
  <si>
    <t>沈阳药科大学</t>
  </si>
  <si>
    <t>宁夏神耀科技有限责任公司</t>
  </si>
  <si>
    <t>中国科学院遥感与数字地球研究所</t>
  </si>
  <si>
    <t>湖南省人民医院</t>
  </si>
  <si>
    <t>金航数码科技有限责任公司</t>
  </si>
  <si>
    <t>上海埃林哲软件系统股份有限公司北京分公司</t>
  </si>
  <si>
    <t>山东天弘化学有限公司</t>
  </si>
  <si>
    <t>安徽歙县农村商业银行股份有限公司</t>
  </si>
  <si>
    <t>包头农村商业银行股份有限公司</t>
  </si>
  <si>
    <t>北京市电子科技情报研究所</t>
  </si>
  <si>
    <t>齐河县人民医院</t>
  </si>
  <si>
    <t>个旧锡都实业总公司</t>
  </si>
  <si>
    <t>南京景瑞康分子医药科技有限公司</t>
  </si>
  <si>
    <t>刘传文</t>
  </si>
  <si>
    <t>杨熙</t>
  </si>
  <si>
    <t>邹岩</t>
  </si>
  <si>
    <t>郭静</t>
  </si>
  <si>
    <t>芦岩</t>
  </si>
  <si>
    <t>陈冰洋</t>
  </si>
  <si>
    <t>籍洪亮</t>
  </si>
  <si>
    <t>潘剑</t>
  </si>
  <si>
    <t>张达</t>
  </si>
  <si>
    <t>北京睿方信息技术有限公司</t>
  </si>
  <si>
    <t>A100001041CG00031</t>
  </si>
  <si>
    <t>A100079030B0311</t>
  </si>
  <si>
    <t>A10005991705514</t>
  </si>
  <si>
    <t>A111988725H0149</t>
  </si>
  <si>
    <t>A110628055ZGH0072</t>
  </si>
  <si>
    <t>北京数字中远网络技术服务有限公司</t>
  </si>
  <si>
    <t>刘惠迎</t>
  </si>
  <si>
    <t>宋策</t>
  </si>
  <si>
    <t>已过帐</t>
    <phoneticPr fontId="2" type="noConversion"/>
  </si>
  <si>
    <t>ThinkCloud OpenStack</t>
    <phoneticPr fontId="2" type="noConversion"/>
  </si>
  <si>
    <t>A11123089916048</t>
  </si>
  <si>
    <t>A110628192LCD03</t>
  </si>
  <si>
    <t>A11123089916055</t>
  </si>
  <si>
    <t>A11123089916065</t>
  </si>
  <si>
    <t>A100020643Z1608</t>
  </si>
  <si>
    <t>已解锁</t>
    <phoneticPr fontId="2" type="noConversion"/>
  </si>
  <si>
    <t>石志超</t>
  </si>
  <si>
    <t>西安每一天便利超市连锁有限公司</t>
  </si>
  <si>
    <t>南宫志强</t>
  </si>
  <si>
    <t>欧菲影像技术（广州）有限公司</t>
  </si>
  <si>
    <t>山东省德州市住房和城乡建设局</t>
  </si>
  <si>
    <t>95Y4285</t>
  </si>
  <si>
    <t>95Y4286</t>
  </si>
  <si>
    <t>Lenovo SAP HANA一体机运维服务1年7*24</t>
  </si>
  <si>
    <t>Lenovo SAP HANA一体机运维服务1年5*9</t>
  </si>
  <si>
    <t>Vmware一年5*9远程技术支持</t>
  </si>
  <si>
    <t>ThinkAgile HX 3年7*24远程技术支持服务</t>
  </si>
  <si>
    <t>ThinkAgile HX 5年7*24远程技术支持服务</t>
  </si>
  <si>
    <t>A11123089916154</t>
  </si>
  <si>
    <t>A11123089916180</t>
  </si>
  <si>
    <t>A111251103X1904027</t>
  </si>
  <si>
    <t>A100001041CG00049</t>
  </si>
  <si>
    <t>A11123089916200</t>
  </si>
  <si>
    <t>A100007562A0441</t>
  </si>
  <si>
    <t>A11123089916225</t>
  </si>
  <si>
    <t>A100020643Z2223</t>
  </si>
  <si>
    <t>A1000583711X1715</t>
  </si>
  <si>
    <t>A1000583711X1716</t>
  </si>
  <si>
    <t>白井电子科技（珠海）有限公司</t>
  </si>
  <si>
    <t>洪湖市人民医院</t>
  </si>
  <si>
    <t>国家税务总局苏州工业园区税务局</t>
  </si>
  <si>
    <t>北京邮电大学</t>
  </si>
  <si>
    <t>北京神州宜达科技开发有限公司</t>
  </si>
  <si>
    <t>A11123089916241</t>
  </si>
  <si>
    <t>A11123089916250</t>
  </si>
  <si>
    <t>A111251103X1904036</t>
  </si>
  <si>
    <t>A100007562A0445</t>
  </si>
  <si>
    <t>A11123089916269</t>
  </si>
  <si>
    <t>A11123089916270</t>
  </si>
  <si>
    <t>A11123089916275</t>
  </si>
  <si>
    <t>A11123089916276</t>
  </si>
  <si>
    <t>A11123089916277</t>
  </si>
  <si>
    <t>A11214160119014</t>
  </si>
  <si>
    <t>A11123089916285</t>
  </si>
  <si>
    <t>A11123089916286</t>
  </si>
  <si>
    <t>90353P0190427S</t>
  </si>
  <si>
    <t>A100020643Z2242</t>
  </si>
  <si>
    <t>A11123089916307</t>
  </si>
  <si>
    <t>A11218891020190505</t>
  </si>
  <si>
    <t>甘肃省兰州市规划局</t>
  </si>
  <si>
    <t>上海证券有限责任公司</t>
  </si>
  <si>
    <t>浙江久立特材科技股份有限公司</t>
  </si>
  <si>
    <t>陕西汽车控股集团有限公司</t>
  </si>
  <si>
    <t>湖北省武汉市公安局</t>
  </si>
  <si>
    <t>山东远通汽车贸易集团有限公司</t>
  </si>
  <si>
    <t>思爱普（中国）有限公司</t>
  </si>
  <si>
    <t>邹城市人民医院</t>
  </si>
  <si>
    <t>张耿端</t>
  </si>
  <si>
    <t>白帆</t>
  </si>
  <si>
    <t>祝晶</t>
  </si>
  <si>
    <t>李铭</t>
  </si>
  <si>
    <t>何捷</t>
  </si>
  <si>
    <t>上海轩远计算机系统工程有限公司</t>
  </si>
  <si>
    <t>广东天朝达互联科技有限公司</t>
  </si>
  <si>
    <t>A100077645K0522</t>
  </si>
  <si>
    <t>A11123089916344</t>
  </si>
  <si>
    <t>A11123089916381</t>
  </si>
  <si>
    <t>佛吉亚（中国）投资有限公司</t>
  </si>
  <si>
    <t>陈龙</t>
  </si>
  <si>
    <t>上海烟草集团有限责任公司</t>
  </si>
  <si>
    <t>A11050379290515</t>
  </si>
  <si>
    <t>A11123089916387</t>
  </si>
  <si>
    <t>A11032293007824</t>
  </si>
  <si>
    <t>A11123089916403</t>
  </si>
  <si>
    <t>A1000583711X1761</t>
  </si>
  <si>
    <t>A112594849Q0271</t>
  </si>
  <si>
    <t>DUMMYFOE-0520</t>
  </si>
  <si>
    <t>A11123089916407</t>
  </si>
  <si>
    <t>厦门住宅建设集团有限公司</t>
  </si>
  <si>
    <t>深圳市龙华区中心医院</t>
  </si>
  <si>
    <t>湖州交通医院</t>
  </si>
  <si>
    <t>中石油新疆油田分公司</t>
  </si>
  <si>
    <t>牛程</t>
  </si>
  <si>
    <t>中航工业成都凯天电子股份有限公司</t>
  </si>
  <si>
    <t>李鑫</t>
  </si>
  <si>
    <t>伊金霍洛旗卫生和计划生育委员会</t>
  </si>
  <si>
    <t>北京赛凯威科技有限公司</t>
  </si>
  <si>
    <t>9035GYF190522001S</t>
  </si>
  <si>
    <t>A11123089916432</t>
  </si>
  <si>
    <t>A100085999052302</t>
  </si>
  <si>
    <t>A10002543232079</t>
  </si>
  <si>
    <t>A111251103X1905034</t>
  </si>
  <si>
    <t>A11123089916445</t>
  </si>
  <si>
    <t>902Z51W190524001X</t>
  </si>
  <si>
    <t>A100077645K1649</t>
  </si>
  <si>
    <t>北大方正人寿保险有限公司</t>
  </si>
  <si>
    <t>广东皮阿诺科学艺术家居股份有限公司</t>
  </si>
  <si>
    <t>中国科学院上海药物研究所</t>
  </si>
  <si>
    <t>利乐包装(昆山)有限公司</t>
  </si>
  <si>
    <t>A11037281500842</t>
  </si>
  <si>
    <t>河南华贸银行</t>
  </si>
  <si>
    <t>河南省基础地理信息中心</t>
  </si>
  <si>
    <t>甘旱雨</t>
  </si>
  <si>
    <t>国产虚拟化-lic</t>
  </si>
  <si>
    <t>H1000高级版</t>
  </si>
  <si>
    <t>A11123089916539</t>
  </si>
  <si>
    <t>A110628192LSZ09</t>
  </si>
  <si>
    <t>A112820805X0017</t>
  </si>
  <si>
    <t>广东泛达电子科技有限公司</t>
  </si>
  <si>
    <t>张先锋</t>
  </si>
  <si>
    <t>南京新汇通计算机科技有限公司</t>
  </si>
  <si>
    <t>A112240816A1122605</t>
  </si>
  <si>
    <t>A100007562A0491</t>
  </si>
  <si>
    <t>A11123089916586</t>
  </si>
  <si>
    <t>A11123089916596</t>
  </si>
  <si>
    <t>A100007562A0495</t>
  </si>
  <si>
    <t>A112594849Q0298</t>
  </si>
  <si>
    <t>A11123089916597</t>
  </si>
  <si>
    <t>A10004363129604</t>
  </si>
  <si>
    <t>A110628055ZGH80973</t>
  </si>
  <si>
    <t>A11123089916613</t>
  </si>
  <si>
    <t>A11123089916618</t>
  </si>
  <si>
    <t>A11123089916616</t>
  </si>
  <si>
    <t>A11123089916617</t>
  </si>
  <si>
    <t>A110628192ZY000</t>
  </si>
  <si>
    <t>A11123089916598</t>
  </si>
  <si>
    <t>A111251103X1906096</t>
  </si>
  <si>
    <t>DUMMYFOE-0614</t>
  </si>
  <si>
    <t>A11123089916619</t>
  </si>
  <si>
    <t>永康市气象局</t>
  </si>
  <si>
    <t>国联信托股份有限公司</t>
  </si>
  <si>
    <t>财通证券股份有限公司</t>
  </si>
  <si>
    <t>河南师范大学</t>
  </si>
  <si>
    <t>淄博科汇电气有限公司洛南分公司</t>
  </si>
  <si>
    <t>湖南杉杉新能源有限公司</t>
  </si>
  <si>
    <t>国家最高人民检察院</t>
  </si>
  <si>
    <t>普联技术有限公司</t>
  </si>
  <si>
    <t>周沛</t>
  </si>
  <si>
    <t>巩璐</t>
  </si>
  <si>
    <t>卢宁</t>
  </si>
  <si>
    <t>A11123089916648</t>
  </si>
  <si>
    <t>A11178169201906203</t>
  </si>
  <si>
    <t>上海保隆汽车科技股份有限公司</t>
  </si>
  <si>
    <t>刁瑞光</t>
  </si>
  <si>
    <t>A112594849Q0316</t>
  </si>
  <si>
    <t>A100003743000396</t>
  </si>
  <si>
    <t>A11123089916705</t>
  </si>
  <si>
    <t>A11123089916715</t>
  </si>
  <si>
    <t>谢刚</t>
  </si>
  <si>
    <t>专家服务</t>
    <phoneticPr fontId="2" type="noConversion"/>
  </si>
  <si>
    <t>DRP服务</t>
  </si>
  <si>
    <t>甘肃程远信息科技有限公司</t>
  </si>
  <si>
    <t>A1000583711X1874</t>
  </si>
  <si>
    <t>A110894121A0440</t>
  </si>
  <si>
    <t>A11241559000000003</t>
  </si>
  <si>
    <t>A11178169201907051</t>
  </si>
  <si>
    <t>A11224081620190705</t>
  </si>
  <si>
    <t>A11123089916763</t>
  </si>
  <si>
    <t>A11123089916773</t>
  </si>
  <si>
    <t>A111954002000211</t>
  </si>
  <si>
    <t>A1000859991907041</t>
  </si>
  <si>
    <t>A100007562A0499</t>
  </si>
  <si>
    <t>A112123553201977</t>
  </si>
  <si>
    <t>A100020643Z2433</t>
  </si>
  <si>
    <t>A111251103B1907002</t>
  </si>
  <si>
    <t>兰州大学</t>
  </si>
  <si>
    <t>苏焕龙</t>
  </si>
  <si>
    <t>徐慧明</t>
  </si>
  <si>
    <t>北京信息科学技术研究院</t>
  </si>
  <si>
    <t>景阳（上海）集装箱租赁有限公司</t>
  </si>
  <si>
    <t>153037182A110628192未解锁093CNNU002</t>
  </si>
  <si>
    <t>A110628192未解锁093</t>
  </si>
  <si>
    <t>153037182A110628192未解锁093CNNU001</t>
  </si>
  <si>
    <t>7X06W39E00</t>
  </si>
  <si>
    <t>7X02SDMG00</t>
  </si>
  <si>
    <t>7X02SDT600</t>
  </si>
  <si>
    <t>7X02SDTB00</t>
  </si>
  <si>
    <t>7X02SDTK00</t>
  </si>
  <si>
    <t>7X02SDQ100</t>
  </si>
  <si>
    <t>7X02SDQ300</t>
  </si>
  <si>
    <t>7X06W0E100</t>
  </si>
  <si>
    <t>7X06W0E700</t>
  </si>
  <si>
    <t>7X06W0F800</t>
  </si>
  <si>
    <t>7X06W1FM00</t>
  </si>
  <si>
    <t>7X06W16M00</t>
  </si>
  <si>
    <t>7X06W16R00</t>
  </si>
  <si>
    <t>7X06W19600</t>
  </si>
  <si>
    <t>7X06W19A00</t>
  </si>
  <si>
    <t>7X06W19G00</t>
  </si>
  <si>
    <t>7X06W0LN00</t>
  </si>
  <si>
    <t>7X06W1AH00</t>
  </si>
  <si>
    <t>7X06W0MW00</t>
  </si>
  <si>
    <t>7X06W0MR00</t>
  </si>
  <si>
    <t>7X06W0MK00</t>
  </si>
  <si>
    <t>7X06W0ME00</t>
  </si>
  <si>
    <t>7X06W0M600</t>
  </si>
  <si>
    <t>7X06W39C00</t>
  </si>
  <si>
    <t>7X02SDMK00</t>
  </si>
  <si>
    <t>7X02SDT400</t>
  </si>
  <si>
    <t>7X02SDT700</t>
  </si>
  <si>
    <t>7X02SDQ000</t>
  </si>
  <si>
    <t>7X02SDQ200</t>
  </si>
  <si>
    <t>7X02SDQ400</t>
  </si>
  <si>
    <t>7X06W0E500</t>
  </si>
  <si>
    <t>7X06W0F600</t>
  </si>
  <si>
    <t>7X06W0FA00</t>
  </si>
  <si>
    <t>7X06W1FK00</t>
  </si>
  <si>
    <t>7X06W1FP00</t>
  </si>
  <si>
    <t>7X06W18D00</t>
  </si>
  <si>
    <t>7X06W19800</t>
  </si>
  <si>
    <t>7X06W19E00</t>
  </si>
  <si>
    <t>7X06W0LG00</t>
  </si>
  <si>
    <t>7X06W0LQ00</t>
  </si>
  <si>
    <t>7X06W1AL00</t>
  </si>
  <si>
    <t>7X06W0MT00</t>
  </si>
  <si>
    <t>7X06W0MM00</t>
  </si>
  <si>
    <t>7X06W0MH00</t>
  </si>
  <si>
    <t>7X06W0MB00</t>
  </si>
  <si>
    <t>7X06W0M400</t>
  </si>
  <si>
    <t>ThinkAgile  WH</t>
    <phoneticPr fontId="2" type="noConversion"/>
  </si>
  <si>
    <t>95Y4372</t>
  </si>
  <si>
    <t>95Y4300</t>
  </si>
  <si>
    <t>95Y4145</t>
  </si>
  <si>
    <t>7X99S7FJ00</t>
  </si>
  <si>
    <t>7X99SJBX00</t>
  </si>
  <si>
    <t>7X99SJDF00</t>
  </si>
  <si>
    <t>7X99SJDH00</t>
  </si>
  <si>
    <t>7X99SJDK00</t>
  </si>
  <si>
    <t>7X99SJDM00</t>
  </si>
  <si>
    <t>7X99SP9Q00</t>
  </si>
  <si>
    <t>7X99SP9W00</t>
  </si>
  <si>
    <t>7X99SPA100</t>
  </si>
  <si>
    <t>7X99SPAJ00</t>
  </si>
  <si>
    <t>7X99SPGH00</t>
  </si>
  <si>
    <t>7X99SPGK00</t>
  </si>
  <si>
    <t>7X99SPGP00</t>
  </si>
  <si>
    <t>7X99SPQR00</t>
  </si>
  <si>
    <t>7X99SPSN00</t>
  </si>
  <si>
    <t>7X99SPTH00</t>
  </si>
  <si>
    <t>7X99SPTV00</t>
  </si>
  <si>
    <t>7X99SPUE00</t>
  </si>
  <si>
    <t>7Y03SPUT00</t>
  </si>
  <si>
    <t>7Y03SPV100</t>
  </si>
  <si>
    <t>7Y03SPWH00</t>
  </si>
  <si>
    <t>7Y03SPWJ00</t>
  </si>
  <si>
    <t>7Y03SPUL00</t>
  </si>
  <si>
    <t>7Y03SPUC00</t>
  </si>
  <si>
    <t>7Y03SPUM00</t>
  </si>
  <si>
    <t>7Y03SPUS00</t>
  </si>
  <si>
    <t>7Y03SPWM00</t>
  </si>
  <si>
    <t>7Y03SPWQ00</t>
  </si>
  <si>
    <t>7Y03SPWY00</t>
  </si>
  <si>
    <t>7Y03SPX300</t>
  </si>
  <si>
    <t>7X06V8M500</t>
  </si>
  <si>
    <t>7X06V8M700</t>
  </si>
  <si>
    <t>7X99SXE600</t>
  </si>
  <si>
    <t>7X06VD0R00</t>
  </si>
  <si>
    <t>7X06VDR100</t>
  </si>
  <si>
    <t>7X99SF5Y00</t>
  </si>
  <si>
    <t>7X99SF6100</t>
  </si>
  <si>
    <t>7X99SF6300</t>
  </si>
  <si>
    <t>7X99SF6P00</t>
  </si>
  <si>
    <t>7X99SF6R00</t>
  </si>
  <si>
    <t>7X99SF6T00</t>
  </si>
  <si>
    <t>7X99SF4X00</t>
  </si>
  <si>
    <t>7X99SF5000</t>
  </si>
  <si>
    <t>7X99SF5200</t>
  </si>
  <si>
    <t>7X99SF5600</t>
  </si>
  <si>
    <t>7X99SF5A00</t>
  </si>
  <si>
    <t>7X99SF5C00</t>
  </si>
  <si>
    <t>7X99SF7600</t>
  </si>
  <si>
    <t>7X99SF7800</t>
  </si>
  <si>
    <t>7X99SF7A00</t>
  </si>
  <si>
    <t>7X99SF7P00</t>
  </si>
  <si>
    <t>7X99SF7M00</t>
  </si>
  <si>
    <t>7X99SF7K00</t>
  </si>
  <si>
    <t>7Y03S0L900</t>
  </si>
  <si>
    <t>7Y03S0LA00</t>
  </si>
  <si>
    <t>7Y03S0LB00</t>
  </si>
  <si>
    <t>7Y03S0LC00</t>
  </si>
  <si>
    <t>7Y03S0LD00</t>
  </si>
  <si>
    <t>7Y03S0LE00</t>
  </si>
  <si>
    <t>7Y03S0LF00</t>
  </si>
  <si>
    <t>7Y03S0LG00</t>
  </si>
  <si>
    <t>7Y03S0LH00</t>
  </si>
  <si>
    <t>7Y03S0LJ00</t>
  </si>
  <si>
    <t>7Y03S0LK00</t>
  </si>
  <si>
    <t>7Y03S0LL00</t>
  </si>
  <si>
    <t>7X99SY4400</t>
  </si>
  <si>
    <t>7X06VDQU00</t>
  </si>
  <si>
    <t>采购</t>
  </si>
  <si>
    <t>Professional Services 高级专家服务 特配 5年</t>
  </si>
  <si>
    <t>ThinkAgile HX 软件1年7*24远程技术支持服务 延保</t>
  </si>
  <si>
    <t>ThinkAgile HX 1年7*24远程技术支持服务</t>
  </si>
  <si>
    <t>ThinkAgile WH 软件1年7*24远程技术支持服务 延保</t>
  </si>
  <si>
    <t>ThinkAgile WH Series 5年24*7远程技术支持服务</t>
  </si>
  <si>
    <t>ThinkAgile WH Series 3年24*7远程技术支持服务(含安装部署服务)</t>
  </si>
  <si>
    <t>WH6500_6138*2_192GB_960G*2_2.4T*8_10Gb*4_1Gb*4_3Years</t>
  </si>
  <si>
    <t>WH6500_6138*2_192GB_960G*2_2.4T*8_10Gb*4_1Gb*4_3Years无GPU卡</t>
  </si>
  <si>
    <t>WH5900_5117*2_384GB_960G*2_4T*6_10Gb*2_1Gb*2_3Years</t>
  </si>
  <si>
    <t>WH6500_5117*2_128G*2_256GB_480G*2_1.8T*4_10Gb*4_1Gb*4_3Years</t>
  </si>
  <si>
    <t>WH6500_8260*2_240G*2_384GB_3.84T*1_6T*4_10Gb*4_1Gb*2_3Years_含部署服务_含7x24小时技术支持</t>
  </si>
  <si>
    <t>ThinkAgile WH Series 3年24*7远程技术支持服务(无部署服务)</t>
  </si>
  <si>
    <t>WH5900_5117*2_128G*2_512GB_960G*2_6T*4_10Gb*2_1Gb*4_3Years_无部署服务</t>
  </si>
  <si>
    <t>WH6500_8260*2_240G*2_384GB_3.84T*1_6T*4_10Gb*4_1Gb*2_3Years_无部署服务_含7x24小时技术支持</t>
  </si>
  <si>
    <t>商业（vmware）虚拟化存储服务增强包
5*9电话支持服务（双路）
部署服务</t>
  </si>
  <si>
    <t>商业（vmware）虚拟化存储服务增强包1年5*9维保服务（双路）</t>
  </si>
  <si>
    <t>商业（vmware）虚拟化存储服务增强包2年5*9维保服务（双路）</t>
  </si>
  <si>
    <t>商业（vmware）虚拟化存储服务增强包安装部署服务费</t>
  </si>
  <si>
    <t>商业（vmware）虚拟化存储服务增强包
5*9电话支持服务（四路）</t>
  </si>
  <si>
    <t>商业（vmware）虚拟化存储服务增强包1年5*9维保服务(四路）</t>
  </si>
  <si>
    <t>商业（vmware）虚拟化存储服务增强包2年5*9维保服务（四路）</t>
  </si>
  <si>
    <t>Veeam Backup &amp; Replication+ Veeam ONE套包企业版</t>
  </si>
  <si>
    <t>联想云盘系统V4.0</t>
  </si>
  <si>
    <t>虚拟化support</t>
  </si>
  <si>
    <t>AIO（超融合）</t>
  </si>
  <si>
    <t>Veeam软件</t>
  </si>
  <si>
    <t>联想云盘系统</t>
  </si>
  <si>
    <t>A111679013H0477</t>
  </si>
  <si>
    <t>沈阳智慧云新元测控技术有限公司</t>
  </si>
  <si>
    <t>法雷奥企业管理（上海）有限公司</t>
  </si>
  <si>
    <t>北京辉睿易成科技有限公司</t>
  </si>
  <si>
    <t>A11123089916806</t>
  </si>
  <si>
    <t>A110628192LYW03</t>
  </si>
  <si>
    <t>A1000583711X1905</t>
  </si>
  <si>
    <t>A110628192LZD21</t>
  </si>
  <si>
    <t>201907160052</t>
  </si>
  <si>
    <t>A10000076013659</t>
  </si>
  <si>
    <t>MSC20170315001-2</t>
  </si>
  <si>
    <t>A11230102819071704</t>
  </si>
  <si>
    <t>A11230102819071701</t>
  </si>
  <si>
    <t>A11230102819071702</t>
  </si>
  <si>
    <t>A11230102819071703</t>
  </si>
  <si>
    <t>全友家私有限公司</t>
  </si>
  <si>
    <t>碧桂园地产集团有限公司</t>
  </si>
  <si>
    <t>广东省电力设计研究院</t>
  </si>
  <si>
    <t>重庆联宣科技有限公司</t>
  </si>
  <si>
    <t>上海衍丰信息技术有限公司</t>
  </si>
  <si>
    <t>A111251103X1907032</t>
  </si>
  <si>
    <t>DUMMYFOE-0718-5</t>
  </si>
  <si>
    <t>A111251103X1907039</t>
  </si>
  <si>
    <t>A11123089916871</t>
  </si>
  <si>
    <t>A111251103X1907040</t>
  </si>
  <si>
    <t>A100020643Z2459</t>
  </si>
  <si>
    <t>A100020643Z2460</t>
  </si>
  <si>
    <t>201907030038</t>
  </si>
  <si>
    <t>A10001361231859</t>
  </si>
  <si>
    <t>A1000583711X1920</t>
  </si>
  <si>
    <t>A10001361231864</t>
  </si>
  <si>
    <t>A100020643Z2466</t>
  </si>
  <si>
    <t>A11123089988085</t>
  </si>
  <si>
    <t>A100058371SC102</t>
  </si>
  <si>
    <t>A112126055071508</t>
  </si>
  <si>
    <t>A110894121A0439</t>
  </si>
  <si>
    <t>A111687579F2195</t>
  </si>
  <si>
    <t>A11268771600000018</t>
  </si>
  <si>
    <t>A11230102819072302</t>
  </si>
  <si>
    <t>A11230102819072305</t>
  </si>
  <si>
    <t>A11230102820190724</t>
  </si>
  <si>
    <t>宁德时代新能源科技股份有限公司</t>
  </si>
  <si>
    <t>广州高澜节能技术股份有限公司</t>
  </si>
  <si>
    <t>商琴</t>
  </si>
  <si>
    <t>泰安市中医医院</t>
  </si>
  <si>
    <t>内蒙古农业大学</t>
  </si>
  <si>
    <t>固原市住房公积金管理中心</t>
  </si>
  <si>
    <t>高强</t>
  </si>
  <si>
    <t>北京睿至大数据有限公司</t>
  </si>
  <si>
    <t>201906260108</t>
  </si>
  <si>
    <t>A100081359W2838</t>
  </si>
  <si>
    <t>A100081359W2848</t>
  </si>
  <si>
    <t>A111251103X1907043</t>
  </si>
  <si>
    <t>A11123089916898</t>
  </si>
  <si>
    <t>A1000583711X1924</t>
  </si>
  <si>
    <t>A110628192CH000</t>
  </si>
  <si>
    <t>A111843329A000107</t>
  </si>
  <si>
    <t>A11123089916895</t>
  </si>
  <si>
    <t>A11123089988131</t>
  </si>
  <si>
    <t>A11123089988235</t>
  </si>
  <si>
    <t>9038JR1190726001S</t>
  </si>
  <si>
    <t>A11123089988296</t>
  </si>
  <si>
    <t>A11123089916939</t>
  </si>
  <si>
    <t>A11123089988294</t>
  </si>
  <si>
    <t>A112124633A0124</t>
  </si>
  <si>
    <t>A100000975W1720</t>
  </si>
  <si>
    <t>A11230102819072508</t>
  </si>
  <si>
    <t>A11230102819072506</t>
  </si>
  <si>
    <t>A11230102819072507</t>
  </si>
  <si>
    <t>A11230102810972504</t>
  </si>
  <si>
    <t>A11230102819072503</t>
  </si>
  <si>
    <t>A11230102819072502</t>
  </si>
  <si>
    <t>A11230102819072501</t>
  </si>
  <si>
    <t>A11230102819072616</t>
  </si>
  <si>
    <t>A11230102819072615</t>
  </si>
  <si>
    <t>A11230102819072614</t>
  </si>
  <si>
    <t>A11230102819072613</t>
  </si>
  <si>
    <t>A1126718352019101</t>
  </si>
  <si>
    <t>A1126718352019102</t>
  </si>
  <si>
    <t>A1126718352019103</t>
  </si>
  <si>
    <t>A1126718352019104</t>
  </si>
  <si>
    <t>A11230102819072612</t>
  </si>
  <si>
    <t>A11230102819072611</t>
  </si>
  <si>
    <t>A11230102819072605</t>
  </si>
  <si>
    <t>A11230102819072604</t>
  </si>
  <si>
    <t>A11230102819072603</t>
  </si>
  <si>
    <t>A11230102819072602</t>
  </si>
  <si>
    <t>A11230102819072601</t>
  </si>
  <si>
    <t>A112301028190729</t>
  </si>
  <si>
    <t>A11230102819072902</t>
  </si>
  <si>
    <t>A11230102819072903</t>
  </si>
  <si>
    <t>A11230102819072904</t>
  </si>
  <si>
    <t>A11230102819072905</t>
  </si>
  <si>
    <t>A11230102819072906</t>
  </si>
  <si>
    <t>A11230102819072907</t>
  </si>
  <si>
    <t>A11230102819072908</t>
  </si>
  <si>
    <t>A11230102819072909</t>
  </si>
  <si>
    <t>A11230102819072910</t>
  </si>
  <si>
    <t>A11230102819072911</t>
  </si>
  <si>
    <t>A11230102819072912</t>
  </si>
  <si>
    <t>A11230102819072913</t>
  </si>
  <si>
    <t>A11230102819072914</t>
  </si>
  <si>
    <t>A11230102819072915</t>
  </si>
  <si>
    <t>中国科学院生命科学院神经科学研究所</t>
  </si>
  <si>
    <t>中国科学院上海交叉学科研究中心</t>
  </si>
  <si>
    <t>中国航天三江集团有限公司</t>
  </si>
  <si>
    <t>安志秋</t>
  </si>
  <si>
    <t>上海复旦大学附属中学</t>
  </si>
  <si>
    <t>山东青岛中国北车集团四方车辆研究所</t>
  </si>
  <si>
    <t>杭州市港航管理局</t>
  </si>
  <si>
    <t>山东广电网络有限公司</t>
  </si>
  <si>
    <t>北汽蓝谷信息技术有限公司</t>
  </si>
  <si>
    <t>国金证券股份有限公司</t>
  </si>
  <si>
    <t>上海市浦东新区卫生和计划生育委员会</t>
  </si>
  <si>
    <t>赵海燕</t>
  </si>
  <si>
    <t>北京首信股份有限公司</t>
  </si>
  <si>
    <t>闫立志</t>
  </si>
  <si>
    <t>河南省卫生和计划生育委员会</t>
  </si>
  <si>
    <t>周学一</t>
  </si>
  <si>
    <t>福建广电网络集团股份有限公司</t>
  </si>
  <si>
    <t>广州天赐高新材料股份有限公司</t>
  </si>
  <si>
    <t>实域信息技术(上海)有限公司</t>
  </si>
  <si>
    <t>A11123089988476</t>
  </si>
  <si>
    <t>A110628192LZK41</t>
  </si>
  <si>
    <t>A100020643Z2471</t>
  </si>
  <si>
    <t>A100020643Z2478</t>
  </si>
  <si>
    <t>A100077645K2573</t>
  </si>
  <si>
    <t>苏州市自来水有限公司</t>
  </si>
  <si>
    <t>济南齐鲁软件园发展中心有限公司</t>
  </si>
  <si>
    <t>烟台中集来福士海洋工程有限公司</t>
  </si>
  <si>
    <t>甘肃银光聚银化工股份有限公司</t>
  </si>
  <si>
    <t>西安华陆实业有限公司</t>
  </si>
  <si>
    <t>重庆浩丰规划设计集团股份有限公司</t>
  </si>
  <si>
    <t>麻晓光</t>
  </si>
  <si>
    <t>漆银财</t>
  </si>
  <si>
    <t>天津长得瑞华电子技术有限公司</t>
  </si>
  <si>
    <t>宁夏云网智信科技有限公司</t>
  </si>
  <si>
    <t>广西犇牛信息科技有限公司</t>
  </si>
  <si>
    <t>201907300028</t>
  </si>
  <si>
    <t>201908010018</t>
  </si>
  <si>
    <t>A11123089988764</t>
  </si>
  <si>
    <t>A11123089988767</t>
  </si>
  <si>
    <t>A111251103X1908027</t>
  </si>
  <si>
    <t>A11039710319080901</t>
  </si>
  <si>
    <t>A11230102820190809</t>
  </si>
  <si>
    <t>A1000859991908091</t>
  </si>
  <si>
    <t>A11263794520190812</t>
  </si>
  <si>
    <t>A1117816920190809</t>
  </si>
  <si>
    <t>袁野</t>
  </si>
  <si>
    <t>江苏大学</t>
  </si>
  <si>
    <t>海南生态软件园集团有限公司</t>
  </si>
  <si>
    <t>张燮</t>
  </si>
  <si>
    <t>重庆机场集团有限公司</t>
  </si>
  <si>
    <t>武汉大势恒通科技有限责任公司</t>
  </si>
  <si>
    <t>青岛雷沃工程机械有限公司</t>
  </si>
  <si>
    <t>青海联拓电子有限公司</t>
  </si>
  <si>
    <t>A1000583711X1965</t>
  </si>
  <si>
    <t>A10001361231914</t>
  </si>
  <si>
    <t>201907150043</t>
  </si>
  <si>
    <t>A10001361231917</t>
  </si>
  <si>
    <t>A110415588098487</t>
  </si>
  <si>
    <t>A11123089989026</t>
  </si>
  <si>
    <t>201908050063</t>
  </si>
  <si>
    <t>A11230102820190815</t>
  </si>
  <si>
    <t>A11058857002329</t>
  </si>
  <si>
    <t>A1000859991908141</t>
  </si>
  <si>
    <t>A1000859991908142</t>
  </si>
  <si>
    <t>上海辉睿信息技术有限公司</t>
  </si>
  <si>
    <t>吴超</t>
  </si>
  <si>
    <t>北京大豪科技股份有限公司</t>
  </si>
  <si>
    <t>虞敏</t>
  </si>
  <si>
    <t>宁夏教育厅</t>
  </si>
  <si>
    <t>于跃龙</t>
  </si>
  <si>
    <t>复旦大学</t>
  </si>
  <si>
    <t>浙江森马服饰股份有限公司上海分公司</t>
  </si>
  <si>
    <t>真诺测量仪表(上海)有限公司</t>
  </si>
  <si>
    <t>梅刚</t>
  </si>
  <si>
    <t>广东好太太科技集团有限公司</t>
  </si>
  <si>
    <t>宜昌东阳光长江药业股份有限公司</t>
  </si>
  <si>
    <t>彭逊知</t>
  </si>
  <si>
    <t>A11123089989201</t>
  </si>
  <si>
    <t>A100079030B0369</t>
  </si>
  <si>
    <t>A100015532190829</t>
  </si>
  <si>
    <t>A10002543232479</t>
  </si>
  <si>
    <t>A10002543232482</t>
  </si>
  <si>
    <t>9039WWF190826001S</t>
  </si>
  <si>
    <t>A112594849N0556</t>
  </si>
  <si>
    <t>DUMMYFOE-0827</t>
  </si>
  <si>
    <t>A11267183520190822</t>
  </si>
  <si>
    <t>A11230102820190820</t>
  </si>
  <si>
    <t>A11230102820190823</t>
  </si>
  <si>
    <t>A11230102820190826</t>
  </si>
  <si>
    <t>A112594849Q0366</t>
  </si>
  <si>
    <t>胡宸铭</t>
  </si>
  <si>
    <t>金光纸业（中国）投资有限公司</t>
  </si>
  <si>
    <t>上海吴孟超肿瘤医学中心股份有限公司</t>
  </si>
  <si>
    <t>山西医科大学第一医院</t>
  </si>
  <si>
    <t>    深圳市巨鼎医疗设备有限公司</t>
  </si>
  <si>
    <t>黄栋</t>
  </si>
  <si>
    <t>深圳市巨匠激光器械有限公司</t>
  </si>
  <si>
    <t>深圳勤诚达国际（控股）有限公司</t>
  </si>
  <si>
    <t>广州朝融信息科技有限公司</t>
  </si>
  <si>
    <t>北京航天拓扑高科技有限责任公司</t>
  </si>
  <si>
    <t>深圳市赛威特实业有限公司</t>
  </si>
  <si>
    <t>上海鑫湛信息科技有限公司</t>
  </si>
  <si>
    <t>DUMMYFOE-0828-2</t>
  </si>
  <si>
    <t>201908260015</t>
  </si>
  <si>
    <t>A11123089989495</t>
  </si>
  <si>
    <t>A100020643Z2594</t>
  </si>
  <si>
    <t>A11123089989494</t>
  </si>
  <si>
    <t>A100007562A0545</t>
  </si>
  <si>
    <t>201908160067</t>
  </si>
  <si>
    <t>A100081359W2960</t>
  </si>
  <si>
    <t>A1000583711X2035</t>
  </si>
  <si>
    <t>201909020042</t>
  </si>
  <si>
    <t>A1000583711X2038</t>
  </si>
  <si>
    <t>A10001522252110</t>
  </si>
  <si>
    <t>A10001522252109</t>
  </si>
  <si>
    <t>A100077645K08218</t>
  </si>
  <si>
    <t>A11230102820190829</t>
  </si>
  <si>
    <t>A11039710319082901</t>
  </si>
  <si>
    <t>A11212666008291</t>
  </si>
  <si>
    <t>A11267183520190831</t>
  </si>
  <si>
    <t>A11230102820190902</t>
  </si>
  <si>
    <t>A11212666008222</t>
  </si>
  <si>
    <t>河南高速房地产开发有限公司</t>
  </si>
  <si>
    <t>上汽大众汽车有限公司</t>
  </si>
  <si>
    <t>郭蔚骅</t>
  </si>
  <si>
    <t>薄枫磊</t>
  </si>
  <si>
    <t>苏州市城市管理局</t>
  </si>
  <si>
    <t>华夏银行苏州市分行</t>
  </si>
  <si>
    <t>王勇</t>
  </si>
  <si>
    <t>苏州市住房和城乡建设局</t>
  </si>
  <si>
    <t>苏州银行股份有限公司</t>
  </si>
  <si>
    <t>常州市轨道交通发展有限公司</t>
  </si>
  <si>
    <t>上犹县卫计委</t>
  </si>
  <si>
    <t>深圳市铂科新材料股份有限公司</t>
  </si>
  <si>
    <t>中信港通国际物流有限公司</t>
  </si>
  <si>
    <t>卢灵欣</t>
  </si>
  <si>
    <t>浙江国贸集团有限公司</t>
  </si>
  <si>
    <t>傅云燕</t>
  </si>
  <si>
    <t>联化科技有限公司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</si>
</sst>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-yy;@"/>
    <numFmt numFmtId="177" formatCode="0_);[Red]\(0\)"/>
  </numFmts>
  <fonts count="11" x14ac:knownFonts="1">
    <font>
      <sz val="10"/>
      <color theme="1"/>
      <name val="Arial"/>
      <family val="2"/>
      <charset val="134"/>
    </font>
    <font>
      <sz val="9"/>
      <color theme="1"/>
      <name val="微软雅黑"/>
      <family val="2"/>
      <charset val="134"/>
    </font>
    <font>
      <sz val="9"/>
      <name val="Arial"/>
      <family val="2"/>
      <charset val="134"/>
    </font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63"/>
      <name val="微软雅黑"/>
      <family val="2"/>
      <charset val="134"/>
    </font>
    <font>
      <sz val="8"/>
      <color indexed="63"/>
      <name val="Arial"/>
      <family val="2"/>
    </font>
    <font>
      <b/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3" fillId="0" borderId="0"/>
  </cellStyleXfs>
  <cellXfs count="7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14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center" vertical="center" wrapText="1"/>
    </xf>
    <xf numFmtId="176" fontId="4" fillId="3" borderId="1" xfId="1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3" fontId="4" fillId="6" borderId="1" xfId="1" applyNumberFormat="1" applyFont="1" applyFill="1" applyBorder="1" applyAlignment="1">
      <alignment horizontal="center" vertical="center" wrapText="1"/>
    </xf>
    <xf numFmtId="176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3" fontId="5" fillId="6" borderId="1" xfId="1" applyNumberFormat="1" applyFont="1" applyFill="1" applyBorder="1" applyAlignment="1">
      <alignment horizontal="center" vertical="center"/>
    </xf>
    <xf numFmtId="176" fontId="5" fillId="0" borderId="1" xfId="1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4" fillId="5" borderId="1" xfId="1" applyFont="1" applyFill="1" applyBorder="1" applyAlignment="1">
      <alignment horizontal="center" vertical="center" wrapText="1"/>
    </xf>
    <xf numFmtId="176" fontId="4" fillId="6" borderId="1" xfId="1" applyFont="1" applyFill="1" applyBorder="1" applyAlignment="1">
      <alignment horizontal="center" vertical="center" wrapText="1"/>
    </xf>
    <xf numFmtId="176" fontId="5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4" fillId="5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76" fontId="4" fillId="8" borderId="1" xfId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10" fillId="0" borderId="0" xfId="0" applyFont="1">
      <alignment vertic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4" fillId="3" borderId="1" xfId="1" applyNumberFormat="1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top"/>
    </xf>
    <xf numFmtId="3" fontId="1" fillId="8" borderId="1" xfId="0" applyNumberFormat="1" applyFont="1" applyFill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177" fontId="4" fillId="3" borderId="1" xfId="1" applyNumberFormat="1" applyFont="1" applyFill="1" applyBorder="1" applyAlignment="1">
      <alignment horizontal="center" vertical="top" wrapText="1"/>
    </xf>
    <xf numFmtId="177" fontId="6" fillId="0" borderId="1" xfId="0" applyNumberFormat="1" applyFont="1" applyBorder="1" applyAlignment="1">
      <alignment horizontal="center" vertical="top"/>
    </xf>
    <xf numFmtId="177" fontId="6" fillId="0" borderId="1" xfId="0" applyNumberFormat="1" applyFont="1" applyFill="1" applyBorder="1" applyAlignment="1">
      <alignment horizontal="center" vertical="top"/>
    </xf>
    <xf numFmtId="177" fontId="6" fillId="8" borderId="1" xfId="0" applyNumberFormat="1" applyFont="1" applyFill="1" applyBorder="1" applyAlignment="1">
      <alignment horizontal="center" vertical="top"/>
    </xf>
    <xf numFmtId="177" fontId="6" fillId="10" borderId="1" xfId="0" applyNumberFormat="1" applyFont="1" applyFill="1" applyBorder="1" applyAlignment="1">
      <alignment horizontal="center" vertical="top"/>
    </xf>
    <xf numFmtId="49" fontId="4" fillId="3" borderId="1" xfId="1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5" fillId="6" borderId="2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G&#25253;&#34920;&#27169;&#26495;/&#20132;&#20184;&#25253;&#34920;/&#38468;&#20214;1-QTD&#35746;&#21333;&#20132;&#20184;-&#20837;&#36134;&#26126;&#32454;0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6"/>
      <sheetName val="FY17-FY18LMS下单明细"/>
      <sheetName val="物料号"/>
      <sheetName val="FY18已开票票明细"/>
      <sheetName val="最新物料"/>
      <sheetName val="Sheet5"/>
      <sheetName val="Sheet4"/>
      <sheetName val="Sheet1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0"/>
  <sheetViews>
    <sheetView showGridLines="0" tabSelected="1" topLeftCell="F1" zoomScaleNormal="100" workbookViewId="0">
      <pane ySplit="1" topLeftCell="A1076" activePane="bottomLeft" state="frozen"/>
      <selection pane="bottomLeft" activeCell="F1101" sqref="F1101"/>
    </sheetView>
  </sheetViews>
  <sheetFormatPr defaultRowHeight="12.75" x14ac:dyDescent="0.2"/>
  <cols>
    <col min="1" max="1" width="36.42578125" style="40" customWidth="1"/>
    <col min="2" max="2" width="12.140625" style="40" customWidth="1"/>
    <col min="3" max="3" width="12.42578125" style="42" customWidth="1"/>
    <col min="4" max="4" width="16.7109375" style="40" customWidth="1"/>
    <col min="5" max="5" width="28.5703125" style="57" customWidth="1"/>
    <col min="6" max="6" width="35.85546875" style="40" customWidth="1"/>
    <col min="7" max="7" width="9.140625" style="40" customWidth="1"/>
    <col min="8" max="8" width="11.140625" style="40" customWidth="1"/>
    <col min="9" max="9" width="32.7109375" style="40" customWidth="1"/>
    <col min="10" max="10" width="16.5703125" style="63" customWidth="1"/>
    <col min="11" max="11" width="17.85546875" style="53" customWidth="1"/>
    <col min="12" max="12" width="9.7109375" style="57" customWidth="1"/>
    <col min="13" max="13" width="13.42578125" style="40" customWidth="1"/>
    <col min="14" max="14" width="14" style="40" customWidth="1"/>
    <col min="15" max="15" width="24.5703125" style="40" customWidth="1"/>
    <col min="16" max="16" width="19.28515625" style="42" customWidth="1"/>
    <col min="17" max="17" width="11.7109375" style="40" customWidth="1"/>
    <col min="18" max="18" width="9.140625" style="41"/>
    <col min="19" max="19" width="9.140625" style="40"/>
    <col min="20" max="20" width="12.85546875" style="40" bestFit="1" customWidth="1"/>
    <col min="21" max="21" width="9.140625" style="40"/>
    <col min="22" max="16384" width="9.140625" style="6"/>
  </cols>
  <sheetData>
    <row r="1" spans="1:21" ht="28.5" x14ac:dyDescent="0.2">
      <c r="A1" s="13" t="s">
        <v>1673</v>
      </c>
      <c r="B1" s="13" t="s">
        <v>2141</v>
      </c>
      <c r="C1" s="7" t="s">
        <v>1674</v>
      </c>
      <c r="D1" s="8" t="s">
        <v>1</v>
      </c>
      <c r="E1" s="69" t="s">
        <v>2</v>
      </c>
      <c r="F1" s="10" t="s">
        <v>1675</v>
      </c>
      <c r="G1" s="9" t="s">
        <v>1676</v>
      </c>
      <c r="H1" s="9" t="s">
        <v>1672</v>
      </c>
      <c r="I1" s="10" t="s">
        <v>1677</v>
      </c>
      <c r="J1" s="59" t="s">
        <v>1678</v>
      </c>
      <c r="K1" s="8" t="s">
        <v>3</v>
      </c>
      <c r="L1" s="64" t="s">
        <v>1679</v>
      </c>
      <c r="M1" s="10" t="s">
        <v>1680</v>
      </c>
      <c r="N1" s="43" t="s">
        <v>1681</v>
      </c>
      <c r="O1" s="44" t="s">
        <v>4</v>
      </c>
      <c r="P1" s="11" t="s">
        <v>5</v>
      </c>
      <c r="Q1" s="12" t="s">
        <v>1682</v>
      </c>
      <c r="R1" s="12" t="s">
        <v>1683</v>
      </c>
      <c r="S1" s="13" t="s">
        <v>1684</v>
      </c>
      <c r="T1" s="14" t="s">
        <v>6</v>
      </c>
      <c r="U1" s="5"/>
    </row>
    <row r="2" spans="1:21" ht="14.25" x14ac:dyDescent="0.3">
      <c r="A2" s="45" t="s">
        <v>7</v>
      </c>
      <c r="B2" s="1" t="str">
        <f>D2&amp;K2&amp;L2</f>
        <v>15042324795Y40271</v>
      </c>
      <c r="C2" s="15">
        <v>42751</v>
      </c>
      <c r="D2" s="46">
        <v>150423247</v>
      </c>
      <c r="E2" s="70" t="s">
        <v>8</v>
      </c>
      <c r="F2" s="16" t="s">
        <v>9</v>
      </c>
      <c r="G2" s="17"/>
      <c r="H2" s="18" t="s">
        <v>10</v>
      </c>
      <c r="I2" s="1" t="s">
        <v>11</v>
      </c>
      <c r="J2" s="60">
        <v>42312</v>
      </c>
      <c r="K2" s="3" t="s">
        <v>12</v>
      </c>
      <c r="L2" s="65">
        <v>1</v>
      </c>
      <c r="M2" s="1" t="s">
        <v>1045</v>
      </c>
      <c r="N2" s="47" t="s">
        <v>77</v>
      </c>
      <c r="O2" s="1" t="s">
        <v>2140</v>
      </c>
      <c r="P2" s="19">
        <v>42821</v>
      </c>
      <c r="Q2" s="20">
        <v>36164.10256410257</v>
      </c>
      <c r="R2" s="20">
        <v>5.241174284652546</v>
      </c>
      <c r="S2" s="21" t="s">
        <v>1685</v>
      </c>
      <c r="T2" s="19">
        <v>42821</v>
      </c>
      <c r="U2" s="5"/>
    </row>
    <row r="3" spans="1:21" ht="14.25" x14ac:dyDescent="0.3">
      <c r="A3" s="45" t="s">
        <v>13</v>
      </c>
      <c r="B3" s="1"/>
      <c r="C3" s="15">
        <v>42781</v>
      </c>
      <c r="D3" s="46">
        <v>150475684</v>
      </c>
      <c r="E3" s="70" t="s">
        <v>14</v>
      </c>
      <c r="F3" s="16" t="s">
        <v>15</v>
      </c>
      <c r="G3" s="17"/>
      <c r="H3" s="18" t="s">
        <v>16</v>
      </c>
      <c r="I3" s="1" t="s">
        <v>17</v>
      </c>
      <c r="J3" s="60">
        <v>6611</v>
      </c>
      <c r="K3" s="3" t="s">
        <v>12</v>
      </c>
      <c r="L3" s="65">
        <v>5</v>
      </c>
      <c r="M3" s="1" t="s">
        <v>1045</v>
      </c>
      <c r="N3" s="47" t="s">
        <v>77</v>
      </c>
      <c r="O3" s="1" t="s">
        <v>1485</v>
      </c>
      <c r="P3" s="19">
        <v>42821</v>
      </c>
      <c r="Q3" s="20">
        <v>28252.136752136754</v>
      </c>
      <c r="R3" s="20">
        <v>4.0945125727734428</v>
      </c>
      <c r="S3" s="21" t="s">
        <v>1685</v>
      </c>
      <c r="T3" s="19">
        <v>42821</v>
      </c>
      <c r="U3" s="5"/>
    </row>
    <row r="4" spans="1:21" ht="14.25" x14ac:dyDescent="0.3">
      <c r="A4" s="45" t="s">
        <v>18</v>
      </c>
      <c r="B4" s="21"/>
      <c r="C4" s="15">
        <v>42783</v>
      </c>
      <c r="D4" s="46">
        <v>150481678</v>
      </c>
      <c r="E4" s="70" t="s">
        <v>19</v>
      </c>
      <c r="F4" s="16" t="s">
        <v>20</v>
      </c>
      <c r="G4" s="18" t="s">
        <v>21</v>
      </c>
      <c r="H4" s="18" t="s">
        <v>22</v>
      </c>
      <c r="I4" s="1" t="s">
        <v>17</v>
      </c>
      <c r="J4" s="60">
        <v>6611</v>
      </c>
      <c r="K4" s="3" t="s">
        <v>12</v>
      </c>
      <c r="L4" s="65">
        <v>10</v>
      </c>
      <c r="M4" s="1" t="s">
        <v>1045</v>
      </c>
      <c r="N4" s="47" t="s">
        <v>77</v>
      </c>
      <c r="O4" s="1" t="s">
        <v>1485</v>
      </c>
      <c r="P4" s="19">
        <v>42864</v>
      </c>
      <c r="Q4" s="20">
        <v>56504.273504273508</v>
      </c>
      <c r="R4" s="20">
        <v>8.1890251455468857</v>
      </c>
      <c r="S4" s="21" t="s">
        <v>1685</v>
      </c>
      <c r="T4" s="19">
        <v>42857</v>
      </c>
      <c r="U4" s="5"/>
    </row>
    <row r="5" spans="1:21" ht="14.25" x14ac:dyDescent="0.3">
      <c r="A5" s="45" t="s">
        <v>23</v>
      </c>
      <c r="B5" s="1"/>
      <c r="C5" s="15">
        <v>42786</v>
      </c>
      <c r="D5" s="46">
        <v>150487425</v>
      </c>
      <c r="E5" s="70">
        <v>4620231998</v>
      </c>
      <c r="F5" s="16" t="s">
        <v>24</v>
      </c>
      <c r="G5" s="18" t="s">
        <v>25</v>
      </c>
      <c r="H5" s="18" t="s">
        <v>22</v>
      </c>
      <c r="I5" s="1" t="s">
        <v>26</v>
      </c>
      <c r="J5" s="60">
        <v>6611</v>
      </c>
      <c r="K5" s="3" t="s">
        <v>12</v>
      </c>
      <c r="L5" s="65">
        <v>2</v>
      </c>
      <c r="M5" s="1" t="s">
        <v>1045</v>
      </c>
      <c r="N5" s="47" t="s">
        <v>77</v>
      </c>
      <c r="O5" s="1" t="s">
        <v>1485</v>
      </c>
      <c r="P5" s="19">
        <v>42887</v>
      </c>
      <c r="Q5" s="20">
        <v>11300.854700854701</v>
      </c>
      <c r="R5" s="20">
        <v>1.6378050291093769</v>
      </c>
      <c r="S5" s="1" t="s">
        <v>1685</v>
      </c>
      <c r="T5" s="19">
        <v>42857</v>
      </c>
      <c r="U5" s="5"/>
    </row>
    <row r="6" spans="1:21" ht="14.25" x14ac:dyDescent="0.3">
      <c r="A6" s="45" t="s">
        <v>27</v>
      </c>
      <c r="B6" s="1"/>
      <c r="C6" s="15">
        <v>42786</v>
      </c>
      <c r="D6" s="46">
        <v>150486873</v>
      </c>
      <c r="E6" s="70" t="s">
        <v>28</v>
      </c>
      <c r="F6" s="16" t="s">
        <v>29</v>
      </c>
      <c r="G6" s="17"/>
      <c r="H6" s="18" t="s">
        <v>30</v>
      </c>
      <c r="I6" s="1" t="s">
        <v>31</v>
      </c>
      <c r="J6" s="60">
        <v>6611</v>
      </c>
      <c r="K6" s="3" t="s">
        <v>12</v>
      </c>
      <c r="L6" s="65">
        <v>6</v>
      </c>
      <c r="M6" s="1" t="s">
        <v>1045</v>
      </c>
      <c r="N6" s="47" t="s">
        <v>77</v>
      </c>
      <c r="O6" s="1" t="s">
        <v>1485</v>
      </c>
      <c r="P6" s="19">
        <v>42821</v>
      </c>
      <c r="Q6" s="20">
        <v>33902.564102564102</v>
      </c>
      <c r="R6" s="20">
        <v>4.9134150873281301</v>
      </c>
      <c r="S6" s="21" t="s">
        <v>1685</v>
      </c>
      <c r="T6" s="19">
        <v>42821</v>
      </c>
      <c r="U6" s="5"/>
    </row>
    <row r="7" spans="1:21" ht="14.25" x14ac:dyDescent="0.3">
      <c r="A7" s="45" t="s">
        <v>32</v>
      </c>
      <c r="B7" s="1"/>
      <c r="C7" s="15">
        <v>42790</v>
      </c>
      <c r="D7" s="46">
        <v>150500419</v>
      </c>
      <c r="E7" s="70" t="s">
        <v>33</v>
      </c>
      <c r="F7" s="16" t="s">
        <v>34</v>
      </c>
      <c r="G7" s="18" t="s">
        <v>35</v>
      </c>
      <c r="H7" s="18" t="s">
        <v>36</v>
      </c>
      <c r="I7" s="1" t="s">
        <v>37</v>
      </c>
      <c r="J7" s="60">
        <v>8600</v>
      </c>
      <c r="K7" s="3" t="s">
        <v>38</v>
      </c>
      <c r="L7" s="65">
        <v>2</v>
      </c>
      <c r="M7" s="1" t="s">
        <v>1049</v>
      </c>
      <c r="N7" s="47" t="s">
        <v>77</v>
      </c>
      <c r="O7" s="1" t="s">
        <v>1485</v>
      </c>
      <c r="P7" s="19">
        <v>42887</v>
      </c>
      <c r="Q7" s="20">
        <v>14700.854700854701</v>
      </c>
      <c r="R7" s="20">
        <v>2.1305586522977826</v>
      </c>
      <c r="S7" s="1" t="s">
        <v>1685</v>
      </c>
      <c r="T7" s="19">
        <v>42887</v>
      </c>
      <c r="U7" s="5"/>
    </row>
    <row r="8" spans="1:21" ht="14.25" x14ac:dyDescent="0.3">
      <c r="A8" s="45" t="s">
        <v>39</v>
      </c>
      <c r="B8" s="1"/>
      <c r="C8" s="15">
        <v>42794</v>
      </c>
      <c r="D8" s="46">
        <v>150508760</v>
      </c>
      <c r="E8" s="70" t="s">
        <v>40</v>
      </c>
      <c r="F8" s="16" t="s">
        <v>41</v>
      </c>
      <c r="G8" s="18" t="s">
        <v>42</v>
      </c>
      <c r="H8" s="18" t="s">
        <v>43</v>
      </c>
      <c r="I8" s="1" t="s">
        <v>44</v>
      </c>
      <c r="J8" s="60">
        <v>8600</v>
      </c>
      <c r="K8" s="3" t="s">
        <v>38</v>
      </c>
      <c r="L8" s="65">
        <v>5</v>
      </c>
      <c r="M8" s="1" t="s">
        <v>1049</v>
      </c>
      <c r="N8" s="47" t="s">
        <v>77</v>
      </c>
      <c r="O8" s="1" t="s">
        <v>1485</v>
      </c>
      <c r="P8" s="19">
        <v>42915</v>
      </c>
      <c r="Q8" s="20">
        <v>36752.136752136757</v>
      </c>
      <c r="R8" s="20">
        <v>5.3263966307444575</v>
      </c>
      <c r="S8" s="1" t="s">
        <v>1685</v>
      </c>
      <c r="T8" s="19">
        <v>42913</v>
      </c>
      <c r="U8" s="5"/>
    </row>
    <row r="9" spans="1:21" ht="14.25" x14ac:dyDescent="0.3">
      <c r="A9" s="45" t="s">
        <v>45</v>
      </c>
      <c r="B9" s="1"/>
      <c r="C9" s="15">
        <v>42797</v>
      </c>
      <c r="D9" s="46">
        <v>150516988</v>
      </c>
      <c r="E9" s="70" t="s">
        <v>46</v>
      </c>
      <c r="F9" s="16" t="s">
        <v>1686</v>
      </c>
      <c r="G9" s="18" t="s">
        <v>47</v>
      </c>
      <c r="H9" s="18" t="s">
        <v>48</v>
      </c>
      <c r="I9" s="1" t="s">
        <v>44</v>
      </c>
      <c r="J9" s="60">
        <v>6611</v>
      </c>
      <c r="K9" s="3" t="s">
        <v>12</v>
      </c>
      <c r="L9" s="65">
        <v>3</v>
      </c>
      <c r="M9" s="1" t="s">
        <v>1045</v>
      </c>
      <c r="N9" s="47" t="s">
        <v>77</v>
      </c>
      <c r="O9" s="1" t="s">
        <v>1485</v>
      </c>
      <c r="P9" s="19">
        <v>42864</v>
      </c>
      <c r="Q9" s="20">
        <v>16951.282051282051</v>
      </c>
      <c r="R9" s="20">
        <v>2.4567075436640651</v>
      </c>
      <c r="S9" s="1" t="s">
        <v>1685</v>
      </c>
      <c r="T9" s="19">
        <v>42857</v>
      </c>
      <c r="U9" s="5"/>
    </row>
    <row r="10" spans="1:21" ht="14.25" x14ac:dyDescent="0.3">
      <c r="A10" s="45" t="s">
        <v>49</v>
      </c>
      <c r="B10" s="1"/>
      <c r="C10" s="15">
        <v>42800</v>
      </c>
      <c r="D10" s="46">
        <v>150522951</v>
      </c>
      <c r="E10" s="70" t="s">
        <v>50</v>
      </c>
      <c r="F10" s="16" t="s">
        <v>1687</v>
      </c>
      <c r="G10" s="18" t="s">
        <v>51</v>
      </c>
      <c r="H10" s="18" t="s">
        <v>52</v>
      </c>
      <c r="I10" s="1" t="s">
        <v>53</v>
      </c>
      <c r="J10" s="60">
        <v>6611</v>
      </c>
      <c r="K10" s="3" t="s">
        <v>12</v>
      </c>
      <c r="L10" s="65">
        <v>4</v>
      </c>
      <c r="M10" s="1" t="s">
        <v>1045</v>
      </c>
      <c r="N10" s="47" t="s">
        <v>77</v>
      </c>
      <c r="O10" s="1" t="s">
        <v>1485</v>
      </c>
      <c r="P10" s="19">
        <v>42864</v>
      </c>
      <c r="Q10" s="20">
        <v>22601.709401709402</v>
      </c>
      <c r="R10" s="20">
        <v>3.2756100582187537</v>
      </c>
      <c r="S10" s="1" t="s">
        <v>1685</v>
      </c>
      <c r="T10" s="19">
        <v>42857</v>
      </c>
      <c r="U10" s="5"/>
    </row>
    <row r="11" spans="1:21" ht="14.25" x14ac:dyDescent="0.3">
      <c r="A11" s="45" t="s">
        <v>54</v>
      </c>
      <c r="B11" s="1"/>
      <c r="C11" s="15">
        <v>42803</v>
      </c>
      <c r="D11" s="46">
        <v>150534821</v>
      </c>
      <c r="E11" s="70" t="s">
        <v>55</v>
      </c>
      <c r="F11" s="16" t="s">
        <v>56</v>
      </c>
      <c r="G11" s="17"/>
      <c r="H11" s="18" t="s">
        <v>57</v>
      </c>
      <c r="I11" s="1" t="s">
        <v>58</v>
      </c>
      <c r="J11" s="60">
        <v>6611</v>
      </c>
      <c r="K11" s="3" t="s">
        <v>12</v>
      </c>
      <c r="L11" s="65">
        <v>2</v>
      </c>
      <c r="M11" s="1" t="s">
        <v>1688</v>
      </c>
      <c r="N11" s="47" t="s">
        <v>77</v>
      </c>
      <c r="O11" s="1" t="s">
        <v>1485</v>
      </c>
      <c r="P11" s="19">
        <v>42821</v>
      </c>
      <c r="Q11" s="20">
        <v>11300.854700854701</v>
      </c>
      <c r="R11" s="20">
        <v>1.6378050291093769</v>
      </c>
      <c r="S11" s="21" t="s">
        <v>1685</v>
      </c>
      <c r="T11" s="19">
        <v>42821</v>
      </c>
      <c r="U11" s="5"/>
    </row>
    <row r="12" spans="1:21" ht="14.25" x14ac:dyDescent="0.3">
      <c r="A12" s="45" t="s">
        <v>59</v>
      </c>
      <c r="B12" s="1"/>
      <c r="C12" s="15">
        <v>42804</v>
      </c>
      <c r="D12" s="46">
        <v>150539903</v>
      </c>
      <c r="E12" s="70" t="s">
        <v>60</v>
      </c>
      <c r="F12" s="16" t="s">
        <v>61</v>
      </c>
      <c r="G12" s="18" t="s">
        <v>62</v>
      </c>
      <c r="H12" s="18" t="s">
        <v>22</v>
      </c>
      <c r="I12" s="1" t="s">
        <v>63</v>
      </c>
      <c r="J12" s="60">
        <v>6611</v>
      </c>
      <c r="K12" s="3" t="s">
        <v>12</v>
      </c>
      <c r="L12" s="65">
        <v>5</v>
      </c>
      <c r="M12" s="1" t="s">
        <v>1045</v>
      </c>
      <c r="N12" s="47" t="s">
        <v>77</v>
      </c>
      <c r="O12" s="1" t="s">
        <v>1485</v>
      </c>
      <c r="P12" s="19">
        <v>42912</v>
      </c>
      <c r="Q12" s="20">
        <v>28252.136752136754</v>
      </c>
      <c r="R12" s="20">
        <v>4.0945125727734428</v>
      </c>
      <c r="S12" s="16" t="s">
        <v>1685</v>
      </c>
      <c r="T12" s="19">
        <v>42908</v>
      </c>
      <c r="U12" s="5"/>
    </row>
    <row r="13" spans="1:21" ht="14.25" x14ac:dyDescent="0.3">
      <c r="A13" s="45" t="s">
        <v>64</v>
      </c>
      <c r="B13" s="1"/>
      <c r="C13" s="15">
        <v>42804</v>
      </c>
      <c r="D13" s="46">
        <v>150540897</v>
      </c>
      <c r="E13" s="70" t="s">
        <v>65</v>
      </c>
      <c r="F13" s="16" t="s">
        <v>1689</v>
      </c>
      <c r="G13" s="18" t="s">
        <v>47</v>
      </c>
      <c r="H13" s="18" t="s">
        <v>48</v>
      </c>
      <c r="I13" s="1" t="s">
        <v>66</v>
      </c>
      <c r="J13" s="60">
        <v>8600</v>
      </c>
      <c r="K13" s="3" t="s">
        <v>38</v>
      </c>
      <c r="L13" s="65">
        <v>2</v>
      </c>
      <c r="M13" s="1" t="s">
        <v>1049</v>
      </c>
      <c r="N13" s="47" t="s">
        <v>77</v>
      </c>
      <c r="O13" s="1" t="s">
        <v>1485</v>
      </c>
      <c r="P13" s="19">
        <v>42864</v>
      </c>
      <c r="Q13" s="20">
        <v>14700.854700854701</v>
      </c>
      <c r="R13" s="20">
        <v>2.1305586522977826</v>
      </c>
      <c r="S13" s="1" t="s">
        <v>1685</v>
      </c>
      <c r="T13" s="19">
        <v>42857</v>
      </c>
      <c r="U13" s="5"/>
    </row>
    <row r="14" spans="1:21" ht="14.25" x14ac:dyDescent="0.3">
      <c r="A14" s="45" t="s">
        <v>67</v>
      </c>
      <c r="B14" s="1"/>
      <c r="C14" s="15">
        <v>42809</v>
      </c>
      <c r="D14" s="46">
        <v>150552874</v>
      </c>
      <c r="E14" s="70" t="s">
        <v>68</v>
      </c>
      <c r="F14" s="16" t="s">
        <v>69</v>
      </c>
      <c r="G14" s="18" t="s">
        <v>70</v>
      </c>
      <c r="H14" s="18" t="s">
        <v>22</v>
      </c>
      <c r="I14" s="1" t="s">
        <v>71</v>
      </c>
      <c r="J14" s="60">
        <v>8600</v>
      </c>
      <c r="K14" s="3" t="s">
        <v>38</v>
      </c>
      <c r="L14" s="65">
        <v>22</v>
      </c>
      <c r="M14" s="1" t="s">
        <v>1049</v>
      </c>
      <c r="N14" s="47" t="s">
        <v>77</v>
      </c>
      <c r="O14" s="1" t="s">
        <v>1485</v>
      </c>
      <c r="P14" s="19">
        <v>42902</v>
      </c>
      <c r="Q14" s="20">
        <v>161709.40170940172</v>
      </c>
      <c r="R14" s="20">
        <v>23.436145175275612</v>
      </c>
      <c r="S14" s="1" t="s">
        <v>1685</v>
      </c>
      <c r="T14" s="19">
        <v>42895</v>
      </c>
      <c r="U14" s="5"/>
    </row>
    <row r="15" spans="1:21" ht="14.25" x14ac:dyDescent="0.3">
      <c r="A15" s="45" t="s">
        <v>72</v>
      </c>
      <c r="B15" s="1"/>
      <c r="C15" s="15">
        <v>42811</v>
      </c>
      <c r="D15" s="46">
        <v>150565094</v>
      </c>
      <c r="E15" s="70" t="s">
        <v>73</v>
      </c>
      <c r="F15" s="16" t="s">
        <v>74</v>
      </c>
      <c r="G15" s="18" t="s">
        <v>75</v>
      </c>
      <c r="H15" s="18" t="s">
        <v>76</v>
      </c>
      <c r="I15" s="1" t="s">
        <v>44</v>
      </c>
      <c r="J15" s="60">
        <v>8600</v>
      </c>
      <c r="K15" s="3" t="s">
        <v>38</v>
      </c>
      <c r="L15" s="65">
        <v>5</v>
      </c>
      <c r="M15" s="1" t="s">
        <v>1049</v>
      </c>
      <c r="N15" s="47" t="s">
        <v>77</v>
      </c>
      <c r="O15" s="1" t="s">
        <v>1485</v>
      </c>
      <c r="P15" s="19">
        <v>42915</v>
      </c>
      <c r="Q15" s="20">
        <v>36752.136752136757</v>
      </c>
      <c r="R15" s="20">
        <v>5.3263966307444575</v>
      </c>
      <c r="S15" s="1" t="s">
        <v>1685</v>
      </c>
      <c r="T15" s="19">
        <v>42913</v>
      </c>
      <c r="U15" s="5"/>
    </row>
    <row r="16" spans="1:21" ht="14.25" x14ac:dyDescent="0.3">
      <c r="A16" s="45" t="s">
        <v>78</v>
      </c>
      <c r="B16" s="1"/>
      <c r="C16" s="15">
        <v>42811</v>
      </c>
      <c r="D16" s="46">
        <v>150563787</v>
      </c>
      <c r="E16" s="70" t="s">
        <v>79</v>
      </c>
      <c r="F16" s="16" t="s">
        <v>80</v>
      </c>
      <c r="G16" s="17"/>
      <c r="H16" s="18" t="s">
        <v>48</v>
      </c>
      <c r="I16" s="1" t="s">
        <v>81</v>
      </c>
      <c r="J16" s="60">
        <v>6611</v>
      </c>
      <c r="K16" s="3" t="s">
        <v>12</v>
      </c>
      <c r="L16" s="65">
        <v>4</v>
      </c>
      <c r="M16" s="1" t="s">
        <v>1045</v>
      </c>
      <c r="N16" s="47" t="s">
        <v>77</v>
      </c>
      <c r="O16" s="1" t="s">
        <v>1485</v>
      </c>
      <c r="P16" s="19">
        <v>42821</v>
      </c>
      <c r="Q16" s="20">
        <v>22601.709401709402</v>
      </c>
      <c r="R16" s="20">
        <v>3.2756100582187537</v>
      </c>
      <c r="S16" s="21" t="s">
        <v>1685</v>
      </c>
      <c r="T16" s="19">
        <v>42821</v>
      </c>
      <c r="U16" s="5"/>
    </row>
    <row r="17" spans="1:21" ht="14.25" x14ac:dyDescent="0.3">
      <c r="A17" s="45" t="s">
        <v>82</v>
      </c>
      <c r="B17" s="1"/>
      <c r="C17" s="15">
        <v>42822</v>
      </c>
      <c r="D17" s="46">
        <v>150601715</v>
      </c>
      <c r="E17" s="70" t="s">
        <v>83</v>
      </c>
      <c r="F17" s="16" t="s">
        <v>84</v>
      </c>
      <c r="G17" s="18" t="s">
        <v>85</v>
      </c>
      <c r="H17" s="18" t="s">
        <v>10</v>
      </c>
      <c r="I17" s="1" t="s">
        <v>11</v>
      </c>
      <c r="J17" s="60">
        <v>6611</v>
      </c>
      <c r="K17" s="3" t="s">
        <v>12</v>
      </c>
      <c r="L17" s="65">
        <v>5</v>
      </c>
      <c r="M17" s="1" t="s">
        <v>1045</v>
      </c>
      <c r="N17" s="47" t="s">
        <v>77</v>
      </c>
      <c r="O17" s="1" t="s">
        <v>1485</v>
      </c>
      <c r="P17" s="19">
        <v>42857</v>
      </c>
      <c r="Q17" s="20">
        <v>28252.136752136754</v>
      </c>
      <c r="R17" s="20">
        <v>4.0945125727734428</v>
      </c>
      <c r="S17" s="1" t="s">
        <v>1685</v>
      </c>
      <c r="T17" s="19">
        <v>42857</v>
      </c>
      <c r="U17" s="5"/>
    </row>
    <row r="18" spans="1:21" ht="14.25" x14ac:dyDescent="0.3">
      <c r="A18" s="45" t="s">
        <v>86</v>
      </c>
      <c r="B18" s="16"/>
      <c r="C18" s="22">
        <v>42824</v>
      </c>
      <c r="D18" s="48">
        <v>150610599</v>
      </c>
      <c r="E18" s="71" t="s">
        <v>87</v>
      </c>
      <c r="F18" s="16" t="s">
        <v>88</v>
      </c>
      <c r="G18" s="18" t="s">
        <v>89</v>
      </c>
      <c r="H18" s="18" t="s">
        <v>22</v>
      </c>
      <c r="I18" s="16" t="s">
        <v>71</v>
      </c>
      <c r="J18" s="61">
        <v>6611</v>
      </c>
      <c r="K18" s="18" t="s">
        <v>12</v>
      </c>
      <c r="L18" s="66">
        <v>6</v>
      </c>
      <c r="M18" s="16" t="s">
        <v>1045</v>
      </c>
      <c r="N18" s="47" t="s">
        <v>77</v>
      </c>
      <c r="O18" s="1" t="s">
        <v>1485</v>
      </c>
      <c r="P18" s="23">
        <v>42857</v>
      </c>
      <c r="Q18" s="20">
        <v>33902.564102564102</v>
      </c>
      <c r="R18" s="20">
        <v>4.9134150873281301</v>
      </c>
      <c r="S18" s="16" t="s">
        <v>1685</v>
      </c>
      <c r="T18" s="19">
        <v>42857</v>
      </c>
      <c r="U18" s="5"/>
    </row>
    <row r="19" spans="1:21" ht="14.25" x14ac:dyDescent="0.3">
      <c r="A19" s="45" t="s">
        <v>90</v>
      </c>
      <c r="B19" s="1"/>
      <c r="C19" s="15">
        <v>42831</v>
      </c>
      <c r="D19" s="46">
        <v>150621343</v>
      </c>
      <c r="E19" s="70" t="s">
        <v>91</v>
      </c>
      <c r="F19" s="16" t="s">
        <v>92</v>
      </c>
      <c r="G19" s="18" t="s">
        <v>93</v>
      </c>
      <c r="H19" s="18" t="s">
        <v>94</v>
      </c>
      <c r="I19" s="1" t="s">
        <v>95</v>
      </c>
      <c r="J19" s="60">
        <v>5000</v>
      </c>
      <c r="K19" s="3" t="s">
        <v>96</v>
      </c>
      <c r="L19" s="65">
        <v>2</v>
      </c>
      <c r="M19" s="1" t="s">
        <v>1049</v>
      </c>
      <c r="N19" s="47" t="s">
        <v>77</v>
      </c>
      <c r="O19" s="1" t="s">
        <v>1485</v>
      </c>
      <c r="P19" s="19">
        <v>42898</v>
      </c>
      <c r="Q19" s="20">
        <v>8547.0085470085469</v>
      </c>
      <c r="R19" s="20">
        <v>1.2386968908708038</v>
      </c>
      <c r="S19" s="1" t="s">
        <v>1685</v>
      </c>
      <c r="T19" s="19">
        <v>42898</v>
      </c>
      <c r="U19" s="5"/>
    </row>
    <row r="20" spans="1:21" ht="14.25" x14ac:dyDescent="0.3">
      <c r="A20" s="45" t="s">
        <v>90</v>
      </c>
      <c r="B20" s="1"/>
      <c r="C20" s="15">
        <v>42831</v>
      </c>
      <c r="D20" s="46">
        <v>150621343</v>
      </c>
      <c r="E20" s="70" t="s">
        <v>91</v>
      </c>
      <c r="F20" s="16" t="s">
        <v>92</v>
      </c>
      <c r="G20" s="18" t="s">
        <v>93</v>
      </c>
      <c r="H20" s="18" t="s">
        <v>94</v>
      </c>
      <c r="I20" s="1" t="s">
        <v>95</v>
      </c>
      <c r="J20" s="60">
        <v>5000</v>
      </c>
      <c r="K20" s="3" t="s">
        <v>96</v>
      </c>
      <c r="L20" s="65">
        <v>3</v>
      </c>
      <c r="M20" s="1" t="s">
        <v>1049</v>
      </c>
      <c r="N20" s="47" t="s">
        <v>77</v>
      </c>
      <c r="O20" s="1" t="s">
        <v>1485</v>
      </c>
      <c r="P20" s="19">
        <v>42898</v>
      </c>
      <c r="Q20" s="20">
        <v>12820.512820512822</v>
      </c>
      <c r="R20" s="20">
        <v>1.8580453363062062</v>
      </c>
      <c r="S20" s="1" t="s">
        <v>1685</v>
      </c>
      <c r="T20" s="19">
        <v>42898</v>
      </c>
      <c r="U20" s="5"/>
    </row>
    <row r="21" spans="1:21" ht="14.25" x14ac:dyDescent="0.3">
      <c r="A21" s="45" t="s">
        <v>97</v>
      </c>
      <c r="B21" s="1"/>
      <c r="C21" s="15">
        <v>42836</v>
      </c>
      <c r="D21" s="46">
        <v>150630107</v>
      </c>
      <c r="E21" s="70" t="s">
        <v>98</v>
      </c>
      <c r="F21" s="16" t="s">
        <v>61</v>
      </c>
      <c r="G21" s="18" t="s">
        <v>62</v>
      </c>
      <c r="H21" s="18" t="s">
        <v>22</v>
      </c>
      <c r="I21" s="1" t="s">
        <v>63</v>
      </c>
      <c r="J21" s="60">
        <v>6611</v>
      </c>
      <c r="K21" s="3" t="s">
        <v>12</v>
      </c>
      <c r="L21" s="65">
        <v>10</v>
      </c>
      <c r="M21" s="1" t="s">
        <v>1045</v>
      </c>
      <c r="N21" s="47" t="s">
        <v>77</v>
      </c>
      <c r="O21" s="1" t="s">
        <v>1485</v>
      </c>
      <c r="P21" s="19">
        <v>42877</v>
      </c>
      <c r="Q21" s="20">
        <v>56504.273504273508</v>
      </c>
      <c r="R21" s="20">
        <v>8.1890251455468857</v>
      </c>
      <c r="S21" s="1" t="s">
        <v>1685</v>
      </c>
      <c r="T21" s="19">
        <v>42877</v>
      </c>
      <c r="U21" s="5"/>
    </row>
    <row r="22" spans="1:21" ht="14.25" x14ac:dyDescent="0.3">
      <c r="A22" s="45" t="s">
        <v>99</v>
      </c>
      <c r="B22" s="1"/>
      <c r="C22" s="15">
        <v>42836</v>
      </c>
      <c r="D22" s="46">
        <v>150630897</v>
      </c>
      <c r="E22" s="70" t="s">
        <v>100</v>
      </c>
      <c r="F22" s="16" t="s">
        <v>101</v>
      </c>
      <c r="G22" s="18" t="s">
        <v>102</v>
      </c>
      <c r="H22" s="18" t="s">
        <v>103</v>
      </c>
      <c r="I22" s="1" t="s">
        <v>71</v>
      </c>
      <c r="J22" s="60">
        <v>6611</v>
      </c>
      <c r="K22" s="3" t="s">
        <v>12</v>
      </c>
      <c r="L22" s="65">
        <v>7</v>
      </c>
      <c r="M22" s="1" t="s">
        <v>1045</v>
      </c>
      <c r="N22" s="47" t="s">
        <v>77</v>
      </c>
      <c r="O22" s="1" t="s">
        <v>1485</v>
      </c>
      <c r="P22" s="19">
        <v>42882</v>
      </c>
      <c r="Q22" s="20">
        <v>39552.991452991453</v>
      </c>
      <c r="R22" s="20">
        <v>5.7323176018828192</v>
      </c>
      <c r="S22" s="1" t="s">
        <v>1685</v>
      </c>
      <c r="T22" s="19">
        <v>42882</v>
      </c>
      <c r="U22" s="5"/>
    </row>
    <row r="23" spans="1:21" ht="14.25" x14ac:dyDescent="0.3">
      <c r="A23" s="45" t="s">
        <v>104</v>
      </c>
      <c r="B23" s="16"/>
      <c r="C23" s="22">
        <v>42836</v>
      </c>
      <c r="D23" s="48">
        <v>150630897</v>
      </c>
      <c r="E23" s="71" t="s">
        <v>100</v>
      </c>
      <c r="F23" s="16" t="s">
        <v>101</v>
      </c>
      <c r="G23" s="18" t="s">
        <v>102</v>
      </c>
      <c r="H23" s="18" t="s">
        <v>103</v>
      </c>
      <c r="I23" s="16" t="s">
        <v>71</v>
      </c>
      <c r="J23" s="61">
        <v>5000</v>
      </c>
      <c r="K23" s="18" t="s">
        <v>96</v>
      </c>
      <c r="L23" s="66">
        <v>4</v>
      </c>
      <c r="M23" s="16" t="s">
        <v>1049</v>
      </c>
      <c r="N23" s="47" t="s">
        <v>77</v>
      </c>
      <c r="O23" s="1" t="s">
        <v>1485</v>
      </c>
      <c r="P23" s="23">
        <v>42882</v>
      </c>
      <c r="Q23" s="20">
        <v>17094.017094017094</v>
      </c>
      <c r="R23" s="20">
        <v>2.4773937817416076</v>
      </c>
      <c r="S23" s="16" t="s">
        <v>1685</v>
      </c>
      <c r="T23" s="19">
        <v>42882</v>
      </c>
      <c r="U23" s="5"/>
    </row>
    <row r="24" spans="1:21" ht="14.25" x14ac:dyDescent="0.3">
      <c r="A24" s="45" t="s">
        <v>105</v>
      </c>
      <c r="B24" s="1"/>
      <c r="C24" s="15">
        <v>42839</v>
      </c>
      <c r="D24" s="46">
        <v>150642195</v>
      </c>
      <c r="E24" s="70" t="s">
        <v>106</v>
      </c>
      <c r="F24" s="16" t="s">
        <v>107</v>
      </c>
      <c r="G24" s="18" t="s">
        <v>108</v>
      </c>
      <c r="H24" s="18" t="s">
        <v>48</v>
      </c>
      <c r="I24" s="1" t="s">
        <v>66</v>
      </c>
      <c r="J24" s="60">
        <v>5000</v>
      </c>
      <c r="K24" s="3" t="s">
        <v>96</v>
      </c>
      <c r="L24" s="65">
        <v>3</v>
      </c>
      <c r="M24" s="1" t="s">
        <v>1049</v>
      </c>
      <c r="N24" s="47" t="s">
        <v>77</v>
      </c>
      <c r="O24" s="1" t="s">
        <v>1485</v>
      </c>
      <c r="P24" s="19">
        <v>42877</v>
      </c>
      <c r="Q24" s="20">
        <v>12820.512820512822</v>
      </c>
      <c r="R24" s="20">
        <v>1.8580453363062062</v>
      </c>
      <c r="S24" s="1" t="s">
        <v>1685</v>
      </c>
      <c r="T24" s="19">
        <v>42877</v>
      </c>
      <c r="U24" s="5"/>
    </row>
    <row r="25" spans="1:21" ht="14.25" x14ac:dyDescent="0.3">
      <c r="A25" s="45" t="s">
        <v>109</v>
      </c>
      <c r="B25" s="16"/>
      <c r="C25" s="22">
        <v>42844</v>
      </c>
      <c r="D25" s="48">
        <v>150652833</v>
      </c>
      <c r="E25" s="71" t="s">
        <v>110</v>
      </c>
      <c r="F25" s="16" t="s">
        <v>111</v>
      </c>
      <c r="G25" s="18" t="s">
        <v>112</v>
      </c>
      <c r="H25" s="18" t="s">
        <v>113</v>
      </c>
      <c r="I25" s="16" t="s">
        <v>111</v>
      </c>
      <c r="J25" s="61">
        <v>9000</v>
      </c>
      <c r="K25" s="18" t="s">
        <v>12</v>
      </c>
      <c r="L25" s="66">
        <v>5</v>
      </c>
      <c r="M25" s="16" t="s">
        <v>1045</v>
      </c>
      <c r="N25" s="47" t="s">
        <v>77</v>
      </c>
      <c r="O25" s="1" t="s">
        <v>1485</v>
      </c>
      <c r="P25" s="23">
        <v>42849</v>
      </c>
      <c r="Q25" s="20">
        <v>38461.538461538461</v>
      </c>
      <c r="R25" s="20">
        <v>5.5741360089186172</v>
      </c>
      <c r="S25" s="16" t="s">
        <v>1685</v>
      </c>
      <c r="T25" s="19">
        <v>42852</v>
      </c>
      <c r="U25" s="5"/>
    </row>
    <row r="26" spans="1:21" ht="14.25" x14ac:dyDescent="0.3">
      <c r="A26" s="45" t="s">
        <v>114</v>
      </c>
      <c r="B26" s="1"/>
      <c r="C26" s="15">
        <v>42846</v>
      </c>
      <c r="D26" s="46">
        <v>150661643</v>
      </c>
      <c r="E26" s="70" t="s">
        <v>115</v>
      </c>
      <c r="F26" s="16" t="s">
        <v>116</v>
      </c>
      <c r="G26" s="18" t="s">
        <v>117</v>
      </c>
      <c r="H26" s="18" t="s">
        <v>118</v>
      </c>
      <c r="I26" s="1" t="s">
        <v>119</v>
      </c>
      <c r="J26" s="60">
        <v>6611</v>
      </c>
      <c r="K26" s="3" t="s">
        <v>12</v>
      </c>
      <c r="L26" s="65">
        <v>6</v>
      </c>
      <c r="M26" s="1" t="s">
        <v>1045</v>
      </c>
      <c r="N26" s="47" t="s">
        <v>77</v>
      </c>
      <c r="O26" s="1" t="s">
        <v>1485</v>
      </c>
      <c r="P26" s="23">
        <v>42937</v>
      </c>
      <c r="Q26" s="20">
        <v>33902.564102564102</v>
      </c>
      <c r="R26" s="20">
        <v>4.9134150873281301</v>
      </c>
      <c r="S26" s="16" t="s">
        <v>1685</v>
      </c>
      <c r="T26" s="19">
        <v>42908</v>
      </c>
      <c r="U26" s="5"/>
    </row>
    <row r="27" spans="1:21" ht="14.25" x14ac:dyDescent="0.3">
      <c r="A27" s="45" t="s">
        <v>120</v>
      </c>
      <c r="B27" s="16"/>
      <c r="C27" s="22">
        <v>42851</v>
      </c>
      <c r="D27" s="48">
        <v>150678189</v>
      </c>
      <c r="E27" s="71" t="s">
        <v>121</v>
      </c>
      <c r="F27" s="16" t="s">
        <v>122</v>
      </c>
      <c r="G27" s="18" t="s">
        <v>123</v>
      </c>
      <c r="H27" s="18" t="s">
        <v>57</v>
      </c>
      <c r="I27" s="16" t="s">
        <v>124</v>
      </c>
      <c r="J27" s="61">
        <v>8600</v>
      </c>
      <c r="K27" s="18" t="s">
        <v>38</v>
      </c>
      <c r="L27" s="66">
        <v>2</v>
      </c>
      <c r="M27" s="16" t="s">
        <v>1049</v>
      </c>
      <c r="N27" s="47" t="s">
        <v>77</v>
      </c>
      <c r="O27" s="1" t="s">
        <v>1485</v>
      </c>
      <c r="P27" s="19">
        <v>42907</v>
      </c>
      <c r="Q27" s="20">
        <v>14700.854700854701</v>
      </c>
      <c r="R27" s="20">
        <v>2.1305586522977826</v>
      </c>
      <c r="S27" s="16" t="s">
        <v>1685</v>
      </c>
      <c r="T27" s="19">
        <v>42906</v>
      </c>
      <c r="U27" s="5"/>
    </row>
    <row r="28" spans="1:21" ht="14.25" x14ac:dyDescent="0.3">
      <c r="A28" s="45" t="s">
        <v>125</v>
      </c>
      <c r="B28" s="16"/>
      <c r="C28" s="22">
        <v>42851</v>
      </c>
      <c r="D28" s="48">
        <v>150678708</v>
      </c>
      <c r="E28" s="71" t="s">
        <v>126</v>
      </c>
      <c r="F28" s="16" t="s">
        <v>122</v>
      </c>
      <c r="G28" s="18" t="s">
        <v>123</v>
      </c>
      <c r="H28" s="18" t="s">
        <v>57</v>
      </c>
      <c r="I28" s="16" t="s">
        <v>124</v>
      </c>
      <c r="J28" s="61">
        <v>6611</v>
      </c>
      <c r="K28" s="18" t="s">
        <v>12</v>
      </c>
      <c r="L28" s="66">
        <v>2</v>
      </c>
      <c r="M28" s="16" t="s">
        <v>1049</v>
      </c>
      <c r="N28" s="47" t="s">
        <v>77</v>
      </c>
      <c r="O28" s="1" t="s">
        <v>1485</v>
      </c>
      <c r="P28" s="19">
        <v>42907</v>
      </c>
      <c r="Q28" s="20">
        <v>11300.854700854701</v>
      </c>
      <c r="R28" s="20">
        <v>1.6378050291093769</v>
      </c>
      <c r="S28" s="16" t="s">
        <v>1685</v>
      </c>
      <c r="T28" s="19">
        <v>42906</v>
      </c>
      <c r="U28" s="5"/>
    </row>
    <row r="29" spans="1:21" ht="14.25" x14ac:dyDescent="0.3">
      <c r="A29" s="45" t="s">
        <v>127</v>
      </c>
      <c r="B29" s="16"/>
      <c r="C29" s="22">
        <v>42852</v>
      </c>
      <c r="D29" s="48">
        <v>150684441</v>
      </c>
      <c r="E29" s="71" t="s">
        <v>128</v>
      </c>
      <c r="F29" s="16" t="s">
        <v>129</v>
      </c>
      <c r="G29" s="18" t="s">
        <v>130</v>
      </c>
      <c r="H29" s="18" t="s">
        <v>131</v>
      </c>
      <c r="I29" s="16" t="s">
        <v>132</v>
      </c>
      <c r="J29" s="61">
        <v>5000</v>
      </c>
      <c r="K29" s="18" t="s">
        <v>96</v>
      </c>
      <c r="L29" s="66">
        <v>3</v>
      </c>
      <c r="M29" s="16" t="s">
        <v>1049</v>
      </c>
      <c r="N29" s="47" t="s">
        <v>77</v>
      </c>
      <c r="O29" s="1" t="s">
        <v>1485</v>
      </c>
      <c r="P29" s="19">
        <v>42907</v>
      </c>
      <c r="Q29" s="20">
        <v>12820.512820512822</v>
      </c>
      <c r="R29" s="20">
        <v>1.8580453363062062</v>
      </c>
      <c r="S29" s="16" t="s">
        <v>1685</v>
      </c>
      <c r="T29" s="19">
        <v>42906</v>
      </c>
      <c r="U29" s="5"/>
    </row>
    <row r="30" spans="1:21" ht="14.25" x14ac:dyDescent="0.3">
      <c r="A30" s="45" t="s">
        <v>133</v>
      </c>
      <c r="B30" s="1"/>
      <c r="C30" s="15">
        <v>42852</v>
      </c>
      <c r="D30" s="46">
        <v>150680708</v>
      </c>
      <c r="E30" s="70" t="s">
        <v>134</v>
      </c>
      <c r="F30" s="16" t="s">
        <v>135</v>
      </c>
      <c r="G30" s="18" t="s">
        <v>136</v>
      </c>
      <c r="H30" s="18" t="s">
        <v>48</v>
      </c>
      <c r="I30" s="1" t="s">
        <v>137</v>
      </c>
      <c r="J30" s="60">
        <v>5000</v>
      </c>
      <c r="K30" s="3" t="s">
        <v>96</v>
      </c>
      <c r="L30" s="65">
        <v>6</v>
      </c>
      <c r="M30" s="1" t="s">
        <v>1049</v>
      </c>
      <c r="N30" s="47" t="s">
        <v>77</v>
      </c>
      <c r="O30" s="1" t="s">
        <v>1485</v>
      </c>
      <c r="P30" s="19">
        <v>42913</v>
      </c>
      <c r="Q30" s="20">
        <v>25641.025641025644</v>
      </c>
      <c r="R30" s="20">
        <v>3.7160906726124123</v>
      </c>
      <c r="S30" s="1" t="s">
        <v>1685</v>
      </c>
      <c r="T30" s="19">
        <v>42913</v>
      </c>
      <c r="U30" s="5"/>
    </row>
    <row r="31" spans="1:21" ht="14.25" x14ac:dyDescent="0.3">
      <c r="A31" s="45" t="s">
        <v>138</v>
      </c>
      <c r="B31" s="16"/>
      <c r="C31" s="22">
        <v>42853</v>
      </c>
      <c r="D31" s="48">
        <v>150689321</v>
      </c>
      <c r="E31" s="71" t="s">
        <v>139</v>
      </c>
      <c r="F31" s="16" t="s">
        <v>140</v>
      </c>
      <c r="G31" s="18" t="s">
        <v>141</v>
      </c>
      <c r="H31" s="18" t="s">
        <v>118</v>
      </c>
      <c r="I31" s="16" t="s">
        <v>142</v>
      </c>
      <c r="J31" s="61">
        <v>5000</v>
      </c>
      <c r="K31" s="18" t="s">
        <v>96</v>
      </c>
      <c r="L31" s="66">
        <v>3</v>
      </c>
      <c r="M31" s="16" t="s">
        <v>1049</v>
      </c>
      <c r="N31" s="47" t="s">
        <v>77</v>
      </c>
      <c r="O31" s="1" t="s">
        <v>1485</v>
      </c>
      <c r="P31" s="19">
        <v>42907</v>
      </c>
      <c r="Q31" s="20">
        <v>12820.512820512822</v>
      </c>
      <c r="R31" s="20">
        <v>1.8580453363062062</v>
      </c>
      <c r="S31" s="16" t="s">
        <v>1685</v>
      </c>
      <c r="T31" s="19">
        <v>42906</v>
      </c>
      <c r="U31" s="5"/>
    </row>
    <row r="32" spans="1:21" ht="14.25" x14ac:dyDescent="0.3">
      <c r="A32" s="45" t="s">
        <v>143</v>
      </c>
      <c r="B32" s="1"/>
      <c r="C32" s="15">
        <v>42853</v>
      </c>
      <c r="D32" s="46">
        <v>150689324</v>
      </c>
      <c r="E32" s="70" t="s">
        <v>144</v>
      </c>
      <c r="F32" s="16" t="s">
        <v>140</v>
      </c>
      <c r="G32" s="18" t="s">
        <v>141</v>
      </c>
      <c r="H32" s="18" t="s">
        <v>118</v>
      </c>
      <c r="I32" s="1" t="s">
        <v>142</v>
      </c>
      <c r="J32" s="60">
        <v>6611</v>
      </c>
      <c r="K32" s="3" t="s">
        <v>12</v>
      </c>
      <c r="L32" s="65">
        <v>5</v>
      </c>
      <c r="M32" s="1" t="s">
        <v>1045</v>
      </c>
      <c r="N32" s="47" t="s">
        <v>77</v>
      </c>
      <c r="O32" s="1" t="s">
        <v>1485</v>
      </c>
      <c r="P32" s="19">
        <v>42881</v>
      </c>
      <c r="Q32" s="20">
        <v>28252.136752136754</v>
      </c>
      <c r="R32" s="20">
        <v>4.0945125727734428</v>
      </c>
      <c r="S32" s="1" t="s">
        <v>1685</v>
      </c>
      <c r="T32" s="19">
        <v>42881</v>
      </c>
      <c r="U32" s="5"/>
    </row>
    <row r="33" spans="1:21" ht="14.25" x14ac:dyDescent="0.3">
      <c r="A33" s="45" t="s">
        <v>145</v>
      </c>
      <c r="B33" s="1"/>
      <c r="C33" s="15">
        <v>42853</v>
      </c>
      <c r="D33" s="46">
        <v>150685326</v>
      </c>
      <c r="E33" s="70" t="s">
        <v>146</v>
      </c>
      <c r="F33" s="16" t="s">
        <v>107</v>
      </c>
      <c r="G33" s="18" t="s">
        <v>108</v>
      </c>
      <c r="H33" s="18" t="s">
        <v>48</v>
      </c>
      <c r="I33" s="1" t="s">
        <v>147</v>
      </c>
      <c r="J33" s="60">
        <v>6611</v>
      </c>
      <c r="K33" s="3" t="s">
        <v>12</v>
      </c>
      <c r="L33" s="65">
        <v>1</v>
      </c>
      <c r="M33" s="1" t="s">
        <v>1049</v>
      </c>
      <c r="N33" s="47" t="s">
        <v>77</v>
      </c>
      <c r="O33" s="1" t="s">
        <v>1485</v>
      </c>
      <c r="P33" s="19">
        <v>42879</v>
      </c>
      <c r="Q33" s="20">
        <v>5650.4273504273506</v>
      </c>
      <c r="R33" s="20">
        <v>0.81890251455468843</v>
      </c>
      <c r="S33" s="1" t="s">
        <v>1685</v>
      </c>
      <c r="T33" s="19">
        <v>42877</v>
      </c>
      <c r="U33" s="5"/>
    </row>
    <row r="34" spans="1:21" ht="14.25" x14ac:dyDescent="0.3">
      <c r="A34" s="45" t="s">
        <v>148</v>
      </c>
      <c r="B34" s="1"/>
      <c r="C34" s="15">
        <v>42867</v>
      </c>
      <c r="D34" s="46">
        <v>150720156</v>
      </c>
      <c r="E34" s="70" t="s">
        <v>149</v>
      </c>
      <c r="F34" s="16" t="s">
        <v>150</v>
      </c>
      <c r="G34" s="18" t="s">
        <v>21</v>
      </c>
      <c r="H34" s="18" t="s">
        <v>22</v>
      </c>
      <c r="I34" s="1" t="s">
        <v>151</v>
      </c>
      <c r="J34" s="60">
        <v>6611</v>
      </c>
      <c r="K34" s="3" t="s">
        <v>12</v>
      </c>
      <c r="L34" s="65">
        <v>7</v>
      </c>
      <c r="M34" s="1" t="s">
        <v>1045</v>
      </c>
      <c r="N34" s="47" t="s">
        <v>77</v>
      </c>
      <c r="O34" s="1" t="s">
        <v>1485</v>
      </c>
      <c r="P34" s="19">
        <v>42908</v>
      </c>
      <c r="Q34" s="20">
        <v>39552.991452991453</v>
      </c>
      <c r="R34" s="20">
        <v>5.7323176018828192</v>
      </c>
      <c r="S34" s="16" t="s">
        <v>1685</v>
      </c>
      <c r="T34" s="19">
        <v>42908</v>
      </c>
      <c r="U34" s="5"/>
    </row>
    <row r="35" spans="1:21" ht="14.25" x14ac:dyDescent="0.3">
      <c r="A35" s="45" t="s">
        <v>152</v>
      </c>
      <c r="B35" s="1"/>
      <c r="C35" s="15">
        <v>42867</v>
      </c>
      <c r="D35" s="46">
        <v>150723119</v>
      </c>
      <c r="E35" s="70" t="s">
        <v>153</v>
      </c>
      <c r="F35" s="16" t="s">
        <v>154</v>
      </c>
      <c r="G35" s="18" t="s">
        <v>117</v>
      </c>
      <c r="H35" s="18" t="s">
        <v>118</v>
      </c>
      <c r="I35" s="1" t="s">
        <v>66</v>
      </c>
      <c r="J35" s="60">
        <v>6611</v>
      </c>
      <c r="K35" s="3" t="s">
        <v>12</v>
      </c>
      <c r="L35" s="65">
        <v>10</v>
      </c>
      <c r="M35" s="1" t="s">
        <v>1045</v>
      </c>
      <c r="N35" s="47" t="s">
        <v>77</v>
      </c>
      <c r="O35" s="1" t="s">
        <v>1485</v>
      </c>
      <c r="P35" s="19">
        <v>42899</v>
      </c>
      <c r="Q35" s="20">
        <v>56504.273504273508</v>
      </c>
      <c r="R35" s="20">
        <v>8.1890251455468857</v>
      </c>
      <c r="S35" s="1" t="s">
        <v>1685</v>
      </c>
      <c r="T35" s="19">
        <v>42899</v>
      </c>
      <c r="U35" s="5"/>
    </row>
    <row r="36" spans="1:21" ht="14.25" x14ac:dyDescent="0.3">
      <c r="A36" s="45" t="s">
        <v>155</v>
      </c>
      <c r="B36" s="1"/>
      <c r="C36" s="15">
        <v>42867</v>
      </c>
      <c r="D36" s="46">
        <v>150722893</v>
      </c>
      <c r="E36" s="70" t="s">
        <v>156</v>
      </c>
      <c r="F36" s="16" t="s">
        <v>157</v>
      </c>
      <c r="G36" s="18" t="s">
        <v>158</v>
      </c>
      <c r="H36" s="18" t="s">
        <v>159</v>
      </c>
      <c r="I36" s="1" t="s">
        <v>151</v>
      </c>
      <c r="J36" s="60">
        <v>6611</v>
      </c>
      <c r="K36" s="3" t="s">
        <v>12</v>
      </c>
      <c r="L36" s="65">
        <v>13</v>
      </c>
      <c r="M36" s="1" t="s">
        <v>1045</v>
      </c>
      <c r="N36" s="47" t="s">
        <v>77</v>
      </c>
      <c r="O36" s="1" t="s">
        <v>1485</v>
      </c>
      <c r="P36" s="19">
        <v>42899</v>
      </c>
      <c r="Q36" s="20">
        <v>73455.555555555562</v>
      </c>
      <c r="R36" s="20">
        <v>10.64573268921095</v>
      </c>
      <c r="S36" s="1" t="s">
        <v>1685</v>
      </c>
      <c r="T36" s="19">
        <v>42899</v>
      </c>
      <c r="U36" s="5"/>
    </row>
    <row r="37" spans="1:21" ht="14.25" x14ac:dyDescent="0.3">
      <c r="A37" s="45" t="s">
        <v>160</v>
      </c>
      <c r="B37" s="16"/>
      <c r="C37" s="22">
        <v>42871</v>
      </c>
      <c r="D37" s="48">
        <v>150730101</v>
      </c>
      <c r="E37" s="71" t="s">
        <v>161</v>
      </c>
      <c r="F37" s="16" t="s">
        <v>162</v>
      </c>
      <c r="G37" s="18" t="s">
        <v>163</v>
      </c>
      <c r="H37" s="18" t="s">
        <v>94</v>
      </c>
      <c r="I37" s="16" t="s">
        <v>164</v>
      </c>
      <c r="J37" s="61">
        <v>6611</v>
      </c>
      <c r="K37" s="18" t="s">
        <v>12</v>
      </c>
      <c r="L37" s="66">
        <v>37</v>
      </c>
      <c r="M37" s="16" t="s">
        <v>1690</v>
      </c>
      <c r="N37" s="47" t="s">
        <v>77</v>
      </c>
      <c r="O37" s="1" t="s">
        <v>1485</v>
      </c>
      <c r="P37" s="19">
        <v>42907</v>
      </c>
      <c r="Q37" s="20">
        <v>209065.81196581197</v>
      </c>
      <c r="R37" s="20">
        <v>30.299393038523469</v>
      </c>
      <c r="S37" s="16" t="s">
        <v>1685</v>
      </c>
      <c r="T37" s="19">
        <v>42906</v>
      </c>
      <c r="U37" s="5"/>
    </row>
    <row r="38" spans="1:21" ht="14.25" x14ac:dyDescent="0.3">
      <c r="A38" s="45" t="s">
        <v>165</v>
      </c>
      <c r="B38" s="1"/>
      <c r="C38" s="15">
        <v>42871</v>
      </c>
      <c r="D38" s="46">
        <v>150729011</v>
      </c>
      <c r="E38" s="70" t="s">
        <v>166</v>
      </c>
      <c r="F38" s="16" t="s">
        <v>1691</v>
      </c>
      <c r="G38" s="18" t="s">
        <v>167</v>
      </c>
      <c r="H38" s="18" t="s">
        <v>168</v>
      </c>
      <c r="I38" s="1" t="s">
        <v>71</v>
      </c>
      <c r="J38" s="60">
        <v>26000</v>
      </c>
      <c r="K38" s="3" t="s">
        <v>169</v>
      </c>
      <c r="L38" s="65">
        <v>1</v>
      </c>
      <c r="M38" s="1" t="s">
        <v>621</v>
      </c>
      <c r="N38" s="47" t="s">
        <v>77</v>
      </c>
      <c r="O38" s="1" t="s">
        <v>1485</v>
      </c>
      <c r="P38" s="19">
        <v>42915</v>
      </c>
      <c r="Q38" s="20">
        <v>22222.222222222223</v>
      </c>
      <c r="R38" s="20">
        <v>3.2206119162640903</v>
      </c>
      <c r="S38" s="1" t="s">
        <v>1685</v>
      </c>
      <c r="T38" s="19">
        <v>42915</v>
      </c>
      <c r="U38" s="5"/>
    </row>
    <row r="39" spans="1:21" ht="14.25" x14ac:dyDescent="0.3">
      <c r="A39" s="45" t="s">
        <v>170</v>
      </c>
      <c r="B39" s="1"/>
      <c r="C39" s="15">
        <v>42871</v>
      </c>
      <c r="D39" s="46">
        <v>150729011</v>
      </c>
      <c r="E39" s="70" t="s">
        <v>166</v>
      </c>
      <c r="F39" s="16" t="s">
        <v>1691</v>
      </c>
      <c r="G39" s="18" t="s">
        <v>167</v>
      </c>
      <c r="H39" s="18" t="s">
        <v>168</v>
      </c>
      <c r="I39" s="1" t="s">
        <v>71</v>
      </c>
      <c r="J39" s="60">
        <v>2300</v>
      </c>
      <c r="K39" s="3" t="s">
        <v>171</v>
      </c>
      <c r="L39" s="65">
        <v>11</v>
      </c>
      <c r="M39" s="1" t="s">
        <v>621</v>
      </c>
      <c r="N39" s="47" t="s">
        <v>77</v>
      </c>
      <c r="O39" s="1" t="s">
        <v>1485</v>
      </c>
      <c r="P39" s="19">
        <v>42915</v>
      </c>
      <c r="Q39" s="20">
        <v>21623.931623931625</v>
      </c>
      <c r="R39" s="20">
        <v>3.133903133903134</v>
      </c>
      <c r="S39" s="1" t="s">
        <v>1685</v>
      </c>
      <c r="T39" s="19">
        <v>42915</v>
      </c>
      <c r="U39" s="5"/>
    </row>
    <row r="40" spans="1:21" ht="14.25" x14ac:dyDescent="0.3">
      <c r="A40" s="45" t="s">
        <v>172</v>
      </c>
      <c r="B40" s="16"/>
      <c r="C40" s="22">
        <v>42872</v>
      </c>
      <c r="D40" s="48">
        <v>150734461</v>
      </c>
      <c r="E40" s="71" t="s">
        <v>173</v>
      </c>
      <c r="F40" s="16" t="s">
        <v>174</v>
      </c>
      <c r="G40" s="18" t="s">
        <v>175</v>
      </c>
      <c r="H40" s="18" t="s">
        <v>176</v>
      </c>
      <c r="I40" s="16" t="s">
        <v>66</v>
      </c>
      <c r="J40" s="61">
        <v>6611</v>
      </c>
      <c r="K40" s="18" t="s">
        <v>12</v>
      </c>
      <c r="L40" s="66">
        <v>4</v>
      </c>
      <c r="M40" s="16" t="s">
        <v>1045</v>
      </c>
      <c r="N40" s="47" t="s">
        <v>77</v>
      </c>
      <c r="O40" s="1" t="s">
        <v>1485</v>
      </c>
      <c r="P40" s="23">
        <v>42899</v>
      </c>
      <c r="Q40" s="20">
        <v>22601.709401709402</v>
      </c>
      <c r="R40" s="20">
        <v>3.2756100582187537</v>
      </c>
      <c r="S40" s="16" t="s">
        <v>1685</v>
      </c>
      <c r="T40" s="19">
        <v>42899</v>
      </c>
      <c r="U40" s="5"/>
    </row>
    <row r="41" spans="1:21" ht="14.25" x14ac:dyDescent="0.3">
      <c r="A41" s="45" t="s">
        <v>177</v>
      </c>
      <c r="B41" s="1"/>
      <c r="C41" s="15">
        <v>42874</v>
      </c>
      <c r="D41" s="46">
        <v>150742959</v>
      </c>
      <c r="E41" s="70" t="s">
        <v>178</v>
      </c>
      <c r="F41" s="16" t="s">
        <v>269</v>
      </c>
      <c r="G41" s="18" t="s">
        <v>179</v>
      </c>
      <c r="H41" s="18" t="s">
        <v>57</v>
      </c>
      <c r="I41" s="1" t="s">
        <v>180</v>
      </c>
      <c r="J41" s="60">
        <v>6611</v>
      </c>
      <c r="K41" s="3" t="s">
        <v>12</v>
      </c>
      <c r="L41" s="65">
        <v>5</v>
      </c>
      <c r="M41" s="1" t="s">
        <v>1045</v>
      </c>
      <c r="N41" s="47" t="s">
        <v>77</v>
      </c>
      <c r="O41" s="1" t="s">
        <v>1485</v>
      </c>
      <c r="P41" s="19">
        <v>42908</v>
      </c>
      <c r="Q41" s="20">
        <v>28252.136752136754</v>
      </c>
      <c r="R41" s="20">
        <v>4.0945125727734428</v>
      </c>
      <c r="S41" s="16" t="s">
        <v>1685</v>
      </c>
      <c r="T41" s="19">
        <v>42908</v>
      </c>
      <c r="U41" s="5"/>
    </row>
    <row r="42" spans="1:21" ht="14.25" x14ac:dyDescent="0.3">
      <c r="A42" s="45" t="s">
        <v>181</v>
      </c>
      <c r="B42" s="1"/>
      <c r="C42" s="15">
        <v>42874</v>
      </c>
      <c r="D42" s="46">
        <v>150743144</v>
      </c>
      <c r="E42" s="70" t="s">
        <v>182</v>
      </c>
      <c r="F42" s="16" t="s">
        <v>183</v>
      </c>
      <c r="G42" s="18" t="s">
        <v>85</v>
      </c>
      <c r="H42" s="18" t="s">
        <v>10</v>
      </c>
      <c r="I42" s="1" t="s">
        <v>11</v>
      </c>
      <c r="J42" s="60">
        <v>5000</v>
      </c>
      <c r="K42" s="3" t="s">
        <v>96</v>
      </c>
      <c r="L42" s="65">
        <v>3</v>
      </c>
      <c r="M42" s="1" t="s">
        <v>1049</v>
      </c>
      <c r="N42" s="47" t="s">
        <v>77</v>
      </c>
      <c r="O42" s="1" t="s">
        <v>1485</v>
      </c>
      <c r="P42" s="19">
        <v>42908</v>
      </c>
      <c r="Q42" s="20">
        <v>12820.512820512822</v>
      </c>
      <c r="R42" s="20">
        <v>1.8580453363062062</v>
      </c>
      <c r="S42" s="16" t="s">
        <v>1685</v>
      </c>
      <c r="T42" s="19">
        <v>42908</v>
      </c>
      <c r="U42" s="5"/>
    </row>
    <row r="43" spans="1:21" ht="14.25" x14ac:dyDescent="0.3">
      <c r="A43" s="45" t="s">
        <v>184</v>
      </c>
      <c r="B43" s="16"/>
      <c r="C43" s="22">
        <v>42882</v>
      </c>
      <c r="D43" s="48">
        <v>150766763</v>
      </c>
      <c r="E43" s="71" t="s">
        <v>185</v>
      </c>
      <c r="F43" s="16" t="s">
        <v>1692</v>
      </c>
      <c r="G43" s="18" t="s">
        <v>186</v>
      </c>
      <c r="H43" s="18" t="s">
        <v>57</v>
      </c>
      <c r="I43" s="16" t="s">
        <v>71</v>
      </c>
      <c r="J43" s="61">
        <v>5000</v>
      </c>
      <c r="K43" s="18" t="s">
        <v>96</v>
      </c>
      <c r="L43" s="66">
        <v>4</v>
      </c>
      <c r="M43" s="16" t="s">
        <v>1049</v>
      </c>
      <c r="N43" s="47" t="s">
        <v>77</v>
      </c>
      <c r="O43" s="1" t="s">
        <v>1485</v>
      </c>
      <c r="P43" s="19">
        <v>42907</v>
      </c>
      <c r="Q43" s="20">
        <v>17094.017094017094</v>
      </c>
      <c r="R43" s="20">
        <v>2.4773937817416076</v>
      </c>
      <c r="S43" s="16" t="s">
        <v>1685</v>
      </c>
      <c r="T43" s="19">
        <v>42906</v>
      </c>
      <c r="U43" s="5"/>
    </row>
    <row r="44" spans="1:21" ht="14.25" x14ac:dyDescent="0.3">
      <c r="A44" s="45" t="s">
        <v>187</v>
      </c>
      <c r="B44" s="1"/>
      <c r="C44" s="15">
        <v>42888</v>
      </c>
      <c r="D44" s="46">
        <v>150777533</v>
      </c>
      <c r="E44" s="70" t="s">
        <v>188</v>
      </c>
      <c r="F44" s="16" t="s">
        <v>463</v>
      </c>
      <c r="G44" s="18" t="s">
        <v>93</v>
      </c>
      <c r="H44" s="18" t="s">
        <v>94</v>
      </c>
      <c r="I44" s="1" t="s">
        <v>95</v>
      </c>
      <c r="J44" s="60">
        <v>5000</v>
      </c>
      <c r="K44" s="3" t="s">
        <v>96</v>
      </c>
      <c r="L44" s="65">
        <v>3</v>
      </c>
      <c r="M44" s="1" t="s">
        <v>1049</v>
      </c>
      <c r="N44" s="47" t="s">
        <v>77</v>
      </c>
      <c r="O44" s="1" t="s">
        <v>1485</v>
      </c>
      <c r="P44" s="19">
        <v>42913</v>
      </c>
      <c r="Q44" s="20">
        <v>12820.512820512822</v>
      </c>
      <c r="R44" s="20">
        <v>1.8580453363062062</v>
      </c>
      <c r="S44" s="1" t="s">
        <v>1685</v>
      </c>
      <c r="T44" s="19">
        <v>42913</v>
      </c>
      <c r="U44" s="5"/>
    </row>
    <row r="45" spans="1:21" ht="14.25" x14ac:dyDescent="0.3">
      <c r="A45" s="45" t="s">
        <v>189</v>
      </c>
      <c r="B45" s="16"/>
      <c r="C45" s="22">
        <v>42891</v>
      </c>
      <c r="D45" s="48">
        <v>150781308</v>
      </c>
      <c r="E45" s="71" t="s">
        <v>190</v>
      </c>
      <c r="F45" s="16" t="s">
        <v>1166</v>
      </c>
      <c r="G45" s="18" t="s">
        <v>186</v>
      </c>
      <c r="H45" s="18" t="s">
        <v>57</v>
      </c>
      <c r="I45" s="16" t="s">
        <v>58</v>
      </c>
      <c r="J45" s="61">
        <v>5000</v>
      </c>
      <c r="K45" s="18" t="s">
        <v>96</v>
      </c>
      <c r="L45" s="66">
        <v>3</v>
      </c>
      <c r="M45" s="16" t="s">
        <v>1049</v>
      </c>
      <c r="N45" s="47" t="s">
        <v>77</v>
      </c>
      <c r="O45" s="1" t="s">
        <v>1485</v>
      </c>
      <c r="P45" s="19">
        <v>42907</v>
      </c>
      <c r="Q45" s="20">
        <v>12820.512820512822</v>
      </c>
      <c r="R45" s="20">
        <v>1.8580453363062062</v>
      </c>
      <c r="S45" s="16" t="s">
        <v>1685</v>
      </c>
      <c r="T45" s="19">
        <v>42906</v>
      </c>
      <c r="U45" s="5"/>
    </row>
    <row r="46" spans="1:21" ht="14.25" x14ac:dyDescent="0.3">
      <c r="A46" s="45" t="s">
        <v>189</v>
      </c>
      <c r="B46" s="16"/>
      <c r="C46" s="22">
        <v>42891</v>
      </c>
      <c r="D46" s="48">
        <v>150781308</v>
      </c>
      <c r="E46" s="71" t="s">
        <v>190</v>
      </c>
      <c r="F46" s="16" t="s">
        <v>1166</v>
      </c>
      <c r="G46" s="18" t="s">
        <v>186</v>
      </c>
      <c r="H46" s="18" t="s">
        <v>57</v>
      </c>
      <c r="I46" s="16" t="s">
        <v>58</v>
      </c>
      <c r="J46" s="61">
        <v>5000</v>
      </c>
      <c r="K46" s="18" t="s">
        <v>96</v>
      </c>
      <c r="L46" s="66">
        <v>3</v>
      </c>
      <c r="M46" s="16" t="s">
        <v>1049</v>
      </c>
      <c r="N46" s="47" t="s">
        <v>77</v>
      </c>
      <c r="O46" s="1" t="s">
        <v>1485</v>
      </c>
      <c r="P46" s="19">
        <v>42910</v>
      </c>
      <c r="Q46" s="20">
        <v>12820.512820512822</v>
      </c>
      <c r="R46" s="20">
        <v>1.8580453363062062</v>
      </c>
      <c r="S46" s="16" t="s">
        <v>1685</v>
      </c>
      <c r="T46" s="19">
        <v>42906</v>
      </c>
      <c r="U46" s="5"/>
    </row>
    <row r="47" spans="1:21" ht="14.25" x14ac:dyDescent="0.3">
      <c r="A47" s="45" t="s">
        <v>191</v>
      </c>
      <c r="B47" s="1"/>
      <c r="C47" s="15">
        <v>42892</v>
      </c>
      <c r="D47" s="46">
        <v>150785609</v>
      </c>
      <c r="E47" s="70" t="s">
        <v>192</v>
      </c>
      <c r="F47" s="16" t="s">
        <v>1693</v>
      </c>
      <c r="G47" s="18" t="s">
        <v>193</v>
      </c>
      <c r="H47" s="18" t="s">
        <v>36</v>
      </c>
      <c r="I47" s="1" t="s">
        <v>71</v>
      </c>
      <c r="J47" s="60">
        <v>5000</v>
      </c>
      <c r="K47" s="3" t="s">
        <v>96</v>
      </c>
      <c r="L47" s="65">
        <v>14</v>
      </c>
      <c r="M47" s="1" t="s">
        <v>1049</v>
      </c>
      <c r="N47" s="47" t="s">
        <v>77</v>
      </c>
      <c r="O47" s="1" t="s">
        <v>1485</v>
      </c>
      <c r="P47" s="19">
        <v>42913</v>
      </c>
      <c r="Q47" s="20">
        <v>59829.059829059835</v>
      </c>
      <c r="R47" s="20">
        <v>8.6708782360956285</v>
      </c>
      <c r="S47" s="1" t="s">
        <v>1685</v>
      </c>
      <c r="T47" s="19">
        <v>42913</v>
      </c>
      <c r="U47" s="5"/>
    </row>
    <row r="48" spans="1:21" ht="14.25" x14ac:dyDescent="0.3">
      <c r="A48" s="45" t="s">
        <v>194</v>
      </c>
      <c r="B48" s="1"/>
      <c r="C48" s="15">
        <v>42892</v>
      </c>
      <c r="D48" s="46">
        <v>150785609</v>
      </c>
      <c r="E48" s="70" t="s">
        <v>192</v>
      </c>
      <c r="F48" s="16" t="s">
        <v>1693</v>
      </c>
      <c r="G48" s="18" t="s">
        <v>193</v>
      </c>
      <c r="H48" s="18" t="s">
        <v>36</v>
      </c>
      <c r="I48" s="1" t="s">
        <v>71</v>
      </c>
      <c r="J48" s="60">
        <v>1800</v>
      </c>
      <c r="K48" s="3" t="s">
        <v>195</v>
      </c>
      <c r="L48" s="65">
        <v>1</v>
      </c>
      <c r="M48" s="1" t="s">
        <v>1049</v>
      </c>
      <c r="N48" s="47" t="s">
        <v>77</v>
      </c>
      <c r="O48" s="1" t="s">
        <v>1485</v>
      </c>
      <c r="P48" s="19">
        <v>42913</v>
      </c>
      <c r="Q48" s="20">
        <v>1538.4615384615386</v>
      </c>
      <c r="R48" s="20">
        <v>0.22296544035674473</v>
      </c>
      <c r="S48" s="1" t="s">
        <v>1685</v>
      </c>
      <c r="T48" s="19">
        <v>42913</v>
      </c>
      <c r="U48" s="5"/>
    </row>
    <row r="49" spans="1:21" ht="14.25" x14ac:dyDescent="0.3">
      <c r="A49" s="45" t="s">
        <v>196</v>
      </c>
      <c r="B49" s="1"/>
      <c r="C49" s="15">
        <v>42894</v>
      </c>
      <c r="D49" s="46">
        <v>150793857</v>
      </c>
      <c r="E49" s="70" t="s">
        <v>197</v>
      </c>
      <c r="F49" s="16" t="s">
        <v>1694</v>
      </c>
      <c r="G49" s="18" t="s">
        <v>198</v>
      </c>
      <c r="H49" s="18" t="s">
        <v>199</v>
      </c>
      <c r="I49" s="1" t="s">
        <v>200</v>
      </c>
      <c r="J49" s="60">
        <v>5000</v>
      </c>
      <c r="K49" s="3" t="s">
        <v>96</v>
      </c>
      <c r="L49" s="65">
        <v>5</v>
      </c>
      <c r="M49" s="1" t="s">
        <v>1049</v>
      </c>
      <c r="N49" s="47" t="s">
        <v>77</v>
      </c>
      <c r="O49" s="1" t="s">
        <v>1485</v>
      </c>
      <c r="P49" s="19">
        <v>42913</v>
      </c>
      <c r="Q49" s="20">
        <v>21367.521367521367</v>
      </c>
      <c r="R49" s="20">
        <v>3.0967422271770095</v>
      </c>
      <c r="S49" s="1" t="s">
        <v>1685</v>
      </c>
      <c r="T49" s="19">
        <v>42913</v>
      </c>
      <c r="U49" s="5"/>
    </row>
    <row r="50" spans="1:21" ht="14.25" x14ac:dyDescent="0.3">
      <c r="A50" s="45" t="s">
        <v>201</v>
      </c>
      <c r="B50" s="1"/>
      <c r="C50" s="15">
        <v>42894</v>
      </c>
      <c r="D50" s="46">
        <v>150793857</v>
      </c>
      <c r="E50" s="70" t="s">
        <v>197</v>
      </c>
      <c r="F50" s="16" t="s">
        <v>1694</v>
      </c>
      <c r="G50" s="18" t="s">
        <v>198</v>
      </c>
      <c r="H50" s="18" t="s">
        <v>199</v>
      </c>
      <c r="I50" s="1" t="s">
        <v>200</v>
      </c>
      <c r="J50" s="60">
        <v>1800</v>
      </c>
      <c r="K50" s="3" t="s">
        <v>195</v>
      </c>
      <c r="L50" s="65">
        <v>1</v>
      </c>
      <c r="M50" s="1" t="s">
        <v>1049</v>
      </c>
      <c r="N50" s="47" t="s">
        <v>77</v>
      </c>
      <c r="O50" s="1" t="s">
        <v>1485</v>
      </c>
      <c r="P50" s="19">
        <v>42913</v>
      </c>
      <c r="Q50" s="20">
        <v>1538.4615384615386</v>
      </c>
      <c r="R50" s="20">
        <v>0.22296544035674473</v>
      </c>
      <c r="S50" s="1" t="s">
        <v>1685</v>
      </c>
      <c r="T50" s="19">
        <v>42913</v>
      </c>
      <c r="U50" s="5"/>
    </row>
    <row r="51" spans="1:21" ht="14.25" x14ac:dyDescent="0.3">
      <c r="A51" s="45" t="s">
        <v>202</v>
      </c>
      <c r="B51" s="1"/>
      <c r="C51" s="15">
        <v>42894</v>
      </c>
      <c r="D51" s="46">
        <v>150791190</v>
      </c>
      <c r="E51" s="70" t="s">
        <v>203</v>
      </c>
      <c r="F51" s="16" t="s">
        <v>107</v>
      </c>
      <c r="G51" s="18" t="s">
        <v>108</v>
      </c>
      <c r="H51" s="18" t="s">
        <v>48</v>
      </c>
      <c r="I51" s="1" t="s">
        <v>66</v>
      </c>
      <c r="J51" s="60">
        <v>5000</v>
      </c>
      <c r="K51" s="3" t="s">
        <v>96</v>
      </c>
      <c r="L51" s="65">
        <v>7</v>
      </c>
      <c r="M51" s="1" t="s">
        <v>1049</v>
      </c>
      <c r="N51" s="47" t="s">
        <v>77</v>
      </c>
      <c r="O51" s="1" t="s">
        <v>1485</v>
      </c>
      <c r="P51" s="19">
        <v>42913</v>
      </c>
      <c r="Q51" s="20">
        <v>29914.529914529918</v>
      </c>
      <c r="R51" s="20">
        <v>4.3354391180478142</v>
      </c>
      <c r="S51" s="1" t="s">
        <v>1685</v>
      </c>
      <c r="T51" s="19">
        <v>42913</v>
      </c>
      <c r="U51" s="5"/>
    </row>
    <row r="52" spans="1:21" ht="14.25" x14ac:dyDescent="0.3">
      <c r="A52" s="45" t="s">
        <v>204</v>
      </c>
      <c r="B52" s="1"/>
      <c r="C52" s="22">
        <v>42895</v>
      </c>
      <c r="D52" s="46">
        <v>150795764</v>
      </c>
      <c r="E52" s="70" t="s">
        <v>205</v>
      </c>
      <c r="F52" s="16" t="s">
        <v>1695</v>
      </c>
      <c r="G52" s="18" t="s">
        <v>62</v>
      </c>
      <c r="H52" s="18" t="s">
        <v>22</v>
      </c>
      <c r="I52" s="1" t="s">
        <v>206</v>
      </c>
      <c r="J52" s="60">
        <v>6611</v>
      </c>
      <c r="K52" s="3" t="s">
        <v>12</v>
      </c>
      <c r="L52" s="65">
        <v>2</v>
      </c>
      <c r="M52" s="1" t="s">
        <v>1045</v>
      </c>
      <c r="N52" s="47" t="s">
        <v>77</v>
      </c>
      <c r="O52" s="1" t="s">
        <v>1485</v>
      </c>
      <c r="P52" s="19">
        <v>42913</v>
      </c>
      <c r="Q52" s="20">
        <v>11300.854700854701</v>
      </c>
      <c r="R52" s="20">
        <v>1.6378050291093769</v>
      </c>
      <c r="S52" s="1" t="s">
        <v>1685</v>
      </c>
      <c r="T52" s="19">
        <v>42913</v>
      </c>
      <c r="U52" s="5"/>
    </row>
    <row r="53" spans="1:21" ht="14.25" x14ac:dyDescent="0.3">
      <c r="A53" s="45" t="s">
        <v>207</v>
      </c>
      <c r="B53" s="1"/>
      <c r="C53" s="22">
        <v>42895</v>
      </c>
      <c r="D53" s="46">
        <v>150798170</v>
      </c>
      <c r="E53" s="70" t="s">
        <v>208</v>
      </c>
      <c r="F53" s="16" t="s">
        <v>1696</v>
      </c>
      <c r="G53" s="18" t="s">
        <v>186</v>
      </c>
      <c r="H53" s="18" t="s">
        <v>57</v>
      </c>
      <c r="I53" s="1" t="s">
        <v>71</v>
      </c>
      <c r="J53" s="60">
        <v>5000</v>
      </c>
      <c r="K53" s="3" t="s">
        <v>96</v>
      </c>
      <c r="L53" s="65">
        <v>3</v>
      </c>
      <c r="M53" s="1" t="s">
        <v>1049</v>
      </c>
      <c r="N53" s="47" t="s">
        <v>77</v>
      </c>
      <c r="O53" s="1" t="s">
        <v>1485</v>
      </c>
      <c r="P53" s="19">
        <v>42913</v>
      </c>
      <c r="Q53" s="20">
        <v>12820.512820512822</v>
      </c>
      <c r="R53" s="20">
        <v>1.8580453363062062</v>
      </c>
      <c r="S53" s="1" t="s">
        <v>1685</v>
      </c>
      <c r="T53" s="19">
        <v>42913</v>
      </c>
      <c r="U53" s="5"/>
    </row>
    <row r="54" spans="1:21" ht="14.25" x14ac:dyDescent="0.3">
      <c r="A54" s="45" t="s">
        <v>209</v>
      </c>
      <c r="B54" s="1"/>
      <c r="C54" s="22">
        <v>42895</v>
      </c>
      <c r="D54" s="46">
        <v>150798170</v>
      </c>
      <c r="E54" s="70" t="s">
        <v>208</v>
      </c>
      <c r="F54" s="16" t="s">
        <v>1696</v>
      </c>
      <c r="G54" s="18" t="s">
        <v>186</v>
      </c>
      <c r="H54" s="18" t="s">
        <v>57</v>
      </c>
      <c r="I54" s="1" t="s">
        <v>71</v>
      </c>
      <c r="J54" s="60">
        <v>1800</v>
      </c>
      <c r="K54" s="3" t="s">
        <v>195</v>
      </c>
      <c r="L54" s="65">
        <v>1</v>
      </c>
      <c r="M54" s="1" t="s">
        <v>1049</v>
      </c>
      <c r="N54" s="47" t="s">
        <v>77</v>
      </c>
      <c r="O54" s="1" t="s">
        <v>1485</v>
      </c>
      <c r="P54" s="19">
        <v>42913</v>
      </c>
      <c r="Q54" s="20">
        <v>1538.4615384615386</v>
      </c>
      <c r="R54" s="20">
        <v>0.22296544035674473</v>
      </c>
      <c r="S54" s="1" t="s">
        <v>1685</v>
      </c>
      <c r="T54" s="19">
        <v>42913</v>
      </c>
      <c r="U54" s="5"/>
    </row>
    <row r="55" spans="1:21" ht="14.25" x14ac:dyDescent="0.3">
      <c r="A55" s="45" t="s">
        <v>210</v>
      </c>
      <c r="B55" s="1"/>
      <c r="C55" s="22">
        <v>42895</v>
      </c>
      <c r="D55" s="46">
        <v>150796856</v>
      </c>
      <c r="E55" s="70" t="s">
        <v>211</v>
      </c>
      <c r="F55" s="16" t="s">
        <v>1697</v>
      </c>
      <c r="G55" s="18" t="s">
        <v>47</v>
      </c>
      <c r="H55" s="18" t="s">
        <v>48</v>
      </c>
      <c r="I55" s="1" t="s">
        <v>137</v>
      </c>
      <c r="J55" s="60">
        <v>5000</v>
      </c>
      <c r="K55" s="3" t="s">
        <v>96</v>
      </c>
      <c r="L55" s="65">
        <v>4</v>
      </c>
      <c r="M55" s="1" t="s">
        <v>1049</v>
      </c>
      <c r="N55" s="47" t="s">
        <v>77</v>
      </c>
      <c r="O55" s="1" t="s">
        <v>1485</v>
      </c>
      <c r="P55" s="19">
        <v>42913</v>
      </c>
      <c r="Q55" s="20">
        <v>17094.017094017094</v>
      </c>
      <c r="R55" s="20">
        <v>2.4773937817416076</v>
      </c>
      <c r="S55" s="1" t="s">
        <v>1685</v>
      </c>
      <c r="T55" s="19">
        <v>42913</v>
      </c>
      <c r="U55" s="5"/>
    </row>
    <row r="56" spans="1:21" ht="14.25" x14ac:dyDescent="0.3">
      <c r="A56" s="45" t="s">
        <v>212</v>
      </c>
      <c r="B56" s="1"/>
      <c r="C56" s="22">
        <v>42895</v>
      </c>
      <c r="D56" s="46">
        <v>150796856</v>
      </c>
      <c r="E56" s="70" t="s">
        <v>211</v>
      </c>
      <c r="F56" s="16" t="s">
        <v>1697</v>
      </c>
      <c r="G56" s="18" t="s">
        <v>47</v>
      </c>
      <c r="H56" s="18" t="s">
        <v>48</v>
      </c>
      <c r="I56" s="1" t="s">
        <v>137</v>
      </c>
      <c r="J56" s="60">
        <v>1800</v>
      </c>
      <c r="K56" s="3" t="s">
        <v>195</v>
      </c>
      <c r="L56" s="65">
        <v>1</v>
      </c>
      <c r="M56" s="1" t="s">
        <v>1049</v>
      </c>
      <c r="N56" s="47" t="s">
        <v>77</v>
      </c>
      <c r="O56" s="1" t="s">
        <v>1485</v>
      </c>
      <c r="P56" s="19">
        <v>42913</v>
      </c>
      <c r="Q56" s="20">
        <v>1538.4615384615386</v>
      </c>
      <c r="R56" s="20">
        <v>0.22296544035674473</v>
      </c>
      <c r="S56" s="1" t="s">
        <v>1685</v>
      </c>
      <c r="T56" s="19">
        <v>42913</v>
      </c>
      <c r="U56" s="5"/>
    </row>
    <row r="57" spans="1:21" ht="14.25" x14ac:dyDescent="0.3">
      <c r="A57" s="45" t="s">
        <v>213</v>
      </c>
      <c r="B57" s="1"/>
      <c r="C57" s="22">
        <v>42898</v>
      </c>
      <c r="D57" s="46">
        <v>150803385</v>
      </c>
      <c r="E57" s="70" t="s">
        <v>214</v>
      </c>
      <c r="F57" s="16" t="s">
        <v>1698</v>
      </c>
      <c r="G57" s="18" t="s">
        <v>108</v>
      </c>
      <c r="H57" s="18" t="s">
        <v>48</v>
      </c>
      <c r="I57" s="1" t="s">
        <v>81</v>
      </c>
      <c r="J57" s="60">
        <v>6611</v>
      </c>
      <c r="K57" s="3" t="s">
        <v>12</v>
      </c>
      <c r="L57" s="65">
        <v>4</v>
      </c>
      <c r="M57" s="1" t="s">
        <v>1045</v>
      </c>
      <c r="N57" s="47" t="s">
        <v>215</v>
      </c>
      <c r="O57" s="1" t="s">
        <v>1485</v>
      </c>
      <c r="P57" s="24">
        <v>42990</v>
      </c>
      <c r="Q57" s="20">
        <v>22601.709401709402</v>
      </c>
      <c r="R57" s="20">
        <v>3.2756100582187537</v>
      </c>
      <c r="S57" s="1" t="s">
        <v>1685</v>
      </c>
      <c r="T57" s="19">
        <v>42984</v>
      </c>
      <c r="U57" s="5"/>
    </row>
    <row r="58" spans="1:21" ht="14.25" x14ac:dyDescent="0.3">
      <c r="A58" s="45" t="s">
        <v>216</v>
      </c>
      <c r="B58" s="1"/>
      <c r="C58" s="22">
        <v>42901</v>
      </c>
      <c r="D58" s="46">
        <v>150814210</v>
      </c>
      <c r="E58" s="70" t="s">
        <v>217</v>
      </c>
      <c r="F58" s="16" t="s">
        <v>1699</v>
      </c>
      <c r="G58" s="18" t="s">
        <v>218</v>
      </c>
      <c r="H58" s="18" t="s">
        <v>48</v>
      </c>
      <c r="I58" s="1" t="s">
        <v>81</v>
      </c>
      <c r="J58" s="60">
        <v>6611</v>
      </c>
      <c r="K58" s="3" t="s">
        <v>12</v>
      </c>
      <c r="L58" s="65">
        <v>3</v>
      </c>
      <c r="M58" s="1" t="s">
        <v>1045</v>
      </c>
      <c r="N58" s="47" t="s">
        <v>77</v>
      </c>
      <c r="O58" s="1" t="s">
        <v>1485</v>
      </c>
      <c r="P58" s="19">
        <v>42991</v>
      </c>
      <c r="Q58" s="20">
        <v>16951.282051282051</v>
      </c>
      <c r="R58" s="20">
        <v>2.4567075436640651</v>
      </c>
      <c r="S58" s="1" t="s">
        <v>1685</v>
      </c>
      <c r="T58" s="19">
        <v>42958</v>
      </c>
      <c r="U58" s="5"/>
    </row>
    <row r="59" spans="1:21" ht="14.25" x14ac:dyDescent="0.3">
      <c r="A59" s="45" t="s">
        <v>219</v>
      </c>
      <c r="B59" s="1"/>
      <c r="C59" s="22">
        <v>42902</v>
      </c>
      <c r="D59" s="46">
        <v>150823309</v>
      </c>
      <c r="E59" s="70" t="s">
        <v>220</v>
      </c>
      <c r="F59" s="25" t="s">
        <v>221</v>
      </c>
      <c r="G59" s="25" t="s">
        <v>222</v>
      </c>
      <c r="H59" s="25" t="s">
        <v>131</v>
      </c>
      <c r="I59" s="1" t="s">
        <v>223</v>
      </c>
      <c r="J59" s="60">
        <v>5000</v>
      </c>
      <c r="K59" s="3" t="s">
        <v>96</v>
      </c>
      <c r="L59" s="65">
        <v>3</v>
      </c>
      <c r="M59" s="1" t="s">
        <v>1049</v>
      </c>
      <c r="N59" s="47" t="s">
        <v>77</v>
      </c>
      <c r="O59" s="1" t="s">
        <v>1485</v>
      </c>
      <c r="P59" s="19">
        <v>42990</v>
      </c>
      <c r="Q59" s="20">
        <v>12820.512820512822</v>
      </c>
      <c r="R59" s="20">
        <v>1.8580453363062062</v>
      </c>
      <c r="S59" s="1" t="s">
        <v>1685</v>
      </c>
      <c r="T59" s="19">
        <v>42984</v>
      </c>
      <c r="U59" s="5"/>
    </row>
    <row r="60" spans="1:21" ht="14.25" x14ac:dyDescent="0.3">
      <c r="A60" s="45" t="s">
        <v>224</v>
      </c>
      <c r="B60" s="1"/>
      <c r="C60" s="22">
        <v>42902</v>
      </c>
      <c r="D60" s="46">
        <v>150823309</v>
      </c>
      <c r="E60" s="70" t="s">
        <v>220</v>
      </c>
      <c r="F60" s="25" t="s">
        <v>221</v>
      </c>
      <c r="G60" s="25" t="s">
        <v>222</v>
      </c>
      <c r="H60" s="25" t="s">
        <v>131</v>
      </c>
      <c r="I60" s="1" t="s">
        <v>223</v>
      </c>
      <c r="J60" s="60">
        <v>1800</v>
      </c>
      <c r="K60" s="3" t="s">
        <v>195</v>
      </c>
      <c r="L60" s="65">
        <v>1</v>
      </c>
      <c r="M60" s="1" t="s">
        <v>1049</v>
      </c>
      <c r="N60" s="47" t="s">
        <v>77</v>
      </c>
      <c r="O60" s="1" t="s">
        <v>1485</v>
      </c>
      <c r="P60" s="19">
        <v>42990</v>
      </c>
      <c r="Q60" s="20">
        <v>1538.4615384615386</v>
      </c>
      <c r="R60" s="20">
        <v>0.22296544035674473</v>
      </c>
      <c r="S60" s="1" t="s">
        <v>1685</v>
      </c>
      <c r="T60" s="19">
        <v>42984</v>
      </c>
      <c r="U60" s="5"/>
    </row>
    <row r="61" spans="1:21" ht="14.25" x14ac:dyDescent="0.3">
      <c r="A61" s="45" t="s">
        <v>225</v>
      </c>
      <c r="B61" s="1"/>
      <c r="C61" s="22">
        <v>42902</v>
      </c>
      <c r="D61" s="46">
        <v>150823320</v>
      </c>
      <c r="E61" s="70" t="s">
        <v>226</v>
      </c>
      <c r="F61" s="16" t="s">
        <v>1700</v>
      </c>
      <c r="G61" s="18" t="s">
        <v>227</v>
      </c>
      <c r="H61" s="18" t="s">
        <v>228</v>
      </c>
      <c r="I61" s="1" t="s">
        <v>71</v>
      </c>
      <c r="J61" s="60">
        <v>5000</v>
      </c>
      <c r="K61" s="3" t="s">
        <v>96</v>
      </c>
      <c r="L61" s="65">
        <v>5</v>
      </c>
      <c r="M61" s="1" t="s">
        <v>1049</v>
      </c>
      <c r="N61" s="47" t="s">
        <v>215</v>
      </c>
      <c r="O61" s="1" t="s">
        <v>1485</v>
      </c>
      <c r="P61" s="19">
        <v>42990</v>
      </c>
      <c r="Q61" s="20">
        <v>21367.521367521367</v>
      </c>
      <c r="R61" s="20">
        <v>3.0967422271770095</v>
      </c>
      <c r="S61" s="1" t="s">
        <v>1685</v>
      </c>
      <c r="T61" s="19">
        <v>42984</v>
      </c>
      <c r="U61" s="5"/>
    </row>
    <row r="62" spans="1:21" ht="14.25" x14ac:dyDescent="0.3">
      <c r="A62" s="45" t="s">
        <v>229</v>
      </c>
      <c r="B62" s="16"/>
      <c r="C62" s="22">
        <v>42902</v>
      </c>
      <c r="D62" s="48">
        <v>150821256</v>
      </c>
      <c r="E62" s="71" t="s">
        <v>230</v>
      </c>
      <c r="F62" s="16" t="s">
        <v>232</v>
      </c>
      <c r="G62" s="18" t="s">
        <v>231</v>
      </c>
      <c r="H62" s="18" t="s">
        <v>176</v>
      </c>
      <c r="I62" s="16" t="s">
        <v>232</v>
      </c>
      <c r="J62" s="61">
        <v>7000</v>
      </c>
      <c r="K62" s="18" t="s">
        <v>12</v>
      </c>
      <c r="L62" s="66">
        <v>7</v>
      </c>
      <c r="M62" s="16" t="s">
        <v>1045</v>
      </c>
      <c r="N62" s="47" t="s">
        <v>77</v>
      </c>
      <c r="O62" s="1" t="s">
        <v>1485</v>
      </c>
      <c r="P62" s="19">
        <v>42913</v>
      </c>
      <c r="Q62" s="20">
        <v>41880.341880341883</v>
      </c>
      <c r="R62" s="20">
        <v>6.0696147652669392</v>
      </c>
      <c r="S62" s="1" t="s">
        <v>1685</v>
      </c>
      <c r="T62" s="19">
        <v>42913</v>
      </c>
      <c r="U62" s="5"/>
    </row>
    <row r="63" spans="1:21" ht="14.25" x14ac:dyDescent="0.3">
      <c r="A63" s="45" t="s">
        <v>233</v>
      </c>
      <c r="B63" s="16"/>
      <c r="C63" s="22">
        <v>42902</v>
      </c>
      <c r="D63" s="48">
        <v>150821256</v>
      </c>
      <c r="E63" s="71" t="s">
        <v>230</v>
      </c>
      <c r="F63" s="16" t="s">
        <v>232</v>
      </c>
      <c r="G63" s="18" t="s">
        <v>231</v>
      </c>
      <c r="H63" s="18" t="s">
        <v>176</v>
      </c>
      <c r="I63" s="16" t="s">
        <v>232</v>
      </c>
      <c r="J63" s="61">
        <v>5000</v>
      </c>
      <c r="K63" s="18" t="s">
        <v>96</v>
      </c>
      <c r="L63" s="66">
        <v>3</v>
      </c>
      <c r="M63" s="16" t="s">
        <v>1049</v>
      </c>
      <c r="N63" s="47" t="s">
        <v>77</v>
      </c>
      <c r="O63" s="1" t="s">
        <v>1485</v>
      </c>
      <c r="P63" s="19">
        <v>42913</v>
      </c>
      <c r="Q63" s="20">
        <v>12820.512820512822</v>
      </c>
      <c r="R63" s="20">
        <v>1.8580453363062062</v>
      </c>
      <c r="S63" s="1" t="s">
        <v>1685</v>
      </c>
      <c r="T63" s="19">
        <v>42913</v>
      </c>
      <c r="U63" s="5"/>
    </row>
    <row r="64" spans="1:21" ht="14.25" x14ac:dyDescent="0.3">
      <c r="A64" s="45" t="s">
        <v>234</v>
      </c>
      <c r="B64" s="1"/>
      <c r="C64" s="22">
        <v>42902</v>
      </c>
      <c r="D64" s="46">
        <v>150822473</v>
      </c>
      <c r="E64" s="70" t="s">
        <v>235</v>
      </c>
      <c r="F64" s="16" t="s">
        <v>1701</v>
      </c>
      <c r="G64" s="18" t="s">
        <v>236</v>
      </c>
      <c r="H64" s="18" t="s">
        <v>10</v>
      </c>
      <c r="I64" s="1" t="s">
        <v>237</v>
      </c>
      <c r="J64" s="60">
        <v>5000</v>
      </c>
      <c r="K64" s="3" t="s">
        <v>96</v>
      </c>
      <c r="L64" s="65">
        <v>3</v>
      </c>
      <c r="M64" s="1" t="s">
        <v>1049</v>
      </c>
      <c r="N64" s="47" t="s">
        <v>77</v>
      </c>
      <c r="O64" s="1" t="s">
        <v>1485</v>
      </c>
      <c r="P64" s="19">
        <v>42964</v>
      </c>
      <c r="Q64" s="20">
        <v>12820.512820512822</v>
      </c>
      <c r="R64" s="20">
        <v>1.8580453363062062</v>
      </c>
      <c r="S64" s="1" t="s">
        <v>1685</v>
      </c>
      <c r="T64" s="19">
        <v>42964</v>
      </c>
      <c r="U64" s="5"/>
    </row>
    <row r="65" spans="1:21" ht="14.25" x14ac:dyDescent="0.3">
      <c r="A65" s="45" t="s">
        <v>238</v>
      </c>
      <c r="B65" s="1"/>
      <c r="C65" s="22">
        <v>42902</v>
      </c>
      <c r="D65" s="46">
        <v>150822473</v>
      </c>
      <c r="E65" s="70" t="s">
        <v>235</v>
      </c>
      <c r="F65" s="16" t="s">
        <v>1701</v>
      </c>
      <c r="G65" s="18" t="s">
        <v>236</v>
      </c>
      <c r="H65" s="18" t="s">
        <v>10</v>
      </c>
      <c r="I65" s="1" t="s">
        <v>237</v>
      </c>
      <c r="J65" s="60">
        <v>1800</v>
      </c>
      <c r="K65" s="3" t="s">
        <v>195</v>
      </c>
      <c r="L65" s="65">
        <v>1</v>
      </c>
      <c r="M65" s="1" t="s">
        <v>1049</v>
      </c>
      <c r="N65" s="47" t="s">
        <v>77</v>
      </c>
      <c r="O65" s="1" t="s">
        <v>1485</v>
      </c>
      <c r="P65" s="22">
        <v>42964</v>
      </c>
      <c r="Q65" s="20">
        <v>1538.4615384615386</v>
      </c>
      <c r="R65" s="20">
        <v>0.22296544035674473</v>
      </c>
      <c r="S65" s="1" t="s">
        <v>1685</v>
      </c>
      <c r="T65" s="19">
        <v>42964</v>
      </c>
      <c r="U65" s="5"/>
    </row>
    <row r="66" spans="1:21" ht="14.25" x14ac:dyDescent="0.3">
      <c r="A66" s="45" t="s">
        <v>239</v>
      </c>
      <c r="B66" s="1"/>
      <c r="C66" s="22">
        <v>42902</v>
      </c>
      <c r="D66" s="46">
        <v>150822791</v>
      </c>
      <c r="E66" s="70" t="s">
        <v>240</v>
      </c>
      <c r="F66" s="16" t="s">
        <v>505</v>
      </c>
      <c r="G66" s="18" t="s">
        <v>241</v>
      </c>
      <c r="H66" s="18" t="s">
        <v>57</v>
      </c>
      <c r="I66" s="1" t="s">
        <v>124</v>
      </c>
      <c r="J66" s="60">
        <v>5000</v>
      </c>
      <c r="K66" s="3" t="s">
        <v>96</v>
      </c>
      <c r="L66" s="65">
        <v>4</v>
      </c>
      <c r="M66" s="1" t="s">
        <v>1049</v>
      </c>
      <c r="N66" s="47" t="s">
        <v>77</v>
      </c>
      <c r="O66" s="1" t="s">
        <v>1485</v>
      </c>
      <c r="P66" s="19">
        <v>42958</v>
      </c>
      <c r="Q66" s="20">
        <v>17094.017094017094</v>
      </c>
      <c r="R66" s="20">
        <v>2.4773937817416076</v>
      </c>
      <c r="S66" s="1" t="s">
        <v>1685</v>
      </c>
      <c r="T66" s="19">
        <v>42958</v>
      </c>
      <c r="U66" s="5"/>
    </row>
    <row r="67" spans="1:21" ht="14.25" x14ac:dyDescent="0.3">
      <c r="A67" s="45" t="s">
        <v>242</v>
      </c>
      <c r="B67" s="1"/>
      <c r="C67" s="22">
        <v>42902</v>
      </c>
      <c r="D67" s="46">
        <v>150819341</v>
      </c>
      <c r="E67" s="70" t="s">
        <v>243</v>
      </c>
      <c r="F67" s="16" t="s">
        <v>245</v>
      </c>
      <c r="G67" s="18" t="s">
        <v>244</v>
      </c>
      <c r="H67" s="18" t="s">
        <v>176</v>
      </c>
      <c r="I67" s="1" t="s">
        <v>245</v>
      </c>
      <c r="J67" s="60">
        <v>6611</v>
      </c>
      <c r="K67" s="3" t="s">
        <v>12</v>
      </c>
      <c r="L67" s="65">
        <v>7</v>
      </c>
      <c r="M67" s="1" t="s">
        <v>1045</v>
      </c>
      <c r="N67" s="47" t="s">
        <v>77</v>
      </c>
      <c r="O67" s="1" t="s">
        <v>1485</v>
      </c>
      <c r="P67" s="19">
        <v>42913</v>
      </c>
      <c r="Q67" s="20">
        <v>39552.991452991453</v>
      </c>
      <c r="R67" s="20">
        <v>5.7323176018828192</v>
      </c>
      <c r="S67" s="1" t="s">
        <v>1685</v>
      </c>
      <c r="T67" s="19">
        <v>42913</v>
      </c>
      <c r="U67" s="5"/>
    </row>
    <row r="68" spans="1:21" ht="14.25" x14ac:dyDescent="0.3">
      <c r="A68" s="45" t="s">
        <v>246</v>
      </c>
      <c r="B68" s="16"/>
      <c r="C68" s="22">
        <v>42902</v>
      </c>
      <c r="D68" s="48">
        <v>150823365</v>
      </c>
      <c r="E68" s="71" t="s">
        <v>247</v>
      </c>
      <c r="F68" s="16" t="s">
        <v>1702</v>
      </c>
      <c r="G68" s="18" t="s">
        <v>231</v>
      </c>
      <c r="H68" s="18" t="s">
        <v>176</v>
      </c>
      <c r="I68" s="16" t="s">
        <v>71</v>
      </c>
      <c r="J68" s="61">
        <v>5000</v>
      </c>
      <c r="K68" s="18" t="s">
        <v>96</v>
      </c>
      <c r="L68" s="66">
        <v>11</v>
      </c>
      <c r="M68" s="16" t="s">
        <v>1049</v>
      </c>
      <c r="N68" s="47" t="s">
        <v>77</v>
      </c>
      <c r="O68" s="1" t="s">
        <v>1485</v>
      </c>
      <c r="P68" s="19">
        <v>42907</v>
      </c>
      <c r="Q68" s="20">
        <v>47008.547008547008</v>
      </c>
      <c r="R68" s="20">
        <v>6.812832899789421</v>
      </c>
      <c r="S68" s="16" t="s">
        <v>1685</v>
      </c>
      <c r="T68" s="19">
        <v>42906</v>
      </c>
      <c r="U68" s="5"/>
    </row>
    <row r="69" spans="1:21" ht="14.25" x14ac:dyDescent="0.3">
      <c r="A69" s="45" t="s">
        <v>248</v>
      </c>
      <c r="B69" s="16"/>
      <c r="C69" s="22">
        <v>42902</v>
      </c>
      <c r="D69" s="48">
        <v>150823365</v>
      </c>
      <c r="E69" s="71" t="s">
        <v>247</v>
      </c>
      <c r="F69" s="16" t="s">
        <v>1702</v>
      </c>
      <c r="G69" s="18" t="s">
        <v>231</v>
      </c>
      <c r="H69" s="18" t="s">
        <v>176</v>
      </c>
      <c r="I69" s="16" t="s">
        <v>71</v>
      </c>
      <c r="J69" s="61">
        <v>1800</v>
      </c>
      <c r="K69" s="18" t="s">
        <v>195</v>
      </c>
      <c r="L69" s="66">
        <v>1</v>
      </c>
      <c r="M69" s="16" t="s">
        <v>1049</v>
      </c>
      <c r="N69" s="47" t="s">
        <v>77</v>
      </c>
      <c r="O69" s="1" t="s">
        <v>1485</v>
      </c>
      <c r="P69" s="19">
        <v>42907</v>
      </c>
      <c r="Q69" s="20">
        <v>1538.4615384615386</v>
      </c>
      <c r="R69" s="20">
        <v>0.22296544035674473</v>
      </c>
      <c r="S69" s="16" t="s">
        <v>1685</v>
      </c>
      <c r="T69" s="19">
        <v>42906</v>
      </c>
      <c r="U69" s="5"/>
    </row>
    <row r="70" spans="1:21" ht="14.25" x14ac:dyDescent="0.3">
      <c r="A70" s="45" t="s">
        <v>249</v>
      </c>
      <c r="B70" s="1"/>
      <c r="C70" s="22">
        <v>42902</v>
      </c>
      <c r="D70" s="46">
        <v>150821489</v>
      </c>
      <c r="E70" s="70" t="s">
        <v>250</v>
      </c>
      <c r="F70" s="16" t="s">
        <v>750</v>
      </c>
      <c r="G70" s="18" t="s">
        <v>179</v>
      </c>
      <c r="H70" s="18" t="s">
        <v>57</v>
      </c>
      <c r="I70" s="1" t="s">
        <v>251</v>
      </c>
      <c r="J70" s="60">
        <v>5000</v>
      </c>
      <c r="K70" s="3" t="s">
        <v>96</v>
      </c>
      <c r="L70" s="65">
        <v>4</v>
      </c>
      <c r="M70" s="1" t="s">
        <v>1049</v>
      </c>
      <c r="N70" s="47" t="s">
        <v>77</v>
      </c>
      <c r="O70" s="1" t="s">
        <v>1485</v>
      </c>
      <c r="P70" s="19">
        <v>42990</v>
      </c>
      <c r="Q70" s="20">
        <v>17094.017094017094</v>
      </c>
      <c r="R70" s="20">
        <v>2.4773937817416076</v>
      </c>
      <c r="S70" s="1" t="s">
        <v>1685</v>
      </c>
      <c r="T70" s="19">
        <v>42984</v>
      </c>
      <c r="U70" s="5"/>
    </row>
    <row r="71" spans="1:21" ht="14.25" x14ac:dyDescent="0.3">
      <c r="A71" s="45" t="s">
        <v>252</v>
      </c>
      <c r="B71" s="26" t="s">
        <v>1671</v>
      </c>
      <c r="C71" s="27">
        <v>42905</v>
      </c>
      <c r="D71" s="49">
        <v>150830896</v>
      </c>
      <c r="E71" s="72" t="s">
        <v>253</v>
      </c>
      <c r="F71" s="28" t="s">
        <v>1700</v>
      </c>
      <c r="G71" s="29" t="s">
        <v>227</v>
      </c>
      <c r="H71" s="29" t="s">
        <v>228</v>
      </c>
      <c r="I71" s="28" t="s">
        <v>71</v>
      </c>
      <c r="J71" s="62">
        <v>5000</v>
      </c>
      <c r="K71" s="29" t="s">
        <v>96</v>
      </c>
      <c r="L71" s="67">
        <v>11</v>
      </c>
      <c r="M71" s="28" t="s">
        <v>1049</v>
      </c>
      <c r="N71" s="50" t="s">
        <v>77</v>
      </c>
      <c r="O71" s="28"/>
      <c r="P71" s="30"/>
      <c r="Q71" s="20">
        <v>47008.547008547008</v>
      </c>
      <c r="R71" s="20">
        <v>6.812832899789421</v>
      </c>
      <c r="S71" s="28"/>
      <c r="T71" s="30"/>
      <c r="U71" s="5"/>
    </row>
    <row r="72" spans="1:21" ht="14.25" x14ac:dyDescent="0.3">
      <c r="A72" s="45" t="s">
        <v>254</v>
      </c>
      <c r="B72" s="1"/>
      <c r="C72" s="22">
        <v>42907</v>
      </c>
      <c r="D72" s="46">
        <v>150842143</v>
      </c>
      <c r="E72" s="70" t="s">
        <v>255</v>
      </c>
      <c r="F72" s="16" t="s">
        <v>174</v>
      </c>
      <c r="G72" s="18" t="s">
        <v>175</v>
      </c>
      <c r="H72" s="18" t="s">
        <v>176</v>
      </c>
      <c r="I72" s="1" t="s">
        <v>66</v>
      </c>
      <c r="J72" s="60">
        <v>8600</v>
      </c>
      <c r="K72" s="3" t="s">
        <v>38</v>
      </c>
      <c r="L72" s="65">
        <v>4</v>
      </c>
      <c r="M72" s="1" t="s">
        <v>1049</v>
      </c>
      <c r="N72" s="47" t="s">
        <v>77</v>
      </c>
      <c r="O72" s="1" t="s">
        <v>1485</v>
      </c>
      <c r="P72" s="19">
        <v>42972</v>
      </c>
      <c r="Q72" s="20">
        <v>29401.709401709402</v>
      </c>
      <c r="R72" s="20">
        <v>4.2611173045955653</v>
      </c>
      <c r="S72" s="16" t="s">
        <v>1685</v>
      </c>
      <c r="T72" s="19">
        <v>42972</v>
      </c>
      <c r="U72" s="5"/>
    </row>
    <row r="73" spans="1:21" ht="14.25" x14ac:dyDescent="0.3">
      <c r="A73" s="45" t="s">
        <v>256</v>
      </c>
      <c r="B73" s="1"/>
      <c r="C73" s="22">
        <v>42909</v>
      </c>
      <c r="D73" s="46">
        <v>150852210</v>
      </c>
      <c r="E73" s="70" t="s">
        <v>257</v>
      </c>
      <c r="F73" s="16" t="s">
        <v>1703</v>
      </c>
      <c r="G73" s="18" t="s">
        <v>258</v>
      </c>
      <c r="H73" s="18" t="s">
        <v>43</v>
      </c>
      <c r="I73" s="1" t="s">
        <v>71</v>
      </c>
      <c r="J73" s="60">
        <v>5000</v>
      </c>
      <c r="K73" s="3" t="s">
        <v>96</v>
      </c>
      <c r="L73" s="65">
        <v>4</v>
      </c>
      <c r="M73" s="1" t="s">
        <v>1049</v>
      </c>
      <c r="N73" s="47" t="s">
        <v>77</v>
      </c>
      <c r="O73" s="1" t="s">
        <v>1485</v>
      </c>
      <c r="P73" s="19">
        <v>42958</v>
      </c>
      <c r="Q73" s="20">
        <v>17094.017094017094</v>
      </c>
      <c r="R73" s="20">
        <v>2.4773937817416076</v>
      </c>
      <c r="S73" s="1" t="s">
        <v>1685</v>
      </c>
      <c r="T73" s="19">
        <v>42958</v>
      </c>
      <c r="U73" s="5"/>
    </row>
    <row r="74" spans="1:21" ht="14.25" x14ac:dyDescent="0.3">
      <c r="A74" s="45" t="s">
        <v>259</v>
      </c>
      <c r="B74" s="1"/>
      <c r="C74" s="22">
        <v>42909</v>
      </c>
      <c r="D74" s="46">
        <v>150852210</v>
      </c>
      <c r="E74" s="70" t="s">
        <v>257</v>
      </c>
      <c r="F74" s="16" t="s">
        <v>1703</v>
      </c>
      <c r="G74" s="18" t="s">
        <v>258</v>
      </c>
      <c r="H74" s="18" t="s">
        <v>43</v>
      </c>
      <c r="I74" s="1" t="s">
        <v>71</v>
      </c>
      <c r="J74" s="60">
        <v>1800</v>
      </c>
      <c r="K74" s="3" t="s">
        <v>195</v>
      </c>
      <c r="L74" s="65">
        <v>1</v>
      </c>
      <c r="M74" s="1" t="s">
        <v>1049</v>
      </c>
      <c r="N74" s="47" t="s">
        <v>77</v>
      </c>
      <c r="O74" s="1" t="s">
        <v>1485</v>
      </c>
      <c r="P74" s="19">
        <v>42958</v>
      </c>
      <c r="Q74" s="20">
        <v>1538.4615384615386</v>
      </c>
      <c r="R74" s="20">
        <v>0.22296544035674473</v>
      </c>
      <c r="S74" s="1" t="s">
        <v>1685</v>
      </c>
      <c r="T74" s="19">
        <v>42958</v>
      </c>
      <c r="U74" s="5"/>
    </row>
    <row r="75" spans="1:21" ht="14.25" x14ac:dyDescent="0.3">
      <c r="A75" s="45" t="s">
        <v>260</v>
      </c>
      <c r="B75" s="1"/>
      <c r="C75" s="22">
        <v>42909</v>
      </c>
      <c r="D75" s="46">
        <v>150852235</v>
      </c>
      <c r="E75" s="70" t="s">
        <v>261</v>
      </c>
      <c r="F75" s="16" t="s">
        <v>1704</v>
      </c>
      <c r="G75" s="18" t="s">
        <v>42</v>
      </c>
      <c r="H75" s="18" t="s">
        <v>43</v>
      </c>
      <c r="I75" s="1" t="s">
        <v>71</v>
      </c>
      <c r="J75" s="60">
        <v>1800</v>
      </c>
      <c r="K75" s="3" t="s">
        <v>195</v>
      </c>
      <c r="L75" s="65">
        <v>1</v>
      </c>
      <c r="M75" s="1" t="s">
        <v>1049</v>
      </c>
      <c r="N75" s="47" t="s">
        <v>77</v>
      </c>
      <c r="O75" s="1" t="s">
        <v>1485</v>
      </c>
      <c r="P75" s="19">
        <v>42958</v>
      </c>
      <c r="Q75" s="20">
        <v>1538.4615384615386</v>
      </c>
      <c r="R75" s="20">
        <v>0.22296544035674473</v>
      </c>
      <c r="S75" s="1" t="s">
        <v>1685</v>
      </c>
      <c r="T75" s="19">
        <v>42958</v>
      </c>
      <c r="U75" s="5"/>
    </row>
    <row r="76" spans="1:21" ht="14.25" x14ac:dyDescent="0.3">
      <c r="A76" s="45" t="s">
        <v>262</v>
      </c>
      <c r="B76" s="1"/>
      <c r="C76" s="22">
        <v>42909</v>
      </c>
      <c r="D76" s="46">
        <v>150852235</v>
      </c>
      <c r="E76" s="70" t="s">
        <v>261</v>
      </c>
      <c r="F76" s="16" t="s">
        <v>1704</v>
      </c>
      <c r="G76" s="18" t="s">
        <v>42</v>
      </c>
      <c r="H76" s="18" t="s">
        <v>43</v>
      </c>
      <c r="I76" s="1" t="s">
        <v>71</v>
      </c>
      <c r="J76" s="60">
        <v>5000</v>
      </c>
      <c r="K76" s="3" t="s">
        <v>96</v>
      </c>
      <c r="L76" s="65">
        <v>6</v>
      </c>
      <c r="M76" s="1" t="s">
        <v>1049</v>
      </c>
      <c r="N76" s="47" t="s">
        <v>77</v>
      </c>
      <c r="O76" s="1" t="s">
        <v>1485</v>
      </c>
      <c r="P76" s="19">
        <v>42958</v>
      </c>
      <c r="Q76" s="20">
        <v>25641.025641025644</v>
      </c>
      <c r="R76" s="20">
        <v>3.7160906726124123</v>
      </c>
      <c r="S76" s="1" t="s">
        <v>1685</v>
      </c>
      <c r="T76" s="19">
        <v>42958</v>
      </c>
      <c r="U76" s="5"/>
    </row>
    <row r="77" spans="1:21" ht="14.25" x14ac:dyDescent="0.3">
      <c r="A77" s="45" t="s">
        <v>263</v>
      </c>
      <c r="B77" s="1"/>
      <c r="C77" s="22">
        <v>42909</v>
      </c>
      <c r="D77" s="46">
        <v>150848412</v>
      </c>
      <c r="E77" s="70" t="s">
        <v>264</v>
      </c>
      <c r="F77" s="16" t="s">
        <v>1705</v>
      </c>
      <c r="G77" s="18" t="s">
        <v>265</v>
      </c>
      <c r="H77" s="18" t="s">
        <v>10</v>
      </c>
      <c r="I77" s="1" t="s">
        <v>44</v>
      </c>
      <c r="J77" s="60">
        <v>1800</v>
      </c>
      <c r="K77" s="3" t="s">
        <v>195</v>
      </c>
      <c r="L77" s="65">
        <v>1</v>
      </c>
      <c r="M77" s="1" t="s">
        <v>1049</v>
      </c>
      <c r="N77" s="47" t="s">
        <v>77</v>
      </c>
      <c r="O77" s="1" t="s">
        <v>1485</v>
      </c>
      <c r="P77" s="19">
        <v>42954</v>
      </c>
      <c r="Q77" s="20">
        <v>1538.4615384615386</v>
      </c>
      <c r="R77" s="20">
        <v>0.22296544035674473</v>
      </c>
      <c r="S77" s="1" t="s">
        <v>1685</v>
      </c>
      <c r="T77" s="19">
        <v>42947</v>
      </c>
      <c r="U77" s="5"/>
    </row>
    <row r="78" spans="1:21" ht="14.25" x14ac:dyDescent="0.3">
      <c r="A78" s="45" t="s">
        <v>266</v>
      </c>
      <c r="B78" s="1"/>
      <c r="C78" s="22">
        <v>42909</v>
      </c>
      <c r="D78" s="46">
        <v>150848412</v>
      </c>
      <c r="E78" s="70" t="s">
        <v>264</v>
      </c>
      <c r="F78" s="16" t="s">
        <v>1705</v>
      </c>
      <c r="G78" s="18" t="s">
        <v>265</v>
      </c>
      <c r="H78" s="18" t="s">
        <v>10</v>
      </c>
      <c r="I78" s="1" t="s">
        <v>44</v>
      </c>
      <c r="J78" s="60">
        <v>5000</v>
      </c>
      <c r="K78" s="3" t="s">
        <v>96</v>
      </c>
      <c r="L78" s="65">
        <v>8</v>
      </c>
      <c r="M78" s="1" t="s">
        <v>1049</v>
      </c>
      <c r="N78" s="47" t="s">
        <v>77</v>
      </c>
      <c r="O78" s="1" t="s">
        <v>1485</v>
      </c>
      <c r="P78" s="19">
        <v>42954</v>
      </c>
      <c r="Q78" s="20">
        <v>34188.034188034188</v>
      </c>
      <c r="R78" s="20">
        <v>4.9547875634832153</v>
      </c>
      <c r="S78" s="1" t="s">
        <v>1685</v>
      </c>
      <c r="T78" s="19">
        <v>42947</v>
      </c>
      <c r="U78" s="5"/>
    </row>
    <row r="79" spans="1:21" ht="14.25" x14ac:dyDescent="0.3">
      <c r="A79" s="45" t="s">
        <v>267</v>
      </c>
      <c r="B79" s="1"/>
      <c r="C79" s="22">
        <v>42921</v>
      </c>
      <c r="D79" s="46">
        <v>150881689</v>
      </c>
      <c r="E79" s="70" t="s">
        <v>268</v>
      </c>
      <c r="F79" s="16" t="s">
        <v>269</v>
      </c>
      <c r="G79" s="18" t="s">
        <v>179</v>
      </c>
      <c r="H79" s="18" t="s">
        <v>57</v>
      </c>
      <c r="I79" s="1" t="s">
        <v>180</v>
      </c>
      <c r="J79" s="60">
        <v>6611</v>
      </c>
      <c r="K79" s="3" t="s">
        <v>12</v>
      </c>
      <c r="L79" s="65">
        <v>5</v>
      </c>
      <c r="M79" s="1" t="s">
        <v>1045</v>
      </c>
      <c r="N79" s="47" t="s">
        <v>77</v>
      </c>
      <c r="O79" s="1" t="s">
        <v>1485</v>
      </c>
      <c r="P79" s="19">
        <v>42951</v>
      </c>
      <c r="Q79" s="20">
        <v>28252.136752136754</v>
      </c>
      <c r="R79" s="20">
        <v>4.0945125727734428</v>
      </c>
      <c r="S79" s="1" t="s">
        <v>1685</v>
      </c>
      <c r="T79" s="19">
        <v>42951</v>
      </c>
      <c r="U79" s="5"/>
    </row>
    <row r="80" spans="1:21" ht="14.25" x14ac:dyDescent="0.3">
      <c r="A80" s="45" t="s">
        <v>270</v>
      </c>
      <c r="B80" s="1"/>
      <c r="C80" s="22">
        <v>42922</v>
      </c>
      <c r="D80" s="46">
        <v>150885699</v>
      </c>
      <c r="E80" s="70" t="s">
        <v>271</v>
      </c>
      <c r="F80" s="16" t="s">
        <v>272</v>
      </c>
      <c r="G80" s="18" t="s">
        <v>62</v>
      </c>
      <c r="H80" s="18" t="s">
        <v>22</v>
      </c>
      <c r="I80" s="1" t="s">
        <v>272</v>
      </c>
      <c r="J80" s="60">
        <v>6611</v>
      </c>
      <c r="K80" s="3" t="s">
        <v>12</v>
      </c>
      <c r="L80" s="65">
        <v>5</v>
      </c>
      <c r="M80" s="1" t="s">
        <v>1045</v>
      </c>
      <c r="N80" s="47" t="s">
        <v>77</v>
      </c>
      <c r="O80" s="1" t="s">
        <v>1485</v>
      </c>
      <c r="P80" s="19">
        <v>42954</v>
      </c>
      <c r="Q80" s="20">
        <v>28252.136752136754</v>
      </c>
      <c r="R80" s="20">
        <v>4.0945125727734428</v>
      </c>
      <c r="S80" s="1" t="s">
        <v>1685</v>
      </c>
      <c r="T80" s="19">
        <v>42947</v>
      </c>
      <c r="U80" s="5"/>
    </row>
    <row r="81" spans="1:21" ht="14.25" x14ac:dyDescent="0.3">
      <c r="A81" s="45" t="s">
        <v>273</v>
      </c>
      <c r="B81" s="1"/>
      <c r="C81" s="22">
        <v>42923</v>
      </c>
      <c r="D81" s="46">
        <v>150889935</v>
      </c>
      <c r="E81" s="70" t="s">
        <v>274</v>
      </c>
      <c r="F81" s="16" t="s">
        <v>275</v>
      </c>
      <c r="G81" s="18" t="s">
        <v>276</v>
      </c>
      <c r="H81" s="18" t="s">
        <v>57</v>
      </c>
      <c r="I81" s="1" t="s">
        <v>277</v>
      </c>
      <c r="J81" s="60">
        <v>5000</v>
      </c>
      <c r="K81" s="3" t="s">
        <v>96</v>
      </c>
      <c r="L81" s="65">
        <v>8</v>
      </c>
      <c r="M81" s="1" t="s">
        <v>1049</v>
      </c>
      <c r="N81" s="47" t="s">
        <v>77</v>
      </c>
      <c r="O81" s="1" t="s">
        <v>1485</v>
      </c>
      <c r="P81" s="19">
        <v>42958</v>
      </c>
      <c r="Q81" s="20">
        <v>34188.034188034188</v>
      </c>
      <c r="R81" s="20">
        <v>4.9547875634832153</v>
      </c>
      <c r="S81" s="1" t="s">
        <v>1685</v>
      </c>
      <c r="T81" s="19">
        <v>42958</v>
      </c>
      <c r="U81" s="5"/>
    </row>
    <row r="82" spans="1:21" ht="14.25" x14ac:dyDescent="0.3">
      <c r="A82" s="45" t="s">
        <v>278</v>
      </c>
      <c r="B82" s="1"/>
      <c r="C82" s="22">
        <v>42923</v>
      </c>
      <c r="D82" s="46">
        <v>150889935</v>
      </c>
      <c r="E82" s="70" t="s">
        <v>274</v>
      </c>
      <c r="F82" s="16" t="s">
        <v>275</v>
      </c>
      <c r="G82" s="18" t="s">
        <v>276</v>
      </c>
      <c r="H82" s="18" t="s">
        <v>57</v>
      </c>
      <c r="I82" s="1" t="s">
        <v>277</v>
      </c>
      <c r="J82" s="60">
        <v>1800</v>
      </c>
      <c r="K82" s="3" t="s">
        <v>195</v>
      </c>
      <c r="L82" s="65">
        <v>1</v>
      </c>
      <c r="M82" s="1" t="s">
        <v>1049</v>
      </c>
      <c r="N82" s="47" t="s">
        <v>77</v>
      </c>
      <c r="O82" s="1" t="s">
        <v>1485</v>
      </c>
      <c r="P82" s="19">
        <v>42958</v>
      </c>
      <c r="Q82" s="20">
        <v>1538.4615384615386</v>
      </c>
      <c r="R82" s="20">
        <v>0.22296544035674473</v>
      </c>
      <c r="S82" s="1" t="s">
        <v>1685</v>
      </c>
      <c r="T82" s="19">
        <v>42958</v>
      </c>
      <c r="U82" s="5"/>
    </row>
    <row r="83" spans="1:21" ht="14.25" x14ac:dyDescent="0.3">
      <c r="A83" s="45" t="s">
        <v>279</v>
      </c>
      <c r="B83" s="1"/>
      <c r="C83" s="22">
        <v>42930</v>
      </c>
      <c r="D83" s="46">
        <v>150907746</v>
      </c>
      <c r="E83" s="70" t="s">
        <v>280</v>
      </c>
      <c r="F83" s="16" t="s">
        <v>281</v>
      </c>
      <c r="G83" s="18" t="s">
        <v>231</v>
      </c>
      <c r="H83" s="18" t="s">
        <v>176</v>
      </c>
      <c r="I83" s="1" t="s">
        <v>71</v>
      </c>
      <c r="J83" s="60">
        <v>6611</v>
      </c>
      <c r="K83" s="3" t="s">
        <v>12</v>
      </c>
      <c r="L83" s="65">
        <v>4</v>
      </c>
      <c r="M83" s="1" t="s">
        <v>1045</v>
      </c>
      <c r="N83" s="47" t="s">
        <v>77</v>
      </c>
      <c r="O83" s="1" t="s">
        <v>1485</v>
      </c>
      <c r="P83" s="19">
        <v>42964</v>
      </c>
      <c r="Q83" s="20">
        <v>22601.709401709402</v>
      </c>
      <c r="R83" s="20">
        <v>3.2756100582187537</v>
      </c>
      <c r="S83" s="1" t="s">
        <v>1685</v>
      </c>
      <c r="T83" s="19">
        <v>42964</v>
      </c>
      <c r="U83" s="5"/>
    </row>
    <row r="84" spans="1:21" ht="14.25" x14ac:dyDescent="0.3">
      <c r="A84" s="45" t="s">
        <v>282</v>
      </c>
      <c r="B84" s="1"/>
      <c r="C84" s="22">
        <v>42934</v>
      </c>
      <c r="D84" s="46">
        <v>150923530</v>
      </c>
      <c r="E84" s="70" t="s">
        <v>283</v>
      </c>
      <c r="F84" s="16" t="s">
        <v>92</v>
      </c>
      <c r="G84" s="18" t="s">
        <v>93</v>
      </c>
      <c r="H84" s="18" t="s">
        <v>94</v>
      </c>
      <c r="I84" s="1" t="s">
        <v>71</v>
      </c>
      <c r="J84" s="60">
        <v>6611</v>
      </c>
      <c r="K84" s="3" t="s">
        <v>12</v>
      </c>
      <c r="L84" s="65">
        <v>8</v>
      </c>
      <c r="M84" s="1" t="s">
        <v>1045</v>
      </c>
      <c r="N84" s="47" t="s">
        <v>77</v>
      </c>
      <c r="O84" s="1" t="s">
        <v>1485</v>
      </c>
      <c r="P84" s="19">
        <v>42964</v>
      </c>
      <c r="Q84" s="20">
        <v>45203.418803418805</v>
      </c>
      <c r="R84" s="20">
        <v>6.5512201164375075</v>
      </c>
      <c r="S84" s="1" t="s">
        <v>1685</v>
      </c>
      <c r="T84" s="19">
        <v>42964</v>
      </c>
      <c r="U84" s="5"/>
    </row>
    <row r="85" spans="1:21" ht="14.25" x14ac:dyDescent="0.3">
      <c r="A85" s="45" t="s">
        <v>284</v>
      </c>
      <c r="B85" s="1"/>
      <c r="C85" s="22">
        <v>42934</v>
      </c>
      <c r="D85" s="46">
        <v>150923530</v>
      </c>
      <c r="E85" s="70" t="s">
        <v>283</v>
      </c>
      <c r="F85" s="16" t="s">
        <v>92</v>
      </c>
      <c r="G85" s="18" t="s">
        <v>93</v>
      </c>
      <c r="H85" s="18" t="s">
        <v>94</v>
      </c>
      <c r="I85" s="1" t="s">
        <v>71</v>
      </c>
      <c r="J85" s="60">
        <v>5000</v>
      </c>
      <c r="K85" s="3" t="s">
        <v>96</v>
      </c>
      <c r="L85" s="65">
        <v>2</v>
      </c>
      <c r="M85" s="1" t="s">
        <v>1049</v>
      </c>
      <c r="N85" s="47" t="s">
        <v>77</v>
      </c>
      <c r="O85" s="1" t="s">
        <v>1485</v>
      </c>
      <c r="P85" s="19">
        <v>42964</v>
      </c>
      <c r="Q85" s="20">
        <v>8547.0085470085469</v>
      </c>
      <c r="R85" s="20">
        <v>1.2386968908708038</v>
      </c>
      <c r="S85" s="1" t="s">
        <v>1685</v>
      </c>
      <c r="T85" s="19">
        <v>42964</v>
      </c>
      <c r="U85" s="5"/>
    </row>
    <row r="86" spans="1:21" ht="14.25" x14ac:dyDescent="0.3">
      <c r="A86" s="45" t="s">
        <v>285</v>
      </c>
      <c r="B86" s="1"/>
      <c r="C86" s="22">
        <v>42935</v>
      </c>
      <c r="D86" s="46">
        <v>150924860</v>
      </c>
      <c r="E86" s="70" t="s">
        <v>286</v>
      </c>
      <c r="F86" s="16" t="s">
        <v>1706</v>
      </c>
      <c r="G86" s="25" t="s">
        <v>62</v>
      </c>
      <c r="H86" s="25" t="s">
        <v>22</v>
      </c>
      <c r="I86" s="1" t="s">
        <v>287</v>
      </c>
      <c r="J86" s="60">
        <v>6611</v>
      </c>
      <c r="K86" s="3" t="s">
        <v>12</v>
      </c>
      <c r="L86" s="65">
        <v>5</v>
      </c>
      <c r="M86" s="1" t="s">
        <v>1045</v>
      </c>
      <c r="N86" s="47" t="s">
        <v>77</v>
      </c>
      <c r="O86" s="1" t="s">
        <v>1485</v>
      </c>
      <c r="P86" s="19">
        <v>42958</v>
      </c>
      <c r="Q86" s="20">
        <v>28252.136752136754</v>
      </c>
      <c r="R86" s="20">
        <v>4.0945125727734428</v>
      </c>
      <c r="S86" s="1" t="s">
        <v>1685</v>
      </c>
      <c r="T86" s="19">
        <v>42958</v>
      </c>
      <c r="U86" s="5"/>
    </row>
    <row r="87" spans="1:21" ht="14.25" x14ac:dyDescent="0.3">
      <c r="A87" s="45" t="s">
        <v>288</v>
      </c>
      <c r="B87" s="1"/>
      <c r="C87" s="22">
        <v>42936</v>
      </c>
      <c r="D87" s="46">
        <v>150932547</v>
      </c>
      <c r="E87" s="70" t="s">
        <v>289</v>
      </c>
      <c r="F87" s="16" t="s">
        <v>1707</v>
      </c>
      <c r="G87" s="25" t="s">
        <v>290</v>
      </c>
      <c r="H87" s="25" t="s">
        <v>228</v>
      </c>
      <c r="I87" s="1" t="s">
        <v>291</v>
      </c>
      <c r="J87" s="60">
        <v>6611</v>
      </c>
      <c r="K87" s="3" t="s">
        <v>12</v>
      </c>
      <c r="L87" s="65">
        <v>2</v>
      </c>
      <c r="M87" s="1" t="s">
        <v>1045</v>
      </c>
      <c r="N87" s="47" t="s">
        <v>77</v>
      </c>
      <c r="O87" s="1" t="s">
        <v>1485</v>
      </c>
      <c r="P87" s="19">
        <v>42999</v>
      </c>
      <c r="Q87" s="20">
        <v>11300.854700854701</v>
      </c>
      <c r="R87" s="20">
        <v>1.6378050291093769</v>
      </c>
      <c r="S87" s="1" t="s">
        <v>1685</v>
      </c>
      <c r="T87" s="19">
        <v>42990</v>
      </c>
      <c r="U87" s="5"/>
    </row>
    <row r="88" spans="1:21" ht="14.25" x14ac:dyDescent="0.3">
      <c r="A88" s="45" t="s">
        <v>292</v>
      </c>
      <c r="B88" s="1"/>
      <c r="C88" s="22">
        <v>42936</v>
      </c>
      <c r="D88" s="46">
        <v>150932168</v>
      </c>
      <c r="E88" s="70" t="s">
        <v>293</v>
      </c>
      <c r="F88" s="16" t="s">
        <v>294</v>
      </c>
      <c r="G88" s="18" t="s">
        <v>175</v>
      </c>
      <c r="H88" s="18" t="s">
        <v>176</v>
      </c>
      <c r="I88" s="1" t="s">
        <v>71</v>
      </c>
      <c r="J88" s="60">
        <v>6611</v>
      </c>
      <c r="K88" s="3" t="s">
        <v>12</v>
      </c>
      <c r="L88" s="65">
        <v>4</v>
      </c>
      <c r="M88" s="1" t="s">
        <v>1045</v>
      </c>
      <c r="N88" s="47" t="s">
        <v>77</v>
      </c>
      <c r="O88" s="1" t="s">
        <v>1485</v>
      </c>
      <c r="P88" s="19">
        <v>42984</v>
      </c>
      <c r="Q88" s="20">
        <v>22601.709401709402</v>
      </c>
      <c r="R88" s="20">
        <v>3.2756100582187537</v>
      </c>
      <c r="S88" s="1" t="s">
        <v>1685</v>
      </c>
      <c r="T88" s="19">
        <v>42984</v>
      </c>
      <c r="U88" s="5"/>
    </row>
    <row r="89" spans="1:21" ht="14.25" x14ac:dyDescent="0.3">
      <c r="A89" s="45" t="s">
        <v>295</v>
      </c>
      <c r="B89" s="1"/>
      <c r="C89" s="22">
        <v>42937</v>
      </c>
      <c r="D89" s="46">
        <v>150937272</v>
      </c>
      <c r="E89" s="70" t="s">
        <v>296</v>
      </c>
      <c r="F89" s="16" t="s">
        <v>297</v>
      </c>
      <c r="G89" s="18" t="s">
        <v>298</v>
      </c>
      <c r="H89" s="18" t="s">
        <v>159</v>
      </c>
      <c r="I89" s="1" t="s">
        <v>71</v>
      </c>
      <c r="J89" s="60">
        <v>6611</v>
      </c>
      <c r="K89" s="3" t="s">
        <v>12</v>
      </c>
      <c r="L89" s="65">
        <v>7</v>
      </c>
      <c r="M89" s="1" t="s">
        <v>1045</v>
      </c>
      <c r="N89" s="47" t="s">
        <v>77</v>
      </c>
      <c r="O89" s="1" t="s">
        <v>1485</v>
      </c>
      <c r="P89" s="19">
        <v>42958</v>
      </c>
      <c r="Q89" s="20">
        <v>39552.991452991453</v>
      </c>
      <c r="R89" s="20">
        <v>5.7323176018828192</v>
      </c>
      <c r="S89" s="1" t="s">
        <v>1685</v>
      </c>
      <c r="T89" s="19">
        <v>42958</v>
      </c>
      <c r="U89" s="5"/>
    </row>
    <row r="90" spans="1:21" ht="14.25" x14ac:dyDescent="0.3">
      <c r="A90" s="45" t="s">
        <v>299</v>
      </c>
      <c r="B90" s="1"/>
      <c r="C90" s="22">
        <v>42941</v>
      </c>
      <c r="D90" s="46">
        <v>150947361</v>
      </c>
      <c r="E90" s="70" t="s">
        <v>300</v>
      </c>
      <c r="F90" s="16" t="s">
        <v>301</v>
      </c>
      <c r="G90" s="18" t="s">
        <v>302</v>
      </c>
      <c r="H90" s="18" t="s">
        <v>176</v>
      </c>
      <c r="I90" s="1" t="s">
        <v>303</v>
      </c>
      <c r="J90" s="60">
        <v>6611</v>
      </c>
      <c r="K90" s="3" t="s">
        <v>12</v>
      </c>
      <c r="L90" s="65">
        <v>5</v>
      </c>
      <c r="M90" s="1" t="s">
        <v>1045</v>
      </c>
      <c r="N90" s="47" t="s">
        <v>77</v>
      </c>
      <c r="O90" s="1" t="s">
        <v>1485</v>
      </c>
      <c r="P90" s="19">
        <v>42984</v>
      </c>
      <c r="Q90" s="20">
        <v>28252.136752136754</v>
      </c>
      <c r="R90" s="20">
        <v>4.0945125727734428</v>
      </c>
      <c r="S90" s="1" t="s">
        <v>1685</v>
      </c>
      <c r="T90" s="19">
        <v>42984</v>
      </c>
      <c r="U90" s="5"/>
    </row>
    <row r="91" spans="1:21" ht="14.25" x14ac:dyDescent="0.3">
      <c r="A91" s="45" t="s">
        <v>304</v>
      </c>
      <c r="B91" s="1"/>
      <c r="C91" s="22">
        <v>42941</v>
      </c>
      <c r="D91" s="46">
        <v>150948730</v>
      </c>
      <c r="E91" s="70" t="s">
        <v>305</v>
      </c>
      <c r="F91" s="16" t="s">
        <v>306</v>
      </c>
      <c r="G91" s="18" t="s">
        <v>307</v>
      </c>
      <c r="H91" s="18" t="s">
        <v>113</v>
      </c>
      <c r="I91" s="1" t="s">
        <v>71</v>
      </c>
      <c r="J91" s="60">
        <v>6611</v>
      </c>
      <c r="K91" s="3" t="s">
        <v>12</v>
      </c>
      <c r="L91" s="65">
        <v>3</v>
      </c>
      <c r="M91" s="1" t="s">
        <v>1045</v>
      </c>
      <c r="N91" s="47" t="s">
        <v>77</v>
      </c>
      <c r="O91" s="1" t="s">
        <v>1485</v>
      </c>
      <c r="P91" s="19">
        <v>42964</v>
      </c>
      <c r="Q91" s="20">
        <v>16951.282051282051</v>
      </c>
      <c r="R91" s="20">
        <v>2.4567075436640651</v>
      </c>
      <c r="S91" s="1" t="s">
        <v>1685</v>
      </c>
      <c r="T91" s="19">
        <v>42964</v>
      </c>
      <c r="U91" s="5"/>
    </row>
    <row r="92" spans="1:21" ht="14.25" x14ac:dyDescent="0.3">
      <c r="A92" s="45" t="s">
        <v>308</v>
      </c>
      <c r="B92" s="1"/>
      <c r="C92" s="22">
        <v>42942</v>
      </c>
      <c r="D92" s="46">
        <v>150950846</v>
      </c>
      <c r="E92" s="70" t="s">
        <v>309</v>
      </c>
      <c r="F92" s="16" t="s">
        <v>310</v>
      </c>
      <c r="G92" s="18" t="s">
        <v>311</v>
      </c>
      <c r="H92" s="18" t="s">
        <v>10</v>
      </c>
      <c r="I92" s="1" t="s">
        <v>11</v>
      </c>
      <c r="J92" s="60">
        <v>6611</v>
      </c>
      <c r="K92" s="3" t="s">
        <v>12</v>
      </c>
      <c r="L92" s="65">
        <v>7</v>
      </c>
      <c r="M92" s="1" t="s">
        <v>1045</v>
      </c>
      <c r="N92" s="47" t="s">
        <v>77</v>
      </c>
      <c r="O92" s="1" t="s">
        <v>1485</v>
      </c>
      <c r="P92" s="19">
        <v>42984</v>
      </c>
      <c r="Q92" s="20">
        <v>39552.991452991453</v>
      </c>
      <c r="R92" s="20">
        <v>5.7323176018828192</v>
      </c>
      <c r="S92" s="1" t="s">
        <v>1685</v>
      </c>
      <c r="T92" s="19">
        <v>42984</v>
      </c>
      <c r="U92" s="5"/>
    </row>
    <row r="93" spans="1:21" ht="14.25" x14ac:dyDescent="0.3">
      <c r="A93" s="45" t="s">
        <v>312</v>
      </c>
      <c r="B93" s="1"/>
      <c r="C93" s="22">
        <v>42943</v>
      </c>
      <c r="D93" s="46">
        <v>150954398</v>
      </c>
      <c r="E93" s="70" t="s">
        <v>313</v>
      </c>
      <c r="F93" s="16" t="s">
        <v>314</v>
      </c>
      <c r="G93" s="18" t="s">
        <v>315</v>
      </c>
      <c r="H93" s="18" t="s">
        <v>131</v>
      </c>
      <c r="I93" s="1" t="s">
        <v>316</v>
      </c>
      <c r="J93" s="60">
        <v>5000</v>
      </c>
      <c r="K93" s="3" t="s">
        <v>96</v>
      </c>
      <c r="L93" s="65">
        <v>4</v>
      </c>
      <c r="M93" s="1" t="s">
        <v>1049</v>
      </c>
      <c r="N93" s="47" t="s">
        <v>77</v>
      </c>
      <c r="O93" s="1" t="s">
        <v>1485</v>
      </c>
      <c r="P93" s="19">
        <v>42984</v>
      </c>
      <c r="Q93" s="20">
        <v>17094.017094017094</v>
      </c>
      <c r="R93" s="20">
        <v>2.4773937817416076</v>
      </c>
      <c r="S93" s="1" t="s">
        <v>1685</v>
      </c>
      <c r="T93" s="19">
        <v>42984</v>
      </c>
      <c r="U93" s="5"/>
    </row>
    <row r="94" spans="1:21" ht="14.25" x14ac:dyDescent="0.3">
      <c r="A94" s="45" t="s">
        <v>312</v>
      </c>
      <c r="B94" s="1"/>
      <c r="C94" s="22">
        <v>42943</v>
      </c>
      <c r="D94" s="46">
        <v>150954398</v>
      </c>
      <c r="E94" s="70" t="s">
        <v>313</v>
      </c>
      <c r="F94" s="16" t="s">
        <v>314</v>
      </c>
      <c r="G94" s="18" t="s">
        <v>315</v>
      </c>
      <c r="H94" s="18" t="s">
        <v>131</v>
      </c>
      <c r="I94" s="1" t="s">
        <v>316</v>
      </c>
      <c r="J94" s="60">
        <v>5000</v>
      </c>
      <c r="K94" s="3" t="s">
        <v>96</v>
      </c>
      <c r="L94" s="65">
        <v>1</v>
      </c>
      <c r="M94" s="1" t="s">
        <v>1049</v>
      </c>
      <c r="N94" s="47" t="s">
        <v>77</v>
      </c>
      <c r="O94" s="1" t="s">
        <v>1485</v>
      </c>
      <c r="P94" s="19">
        <v>42984</v>
      </c>
      <c r="Q94" s="20">
        <v>4273.5042735042734</v>
      </c>
      <c r="R94" s="20">
        <v>0.61934844543540191</v>
      </c>
      <c r="S94" s="1" t="s">
        <v>1685</v>
      </c>
      <c r="T94" s="19">
        <v>42984</v>
      </c>
      <c r="U94" s="5"/>
    </row>
    <row r="95" spans="1:21" ht="14.25" x14ac:dyDescent="0.3">
      <c r="A95" s="45" t="s">
        <v>312</v>
      </c>
      <c r="B95" s="1"/>
      <c r="C95" s="22">
        <v>42943</v>
      </c>
      <c r="D95" s="46">
        <v>150954398</v>
      </c>
      <c r="E95" s="70" t="s">
        <v>313</v>
      </c>
      <c r="F95" s="16" t="s">
        <v>314</v>
      </c>
      <c r="G95" s="18" t="s">
        <v>315</v>
      </c>
      <c r="H95" s="18" t="s">
        <v>131</v>
      </c>
      <c r="I95" s="1" t="s">
        <v>316</v>
      </c>
      <c r="J95" s="60">
        <v>5000</v>
      </c>
      <c r="K95" s="3" t="s">
        <v>96</v>
      </c>
      <c r="L95" s="65">
        <v>2</v>
      </c>
      <c r="M95" s="1" t="s">
        <v>1049</v>
      </c>
      <c r="N95" s="47" t="s">
        <v>77</v>
      </c>
      <c r="O95" s="1" t="s">
        <v>1485</v>
      </c>
      <c r="P95" s="19">
        <v>42984</v>
      </c>
      <c r="Q95" s="20">
        <v>8547.0085470085469</v>
      </c>
      <c r="R95" s="20">
        <v>1.2386968908708038</v>
      </c>
      <c r="S95" s="1" t="s">
        <v>1685</v>
      </c>
      <c r="T95" s="19">
        <v>42984</v>
      </c>
      <c r="U95" s="5"/>
    </row>
    <row r="96" spans="1:21" ht="14.25" x14ac:dyDescent="0.3">
      <c r="A96" s="45" t="s">
        <v>317</v>
      </c>
      <c r="B96" s="1"/>
      <c r="C96" s="22">
        <v>42944</v>
      </c>
      <c r="D96" s="46">
        <v>150959548</v>
      </c>
      <c r="E96" s="70" t="s">
        <v>318</v>
      </c>
      <c r="F96" s="16" t="s">
        <v>294</v>
      </c>
      <c r="G96" s="25" t="s">
        <v>175</v>
      </c>
      <c r="H96" s="25" t="s">
        <v>176</v>
      </c>
      <c r="I96" s="1" t="s">
        <v>31</v>
      </c>
      <c r="J96" s="60">
        <v>6611</v>
      </c>
      <c r="K96" s="3" t="s">
        <v>12</v>
      </c>
      <c r="L96" s="65">
        <v>9</v>
      </c>
      <c r="M96" s="1" t="s">
        <v>1045</v>
      </c>
      <c r="N96" s="47" t="s">
        <v>77</v>
      </c>
      <c r="O96" s="1" t="s">
        <v>1485</v>
      </c>
      <c r="P96" s="19">
        <v>42990</v>
      </c>
      <c r="Q96" s="20">
        <v>50853.846153846156</v>
      </c>
      <c r="R96" s="20">
        <v>7.3701226309921957</v>
      </c>
      <c r="S96" s="1" t="s">
        <v>1685</v>
      </c>
      <c r="T96" s="19">
        <v>42990</v>
      </c>
      <c r="U96" s="5"/>
    </row>
    <row r="97" spans="1:21" ht="14.25" x14ac:dyDescent="0.3">
      <c r="A97" s="45" t="s">
        <v>319</v>
      </c>
      <c r="B97" s="1"/>
      <c r="C97" s="31">
        <v>42947</v>
      </c>
      <c r="D97" s="46">
        <v>150971844</v>
      </c>
      <c r="E97" s="70" t="s">
        <v>320</v>
      </c>
      <c r="F97" s="16" t="s">
        <v>321</v>
      </c>
      <c r="G97" s="18" t="s">
        <v>322</v>
      </c>
      <c r="H97" s="18" t="s">
        <v>36</v>
      </c>
      <c r="I97" s="1" t="s">
        <v>66</v>
      </c>
      <c r="J97" s="60">
        <v>5000</v>
      </c>
      <c r="K97" s="3" t="s">
        <v>96</v>
      </c>
      <c r="L97" s="65">
        <v>3</v>
      </c>
      <c r="M97" s="1" t="s">
        <v>1049</v>
      </c>
      <c r="N97" s="47" t="s">
        <v>77</v>
      </c>
      <c r="O97" s="1" t="s">
        <v>1485</v>
      </c>
      <c r="P97" s="19">
        <v>42979</v>
      </c>
      <c r="Q97" s="20">
        <v>12820.512820512822</v>
      </c>
      <c r="R97" s="20">
        <v>1.8580453363062062</v>
      </c>
      <c r="S97" s="1" t="s">
        <v>1685</v>
      </c>
      <c r="T97" s="19">
        <v>42979</v>
      </c>
      <c r="U97" s="5"/>
    </row>
    <row r="98" spans="1:21" ht="14.25" x14ac:dyDescent="0.3">
      <c r="A98" s="45" t="s">
        <v>323</v>
      </c>
      <c r="B98" s="1"/>
      <c r="C98" s="31">
        <v>42947</v>
      </c>
      <c r="D98" s="46">
        <v>150971844</v>
      </c>
      <c r="E98" s="70" t="s">
        <v>320</v>
      </c>
      <c r="F98" s="16" t="s">
        <v>321</v>
      </c>
      <c r="G98" s="18" t="s">
        <v>322</v>
      </c>
      <c r="H98" s="18" t="s">
        <v>36</v>
      </c>
      <c r="I98" s="1" t="s">
        <v>66</v>
      </c>
      <c r="J98" s="60">
        <v>1800</v>
      </c>
      <c r="K98" s="3" t="s">
        <v>195</v>
      </c>
      <c r="L98" s="65">
        <v>1</v>
      </c>
      <c r="M98" s="1" t="s">
        <v>1049</v>
      </c>
      <c r="N98" s="47" t="s">
        <v>77</v>
      </c>
      <c r="O98" s="1" t="s">
        <v>1485</v>
      </c>
      <c r="P98" s="19">
        <v>42979</v>
      </c>
      <c r="Q98" s="20">
        <v>1538.4615384615386</v>
      </c>
      <c r="R98" s="20">
        <v>0.22296544035674473</v>
      </c>
      <c r="S98" s="1" t="s">
        <v>1685</v>
      </c>
      <c r="T98" s="19">
        <v>42979</v>
      </c>
      <c r="U98" s="5"/>
    </row>
    <row r="99" spans="1:21" ht="14.25" x14ac:dyDescent="0.3">
      <c r="A99" s="45" t="s">
        <v>324</v>
      </c>
      <c r="B99" s="1"/>
      <c r="C99" s="31">
        <v>42950</v>
      </c>
      <c r="D99" s="46">
        <v>150981625</v>
      </c>
      <c r="E99" s="70" t="s">
        <v>325</v>
      </c>
      <c r="F99" s="16" t="s">
        <v>326</v>
      </c>
      <c r="G99" s="18" t="s">
        <v>327</v>
      </c>
      <c r="H99" s="18" t="s">
        <v>36</v>
      </c>
      <c r="I99" s="1" t="s">
        <v>44</v>
      </c>
      <c r="J99" s="60">
        <v>5000</v>
      </c>
      <c r="K99" s="3" t="s">
        <v>96</v>
      </c>
      <c r="L99" s="65">
        <v>3</v>
      </c>
      <c r="M99" s="1" t="s">
        <v>1049</v>
      </c>
      <c r="N99" s="47" t="s">
        <v>77</v>
      </c>
      <c r="O99" s="1" t="s">
        <v>1485</v>
      </c>
      <c r="P99" s="19">
        <v>42984</v>
      </c>
      <c r="Q99" s="20">
        <v>12820.512820512822</v>
      </c>
      <c r="R99" s="20">
        <v>1.8580453363062062</v>
      </c>
      <c r="S99" s="1" t="s">
        <v>1685</v>
      </c>
      <c r="T99" s="19">
        <v>42984</v>
      </c>
      <c r="U99" s="5"/>
    </row>
    <row r="100" spans="1:21" ht="14.25" x14ac:dyDescent="0.3">
      <c r="A100" s="45" t="s">
        <v>328</v>
      </c>
      <c r="B100" s="1"/>
      <c r="C100" s="31">
        <v>42950</v>
      </c>
      <c r="D100" s="46">
        <v>150981625</v>
      </c>
      <c r="E100" s="70" t="s">
        <v>325</v>
      </c>
      <c r="F100" s="16" t="s">
        <v>326</v>
      </c>
      <c r="G100" s="18" t="s">
        <v>327</v>
      </c>
      <c r="H100" s="18" t="s">
        <v>36</v>
      </c>
      <c r="I100" s="1" t="s">
        <v>44</v>
      </c>
      <c r="J100" s="60">
        <v>1800</v>
      </c>
      <c r="K100" s="3" t="s">
        <v>195</v>
      </c>
      <c r="L100" s="65">
        <v>1</v>
      </c>
      <c r="M100" s="1" t="s">
        <v>1049</v>
      </c>
      <c r="N100" s="47" t="s">
        <v>77</v>
      </c>
      <c r="O100" s="1" t="s">
        <v>1485</v>
      </c>
      <c r="P100" s="19">
        <v>42984</v>
      </c>
      <c r="Q100" s="20">
        <v>1538.4615384615386</v>
      </c>
      <c r="R100" s="20">
        <v>0.22296544035674473</v>
      </c>
      <c r="S100" s="1" t="s">
        <v>1685</v>
      </c>
      <c r="T100" s="19">
        <v>42984</v>
      </c>
      <c r="U100" s="5"/>
    </row>
    <row r="101" spans="1:21" ht="14.25" x14ac:dyDescent="0.3">
      <c r="A101" s="45" t="s">
        <v>329</v>
      </c>
      <c r="B101" s="1"/>
      <c r="C101" s="22">
        <v>42951</v>
      </c>
      <c r="D101" s="46">
        <v>150986470</v>
      </c>
      <c r="E101" s="70" t="s">
        <v>330</v>
      </c>
      <c r="F101" s="16" t="s">
        <v>331</v>
      </c>
      <c r="G101" s="18" t="s">
        <v>332</v>
      </c>
      <c r="H101" s="18" t="s">
        <v>118</v>
      </c>
      <c r="I101" s="1" t="s">
        <v>333</v>
      </c>
      <c r="J101" s="60">
        <v>1800</v>
      </c>
      <c r="K101" s="3" t="s">
        <v>195</v>
      </c>
      <c r="L101" s="65">
        <v>1</v>
      </c>
      <c r="M101" s="1" t="s">
        <v>1049</v>
      </c>
      <c r="N101" s="47" t="s">
        <v>77</v>
      </c>
      <c r="O101" s="1" t="s">
        <v>1485</v>
      </c>
      <c r="P101" s="19">
        <v>42984</v>
      </c>
      <c r="Q101" s="20">
        <v>1538.4615384615386</v>
      </c>
      <c r="R101" s="20">
        <v>0.22296544035674473</v>
      </c>
      <c r="S101" s="1" t="s">
        <v>1685</v>
      </c>
      <c r="T101" s="19">
        <v>42984</v>
      </c>
      <c r="U101" s="5"/>
    </row>
    <row r="102" spans="1:21" ht="14.25" x14ac:dyDescent="0.3">
      <c r="A102" s="45" t="s">
        <v>334</v>
      </c>
      <c r="B102" s="1"/>
      <c r="C102" s="22">
        <v>42951</v>
      </c>
      <c r="D102" s="46">
        <v>150986470</v>
      </c>
      <c r="E102" s="70" t="s">
        <v>330</v>
      </c>
      <c r="F102" s="16" t="s">
        <v>331</v>
      </c>
      <c r="G102" s="18" t="s">
        <v>332</v>
      </c>
      <c r="H102" s="18" t="s">
        <v>118</v>
      </c>
      <c r="I102" s="1" t="s">
        <v>333</v>
      </c>
      <c r="J102" s="60">
        <v>5000</v>
      </c>
      <c r="K102" s="3" t="s">
        <v>96</v>
      </c>
      <c r="L102" s="65">
        <v>4</v>
      </c>
      <c r="M102" s="1" t="s">
        <v>1049</v>
      </c>
      <c r="N102" s="47" t="s">
        <v>77</v>
      </c>
      <c r="O102" s="1" t="s">
        <v>1485</v>
      </c>
      <c r="P102" s="19">
        <v>42984</v>
      </c>
      <c r="Q102" s="20">
        <v>17094.017094017094</v>
      </c>
      <c r="R102" s="20">
        <v>2.4773937817416076</v>
      </c>
      <c r="S102" s="1" t="s">
        <v>1685</v>
      </c>
      <c r="T102" s="19">
        <v>42984</v>
      </c>
      <c r="U102" s="5"/>
    </row>
    <row r="103" spans="1:21" ht="14.25" x14ac:dyDescent="0.3">
      <c r="A103" s="45" t="s">
        <v>335</v>
      </c>
      <c r="B103" s="1"/>
      <c r="C103" s="22">
        <v>42951</v>
      </c>
      <c r="D103" s="46">
        <v>150984779</v>
      </c>
      <c r="E103" s="70" t="s">
        <v>336</v>
      </c>
      <c r="F103" s="16" t="s">
        <v>337</v>
      </c>
      <c r="G103" s="18" t="s">
        <v>338</v>
      </c>
      <c r="H103" s="18" t="s">
        <v>339</v>
      </c>
      <c r="I103" s="1" t="s">
        <v>337</v>
      </c>
      <c r="J103" s="60">
        <v>6611</v>
      </c>
      <c r="K103" s="3" t="s">
        <v>12</v>
      </c>
      <c r="L103" s="65">
        <v>5</v>
      </c>
      <c r="M103" s="1" t="s">
        <v>1045</v>
      </c>
      <c r="N103" s="47" t="s">
        <v>77</v>
      </c>
      <c r="O103" s="1" t="s">
        <v>1485</v>
      </c>
      <c r="P103" s="19">
        <v>42985</v>
      </c>
      <c r="Q103" s="20">
        <v>28252.136752136754</v>
      </c>
      <c r="R103" s="20">
        <v>4.0945125727734428</v>
      </c>
      <c r="S103" s="1" t="s">
        <v>1685</v>
      </c>
      <c r="T103" s="19">
        <v>42984</v>
      </c>
      <c r="U103" s="5"/>
    </row>
    <row r="104" spans="1:21" ht="14.25" x14ac:dyDescent="0.3">
      <c r="A104" s="45" t="s">
        <v>340</v>
      </c>
      <c r="B104" s="1"/>
      <c r="C104" s="22">
        <v>42957</v>
      </c>
      <c r="D104" s="46">
        <v>151006958</v>
      </c>
      <c r="E104" s="70" t="s">
        <v>341</v>
      </c>
      <c r="F104" s="16" t="s">
        <v>342</v>
      </c>
      <c r="G104" s="18" t="s">
        <v>343</v>
      </c>
      <c r="H104" s="18" t="s">
        <v>159</v>
      </c>
      <c r="I104" s="1" t="s">
        <v>344</v>
      </c>
      <c r="J104" s="60">
        <v>6611</v>
      </c>
      <c r="K104" s="3" t="s">
        <v>12</v>
      </c>
      <c r="L104" s="65">
        <v>20</v>
      </c>
      <c r="M104" s="1" t="s">
        <v>1045</v>
      </c>
      <c r="N104" s="47" t="s">
        <v>77</v>
      </c>
      <c r="O104" s="1" t="s">
        <v>1485</v>
      </c>
      <c r="P104" s="19">
        <v>42992</v>
      </c>
      <c r="Q104" s="20">
        <v>113008.54700854702</v>
      </c>
      <c r="R104" s="20">
        <v>16.378050291093771</v>
      </c>
      <c r="S104" s="1" t="s">
        <v>1685</v>
      </c>
      <c r="T104" s="19">
        <v>42992</v>
      </c>
      <c r="U104" s="5"/>
    </row>
    <row r="105" spans="1:21" ht="14.25" x14ac:dyDescent="0.3">
      <c r="A105" s="45" t="s">
        <v>345</v>
      </c>
      <c r="B105" s="1"/>
      <c r="C105" s="22">
        <v>42957</v>
      </c>
      <c r="D105" s="46">
        <v>151006958</v>
      </c>
      <c r="E105" s="70" t="s">
        <v>341</v>
      </c>
      <c r="F105" s="16" t="s">
        <v>342</v>
      </c>
      <c r="G105" s="18" t="s">
        <v>343</v>
      </c>
      <c r="H105" s="18" t="s">
        <v>159</v>
      </c>
      <c r="I105" s="1" t="s">
        <v>344</v>
      </c>
      <c r="J105" s="60">
        <v>1800</v>
      </c>
      <c r="K105" s="3" t="s">
        <v>195</v>
      </c>
      <c r="L105" s="65">
        <v>3</v>
      </c>
      <c r="M105" s="1" t="s">
        <v>1049</v>
      </c>
      <c r="N105" s="47" t="s">
        <v>77</v>
      </c>
      <c r="O105" s="1" t="s">
        <v>1485</v>
      </c>
      <c r="P105" s="19">
        <v>42992</v>
      </c>
      <c r="Q105" s="20">
        <v>4615.3846153846152</v>
      </c>
      <c r="R105" s="20">
        <v>0.66889632107023411</v>
      </c>
      <c r="S105" s="1" t="s">
        <v>1685</v>
      </c>
      <c r="T105" s="19">
        <v>42992</v>
      </c>
      <c r="U105" s="5"/>
    </row>
    <row r="106" spans="1:21" ht="14.25" x14ac:dyDescent="0.3">
      <c r="A106" s="45" t="s">
        <v>346</v>
      </c>
      <c r="B106" s="1"/>
      <c r="C106" s="22">
        <v>42957</v>
      </c>
      <c r="D106" s="46">
        <v>151006958</v>
      </c>
      <c r="E106" s="70" t="s">
        <v>341</v>
      </c>
      <c r="F106" s="16" t="s">
        <v>342</v>
      </c>
      <c r="G106" s="18" t="s">
        <v>343</v>
      </c>
      <c r="H106" s="18" t="s">
        <v>159</v>
      </c>
      <c r="I106" s="1" t="s">
        <v>344</v>
      </c>
      <c r="J106" s="60">
        <v>5000</v>
      </c>
      <c r="K106" s="3" t="s">
        <v>96</v>
      </c>
      <c r="L106" s="65">
        <v>3</v>
      </c>
      <c r="M106" s="1" t="s">
        <v>1049</v>
      </c>
      <c r="N106" s="47" t="s">
        <v>77</v>
      </c>
      <c r="O106" s="1" t="s">
        <v>1485</v>
      </c>
      <c r="P106" s="19">
        <v>42992</v>
      </c>
      <c r="Q106" s="20">
        <v>12820.512820512822</v>
      </c>
      <c r="R106" s="20">
        <v>1.8580453363062062</v>
      </c>
      <c r="S106" s="1" t="s">
        <v>1685</v>
      </c>
      <c r="T106" s="19">
        <v>42992</v>
      </c>
      <c r="U106" s="5"/>
    </row>
    <row r="107" spans="1:21" ht="14.25" x14ac:dyDescent="0.3">
      <c r="A107" s="45" t="s">
        <v>347</v>
      </c>
      <c r="B107" s="1"/>
      <c r="C107" s="22">
        <v>42957</v>
      </c>
      <c r="D107" s="46">
        <v>151009303</v>
      </c>
      <c r="E107" s="70" t="s">
        <v>348</v>
      </c>
      <c r="F107" s="16" t="s">
        <v>349</v>
      </c>
      <c r="G107" s="18" t="s">
        <v>350</v>
      </c>
      <c r="H107" s="18" t="s">
        <v>159</v>
      </c>
      <c r="I107" s="1" t="s">
        <v>351</v>
      </c>
      <c r="J107" s="60">
        <v>6611</v>
      </c>
      <c r="K107" s="3" t="s">
        <v>12</v>
      </c>
      <c r="L107" s="65">
        <v>25</v>
      </c>
      <c r="M107" s="1" t="s">
        <v>1045</v>
      </c>
      <c r="N107" s="47" t="s">
        <v>77</v>
      </c>
      <c r="O107" s="1" t="s">
        <v>1485</v>
      </c>
      <c r="P107" s="19">
        <v>42983</v>
      </c>
      <c r="Q107" s="20">
        <v>141260.68376068378</v>
      </c>
      <c r="R107" s="20">
        <v>20.472562863867214</v>
      </c>
      <c r="S107" s="1" t="s">
        <v>1685</v>
      </c>
      <c r="T107" s="19">
        <v>42983</v>
      </c>
      <c r="U107" s="5"/>
    </row>
    <row r="108" spans="1:21" ht="14.25" x14ac:dyDescent="0.3">
      <c r="A108" s="45" t="s">
        <v>352</v>
      </c>
      <c r="B108" s="1"/>
      <c r="C108" s="22">
        <v>42958</v>
      </c>
      <c r="D108" s="46">
        <v>151014321</v>
      </c>
      <c r="E108" s="70" t="s">
        <v>353</v>
      </c>
      <c r="F108" s="16" t="s">
        <v>301</v>
      </c>
      <c r="G108" s="18" t="s">
        <v>302</v>
      </c>
      <c r="H108" s="18" t="s">
        <v>176</v>
      </c>
      <c r="I108" s="1" t="s">
        <v>354</v>
      </c>
      <c r="J108" s="60">
        <v>5000</v>
      </c>
      <c r="K108" s="3" t="s">
        <v>96</v>
      </c>
      <c r="L108" s="65">
        <v>3</v>
      </c>
      <c r="M108" s="1" t="s">
        <v>1049</v>
      </c>
      <c r="N108" s="47" t="s">
        <v>77</v>
      </c>
      <c r="O108" s="1" t="s">
        <v>1485</v>
      </c>
      <c r="P108" s="19">
        <v>42984</v>
      </c>
      <c r="Q108" s="20">
        <v>12820.512820512822</v>
      </c>
      <c r="R108" s="20">
        <v>1.8580453363062062</v>
      </c>
      <c r="S108" s="1" t="s">
        <v>1685</v>
      </c>
      <c r="T108" s="19">
        <v>42984</v>
      </c>
      <c r="U108" s="5"/>
    </row>
    <row r="109" spans="1:21" ht="14.25" x14ac:dyDescent="0.3">
      <c r="A109" s="45" t="s">
        <v>352</v>
      </c>
      <c r="B109" s="1"/>
      <c r="C109" s="22">
        <v>42958</v>
      </c>
      <c r="D109" s="46">
        <v>151014321</v>
      </c>
      <c r="E109" s="70" t="s">
        <v>353</v>
      </c>
      <c r="F109" s="16" t="s">
        <v>301</v>
      </c>
      <c r="G109" s="18" t="s">
        <v>302</v>
      </c>
      <c r="H109" s="18" t="s">
        <v>176</v>
      </c>
      <c r="I109" s="1" t="s">
        <v>354</v>
      </c>
      <c r="J109" s="60">
        <v>5000</v>
      </c>
      <c r="K109" s="3" t="s">
        <v>96</v>
      </c>
      <c r="L109" s="65">
        <v>1</v>
      </c>
      <c r="M109" s="1" t="s">
        <v>1049</v>
      </c>
      <c r="N109" s="47" t="s">
        <v>77</v>
      </c>
      <c r="O109" s="1" t="s">
        <v>1485</v>
      </c>
      <c r="P109" s="19">
        <v>42984</v>
      </c>
      <c r="Q109" s="20">
        <v>4273.5042735042734</v>
      </c>
      <c r="R109" s="20">
        <v>0.61934844543540191</v>
      </c>
      <c r="S109" s="1" t="s">
        <v>1685</v>
      </c>
      <c r="T109" s="19">
        <v>42984</v>
      </c>
      <c r="U109" s="5"/>
    </row>
    <row r="110" spans="1:21" ht="14.25" x14ac:dyDescent="0.3">
      <c r="A110" s="45" t="s">
        <v>355</v>
      </c>
      <c r="B110" s="1"/>
      <c r="C110" s="22">
        <v>42958</v>
      </c>
      <c r="D110" s="46">
        <v>151014321</v>
      </c>
      <c r="E110" s="70" t="s">
        <v>353</v>
      </c>
      <c r="F110" s="16" t="s">
        <v>301</v>
      </c>
      <c r="G110" s="18" t="s">
        <v>302</v>
      </c>
      <c r="H110" s="18" t="s">
        <v>176</v>
      </c>
      <c r="I110" s="1" t="s">
        <v>354</v>
      </c>
      <c r="J110" s="60">
        <v>1800</v>
      </c>
      <c r="K110" s="3" t="s">
        <v>195</v>
      </c>
      <c r="L110" s="65">
        <v>1</v>
      </c>
      <c r="M110" s="1" t="s">
        <v>1049</v>
      </c>
      <c r="N110" s="47" t="s">
        <v>77</v>
      </c>
      <c r="O110" s="1" t="s">
        <v>1485</v>
      </c>
      <c r="P110" s="19">
        <v>42984</v>
      </c>
      <c r="Q110" s="20">
        <v>1538.4615384615386</v>
      </c>
      <c r="R110" s="20">
        <v>0.22296544035674473</v>
      </c>
      <c r="S110" s="1" t="s">
        <v>1685</v>
      </c>
      <c r="T110" s="19">
        <v>42984</v>
      </c>
      <c r="U110" s="5"/>
    </row>
    <row r="111" spans="1:21" ht="14.25" x14ac:dyDescent="0.3">
      <c r="A111" s="45" t="s">
        <v>356</v>
      </c>
      <c r="B111" s="1"/>
      <c r="C111" s="22">
        <v>42958</v>
      </c>
      <c r="D111" s="46">
        <v>151011248</v>
      </c>
      <c r="E111" s="70" t="s">
        <v>357</v>
      </c>
      <c r="F111" s="16" t="s">
        <v>358</v>
      </c>
      <c r="G111" s="18" t="s">
        <v>359</v>
      </c>
      <c r="H111" s="18" t="s">
        <v>57</v>
      </c>
      <c r="I111" s="1" t="s">
        <v>251</v>
      </c>
      <c r="J111" s="60">
        <v>6611</v>
      </c>
      <c r="K111" s="3" t="s">
        <v>12</v>
      </c>
      <c r="L111" s="65">
        <v>6</v>
      </c>
      <c r="M111" s="1" t="s">
        <v>1045</v>
      </c>
      <c r="N111" s="47" t="s">
        <v>77</v>
      </c>
      <c r="O111" s="1" t="s">
        <v>1485</v>
      </c>
      <c r="P111" s="19">
        <v>42984</v>
      </c>
      <c r="Q111" s="20">
        <v>33902.564102564102</v>
      </c>
      <c r="R111" s="20">
        <v>4.9134150873281301</v>
      </c>
      <c r="S111" s="1" t="s">
        <v>1685</v>
      </c>
      <c r="T111" s="19">
        <v>42984</v>
      </c>
      <c r="U111" s="5"/>
    </row>
    <row r="112" spans="1:21" ht="14.25" x14ac:dyDescent="0.3">
      <c r="A112" s="45" t="s">
        <v>360</v>
      </c>
      <c r="B112" s="1"/>
      <c r="C112" s="22">
        <v>42961</v>
      </c>
      <c r="D112" s="46">
        <v>151016929</v>
      </c>
      <c r="E112" s="70" t="s">
        <v>361</v>
      </c>
      <c r="F112" s="16" t="s">
        <v>362</v>
      </c>
      <c r="G112" s="18" t="s">
        <v>363</v>
      </c>
      <c r="H112" s="18" t="s">
        <v>159</v>
      </c>
      <c r="I112" s="1" t="s">
        <v>364</v>
      </c>
      <c r="J112" s="60">
        <v>5000</v>
      </c>
      <c r="K112" s="3" t="s">
        <v>96</v>
      </c>
      <c r="L112" s="65">
        <v>6</v>
      </c>
      <c r="M112" s="1" t="s">
        <v>1049</v>
      </c>
      <c r="N112" s="47" t="s">
        <v>77</v>
      </c>
      <c r="O112" s="1" t="s">
        <v>1485</v>
      </c>
      <c r="P112" s="19">
        <v>42984</v>
      </c>
      <c r="Q112" s="20">
        <v>25641.025641025644</v>
      </c>
      <c r="R112" s="20">
        <v>3.7160906726124123</v>
      </c>
      <c r="S112" s="1" t="s">
        <v>1685</v>
      </c>
      <c r="T112" s="19">
        <v>42984</v>
      </c>
      <c r="U112" s="5"/>
    </row>
    <row r="113" spans="1:21" ht="14.25" x14ac:dyDescent="0.3">
      <c r="A113" s="45" t="s">
        <v>365</v>
      </c>
      <c r="B113" s="1"/>
      <c r="C113" s="22">
        <v>42961</v>
      </c>
      <c r="D113" s="46">
        <v>151016929</v>
      </c>
      <c r="E113" s="70" t="s">
        <v>361</v>
      </c>
      <c r="F113" s="16" t="s">
        <v>362</v>
      </c>
      <c r="G113" s="18" t="s">
        <v>363</v>
      </c>
      <c r="H113" s="18" t="s">
        <v>159</v>
      </c>
      <c r="I113" s="1" t="s">
        <v>364</v>
      </c>
      <c r="J113" s="60">
        <v>1800</v>
      </c>
      <c r="K113" s="3" t="s">
        <v>195</v>
      </c>
      <c r="L113" s="65">
        <v>1</v>
      </c>
      <c r="M113" s="1" t="s">
        <v>1049</v>
      </c>
      <c r="N113" s="47" t="s">
        <v>77</v>
      </c>
      <c r="O113" s="1" t="s">
        <v>1485</v>
      </c>
      <c r="P113" s="19">
        <v>42984</v>
      </c>
      <c r="Q113" s="20">
        <v>1538.4615384615386</v>
      </c>
      <c r="R113" s="20">
        <v>0.22296544035674473</v>
      </c>
      <c r="S113" s="1" t="s">
        <v>1685</v>
      </c>
      <c r="T113" s="19">
        <v>42984</v>
      </c>
      <c r="U113" s="5"/>
    </row>
    <row r="114" spans="1:21" ht="14.25" x14ac:dyDescent="0.3">
      <c r="A114" s="45" t="s">
        <v>366</v>
      </c>
      <c r="B114" s="1"/>
      <c r="C114" s="22">
        <v>42964</v>
      </c>
      <c r="D114" s="46">
        <v>151031389</v>
      </c>
      <c r="E114" s="70" t="s">
        <v>367</v>
      </c>
      <c r="F114" s="16" t="s">
        <v>368</v>
      </c>
      <c r="G114" s="18" t="s">
        <v>369</v>
      </c>
      <c r="H114" s="18" t="s">
        <v>118</v>
      </c>
      <c r="I114" s="1" t="s">
        <v>44</v>
      </c>
      <c r="J114" s="60">
        <v>5000</v>
      </c>
      <c r="K114" s="3" t="s">
        <v>96</v>
      </c>
      <c r="L114" s="65">
        <v>6</v>
      </c>
      <c r="M114" s="1" t="s">
        <v>1049</v>
      </c>
      <c r="N114" s="47" t="s">
        <v>77</v>
      </c>
      <c r="O114" s="1" t="s">
        <v>1485</v>
      </c>
      <c r="P114" s="19">
        <v>42992</v>
      </c>
      <c r="Q114" s="20">
        <v>25641.025641025644</v>
      </c>
      <c r="R114" s="20">
        <v>3.7160906726124123</v>
      </c>
      <c r="S114" s="1" t="s">
        <v>1685</v>
      </c>
      <c r="T114" s="19">
        <v>42992</v>
      </c>
      <c r="U114" s="5"/>
    </row>
    <row r="115" spans="1:21" ht="14.25" x14ac:dyDescent="0.3">
      <c r="A115" s="45" t="s">
        <v>370</v>
      </c>
      <c r="B115" s="1"/>
      <c r="C115" s="22">
        <v>42964</v>
      </c>
      <c r="D115" s="46">
        <v>151031389</v>
      </c>
      <c r="E115" s="70" t="s">
        <v>367</v>
      </c>
      <c r="F115" s="16" t="s">
        <v>368</v>
      </c>
      <c r="G115" s="18" t="s">
        <v>369</v>
      </c>
      <c r="H115" s="18" t="s">
        <v>118</v>
      </c>
      <c r="I115" s="1" t="s">
        <v>44</v>
      </c>
      <c r="J115" s="60">
        <v>1800</v>
      </c>
      <c r="K115" s="3" t="s">
        <v>195</v>
      </c>
      <c r="L115" s="65">
        <v>1</v>
      </c>
      <c r="M115" s="1" t="s">
        <v>1049</v>
      </c>
      <c r="N115" s="47" t="s">
        <v>77</v>
      </c>
      <c r="O115" s="1" t="s">
        <v>1485</v>
      </c>
      <c r="P115" s="19">
        <v>42992</v>
      </c>
      <c r="Q115" s="20">
        <v>1538.4615384615386</v>
      </c>
      <c r="R115" s="20">
        <v>0.22296544035674473</v>
      </c>
      <c r="S115" s="1" t="s">
        <v>1685</v>
      </c>
      <c r="T115" s="19">
        <v>42992</v>
      </c>
      <c r="U115" s="5"/>
    </row>
    <row r="116" spans="1:21" ht="14.25" x14ac:dyDescent="0.3">
      <c r="A116" s="45" t="s">
        <v>366</v>
      </c>
      <c r="B116" s="1"/>
      <c r="C116" s="22">
        <v>42964</v>
      </c>
      <c r="D116" s="46">
        <v>151031389</v>
      </c>
      <c r="E116" s="70" t="s">
        <v>367</v>
      </c>
      <c r="F116" s="16" t="s">
        <v>368</v>
      </c>
      <c r="G116" s="18" t="s">
        <v>369</v>
      </c>
      <c r="H116" s="18" t="s">
        <v>118</v>
      </c>
      <c r="I116" s="1" t="s">
        <v>44</v>
      </c>
      <c r="J116" s="60">
        <v>5000</v>
      </c>
      <c r="K116" s="3" t="s">
        <v>96</v>
      </c>
      <c r="L116" s="65">
        <v>40</v>
      </c>
      <c r="M116" s="1" t="s">
        <v>1049</v>
      </c>
      <c r="N116" s="47" t="s">
        <v>77</v>
      </c>
      <c r="O116" s="1" t="s">
        <v>1485</v>
      </c>
      <c r="P116" s="19">
        <v>42992</v>
      </c>
      <c r="Q116" s="20">
        <v>170940.17094017094</v>
      </c>
      <c r="R116" s="20">
        <v>24.773937817416076</v>
      </c>
      <c r="S116" s="1" t="s">
        <v>1685</v>
      </c>
      <c r="T116" s="19">
        <v>42992</v>
      </c>
      <c r="U116" s="5"/>
    </row>
    <row r="117" spans="1:21" ht="14.25" x14ac:dyDescent="0.3">
      <c r="A117" s="45" t="s">
        <v>371</v>
      </c>
      <c r="B117" s="1"/>
      <c r="C117" s="22">
        <v>42965</v>
      </c>
      <c r="D117" s="46">
        <v>151037225</v>
      </c>
      <c r="E117" s="70" t="s">
        <v>372</v>
      </c>
      <c r="F117" s="16" t="s">
        <v>373</v>
      </c>
      <c r="G117" s="18" t="s">
        <v>241</v>
      </c>
      <c r="H117" s="18" t="s">
        <v>57</v>
      </c>
      <c r="I117" s="1" t="s">
        <v>124</v>
      </c>
      <c r="J117" s="60">
        <v>5000</v>
      </c>
      <c r="K117" s="3" t="s">
        <v>96</v>
      </c>
      <c r="L117" s="65">
        <v>16</v>
      </c>
      <c r="M117" s="1" t="s">
        <v>1049</v>
      </c>
      <c r="N117" s="47" t="s">
        <v>77</v>
      </c>
      <c r="O117" s="1" t="s">
        <v>1485</v>
      </c>
      <c r="P117" s="19">
        <v>42989</v>
      </c>
      <c r="Q117" s="20">
        <v>68376.068376068375</v>
      </c>
      <c r="R117" s="20">
        <v>9.9095751269664305</v>
      </c>
      <c r="S117" s="1" t="s">
        <v>1685</v>
      </c>
      <c r="T117" s="19">
        <v>42984</v>
      </c>
      <c r="U117" s="5"/>
    </row>
    <row r="118" spans="1:21" ht="14.25" x14ac:dyDescent="0.3">
      <c r="A118" s="45" t="s">
        <v>374</v>
      </c>
      <c r="B118" s="1"/>
      <c r="C118" s="22">
        <v>42965</v>
      </c>
      <c r="D118" s="46">
        <v>151037225</v>
      </c>
      <c r="E118" s="70" t="s">
        <v>372</v>
      </c>
      <c r="F118" s="16" t="s">
        <v>373</v>
      </c>
      <c r="G118" s="18" t="s">
        <v>241</v>
      </c>
      <c r="H118" s="18" t="s">
        <v>57</v>
      </c>
      <c r="I118" s="1" t="s">
        <v>124</v>
      </c>
      <c r="J118" s="60">
        <v>1800</v>
      </c>
      <c r="K118" s="3" t="s">
        <v>195</v>
      </c>
      <c r="L118" s="65">
        <v>1</v>
      </c>
      <c r="M118" s="1" t="s">
        <v>1049</v>
      </c>
      <c r="N118" s="47" t="s">
        <v>77</v>
      </c>
      <c r="O118" s="1" t="s">
        <v>1485</v>
      </c>
      <c r="P118" s="19">
        <v>42989</v>
      </c>
      <c r="Q118" s="20">
        <v>1538.4615384615386</v>
      </c>
      <c r="R118" s="20">
        <v>0.22296544035674473</v>
      </c>
      <c r="S118" s="1" t="s">
        <v>1685</v>
      </c>
      <c r="T118" s="19">
        <v>42984</v>
      </c>
      <c r="U118" s="5"/>
    </row>
    <row r="119" spans="1:21" ht="14.25" x14ac:dyDescent="0.3">
      <c r="A119" s="45" t="s">
        <v>375</v>
      </c>
      <c r="B119" s="1"/>
      <c r="C119" s="22">
        <v>42970</v>
      </c>
      <c r="D119" s="46">
        <v>151054787</v>
      </c>
      <c r="E119" s="70" t="s">
        <v>376</v>
      </c>
      <c r="F119" s="16" t="s">
        <v>377</v>
      </c>
      <c r="G119" s="18" t="s">
        <v>378</v>
      </c>
      <c r="H119" s="18" t="s">
        <v>379</v>
      </c>
      <c r="I119" s="1" t="s">
        <v>66</v>
      </c>
      <c r="J119" s="60">
        <v>1800</v>
      </c>
      <c r="K119" s="3" t="s">
        <v>195</v>
      </c>
      <c r="L119" s="65">
        <v>1</v>
      </c>
      <c r="M119" s="1" t="s">
        <v>1049</v>
      </c>
      <c r="N119" s="47" t="s">
        <v>77</v>
      </c>
      <c r="O119" s="1" t="s">
        <v>1485</v>
      </c>
      <c r="P119" s="19">
        <v>42984</v>
      </c>
      <c r="Q119" s="20">
        <v>1538.4615384615386</v>
      </c>
      <c r="R119" s="20">
        <v>0.22296544035674473</v>
      </c>
      <c r="S119" s="1" t="s">
        <v>1685</v>
      </c>
      <c r="T119" s="19">
        <v>42984</v>
      </c>
      <c r="U119" s="5"/>
    </row>
    <row r="120" spans="1:21" ht="14.25" x14ac:dyDescent="0.3">
      <c r="A120" s="45" t="s">
        <v>380</v>
      </c>
      <c r="B120" s="1"/>
      <c r="C120" s="22">
        <v>42970</v>
      </c>
      <c r="D120" s="46">
        <v>151054787</v>
      </c>
      <c r="E120" s="70" t="s">
        <v>376</v>
      </c>
      <c r="F120" s="16" t="s">
        <v>377</v>
      </c>
      <c r="G120" s="18" t="s">
        <v>378</v>
      </c>
      <c r="H120" s="18" t="s">
        <v>379</v>
      </c>
      <c r="I120" s="1" t="s">
        <v>66</v>
      </c>
      <c r="J120" s="60">
        <v>5000</v>
      </c>
      <c r="K120" s="3" t="s">
        <v>96</v>
      </c>
      <c r="L120" s="65">
        <v>3</v>
      </c>
      <c r="M120" s="1" t="s">
        <v>1049</v>
      </c>
      <c r="N120" s="47" t="s">
        <v>77</v>
      </c>
      <c r="O120" s="1" t="s">
        <v>1485</v>
      </c>
      <c r="P120" s="19">
        <v>42984</v>
      </c>
      <c r="Q120" s="20">
        <v>12820.512820512822</v>
      </c>
      <c r="R120" s="20">
        <v>1.8580453363062062</v>
      </c>
      <c r="S120" s="1" t="s">
        <v>1685</v>
      </c>
      <c r="T120" s="19">
        <v>42984</v>
      </c>
      <c r="U120" s="5"/>
    </row>
    <row r="121" spans="1:21" ht="14.25" x14ac:dyDescent="0.3">
      <c r="A121" s="45" t="s">
        <v>381</v>
      </c>
      <c r="B121" s="1"/>
      <c r="C121" s="22">
        <v>42970</v>
      </c>
      <c r="D121" s="46">
        <v>151056730</v>
      </c>
      <c r="E121" s="70" t="s">
        <v>382</v>
      </c>
      <c r="F121" s="16" t="s">
        <v>383</v>
      </c>
      <c r="G121" s="18" t="s">
        <v>384</v>
      </c>
      <c r="H121" s="18" t="s">
        <v>76</v>
      </c>
      <c r="I121" s="1" t="s">
        <v>385</v>
      </c>
      <c r="J121" s="60">
        <v>6611</v>
      </c>
      <c r="K121" s="3" t="s">
        <v>12</v>
      </c>
      <c r="L121" s="65">
        <v>3</v>
      </c>
      <c r="M121" s="1" t="s">
        <v>1045</v>
      </c>
      <c r="N121" s="47" t="s">
        <v>77</v>
      </c>
      <c r="O121" s="1" t="s">
        <v>1485</v>
      </c>
      <c r="P121" s="19">
        <v>42984</v>
      </c>
      <c r="Q121" s="20">
        <v>16951.282051282051</v>
      </c>
      <c r="R121" s="20">
        <v>2.4567075436640651</v>
      </c>
      <c r="S121" s="1" t="s">
        <v>1685</v>
      </c>
      <c r="T121" s="19">
        <v>42984</v>
      </c>
      <c r="U121" s="5"/>
    </row>
    <row r="122" spans="1:21" ht="14.25" x14ac:dyDescent="0.3">
      <c r="A122" s="45" t="s">
        <v>386</v>
      </c>
      <c r="B122" s="1"/>
      <c r="C122" s="22">
        <v>42971</v>
      </c>
      <c r="D122" s="46">
        <v>151064961</v>
      </c>
      <c r="E122" s="70" t="s">
        <v>387</v>
      </c>
      <c r="F122" s="16" t="s">
        <v>388</v>
      </c>
      <c r="G122" s="18" t="s">
        <v>62</v>
      </c>
      <c r="H122" s="18" t="s">
        <v>22</v>
      </c>
      <c r="I122" s="1" t="s">
        <v>63</v>
      </c>
      <c r="J122" s="60">
        <v>6611</v>
      </c>
      <c r="K122" s="3" t="s">
        <v>12</v>
      </c>
      <c r="L122" s="65">
        <v>5</v>
      </c>
      <c r="M122" s="1" t="s">
        <v>1045</v>
      </c>
      <c r="N122" s="47" t="s">
        <v>77</v>
      </c>
      <c r="O122" s="1" t="s">
        <v>1485</v>
      </c>
      <c r="P122" s="19">
        <v>42990</v>
      </c>
      <c r="Q122" s="20">
        <v>28252.136752136754</v>
      </c>
      <c r="R122" s="20">
        <v>4.0945125727734428</v>
      </c>
      <c r="S122" s="1" t="s">
        <v>1685</v>
      </c>
      <c r="T122" s="19">
        <v>42990</v>
      </c>
      <c r="U122" s="5"/>
    </row>
    <row r="123" spans="1:21" ht="14.25" x14ac:dyDescent="0.3">
      <c r="A123" s="45" t="s">
        <v>389</v>
      </c>
      <c r="B123" s="1"/>
      <c r="C123" s="22">
        <v>42971</v>
      </c>
      <c r="D123" s="46">
        <v>151059932</v>
      </c>
      <c r="E123" s="70" t="s">
        <v>390</v>
      </c>
      <c r="F123" s="16" t="s">
        <v>391</v>
      </c>
      <c r="G123" s="18" t="s">
        <v>108</v>
      </c>
      <c r="H123" s="18" t="s">
        <v>48</v>
      </c>
      <c r="I123" s="1" t="s">
        <v>147</v>
      </c>
      <c r="J123" s="60">
        <v>5000</v>
      </c>
      <c r="K123" s="3" t="s">
        <v>96</v>
      </c>
      <c r="L123" s="65">
        <v>3</v>
      </c>
      <c r="M123" s="1" t="s">
        <v>1049</v>
      </c>
      <c r="N123" s="47" t="s">
        <v>77</v>
      </c>
      <c r="O123" s="1" t="s">
        <v>1485</v>
      </c>
      <c r="P123" s="19">
        <v>42984</v>
      </c>
      <c r="Q123" s="20">
        <v>12820.512820512822</v>
      </c>
      <c r="R123" s="20">
        <v>1.8580453363062062</v>
      </c>
      <c r="S123" s="1" t="s">
        <v>1685</v>
      </c>
      <c r="T123" s="19">
        <v>42984</v>
      </c>
      <c r="U123" s="5"/>
    </row>
    <row r="124" spans="1:21" ht="14.25" x14ac:dyDescent="0.3">
      <c r="A124" s="45" t="s">
        <v>392</v>
      </c>
      <c r="B124" s="1"/>
      <c r="C124" s="22">
        <v>42971</v>
      </c>
      <c r="D124" s="46">
        <v>151059932</v>
      </c>
      <c r="E124" s="70" t="s">
        <v>390</v>
      </c>
      <c r="F124" s="16" t="s">
        <v>391</v>
      </c>
      <c r="G124" s="18" t="s">
        <v>108</v>
      </c>
      <c r="H124" s="18" t="s">
        <v>48</v>
      </c>
      <c r="I124" s="1" t="s">
        <v>147</v>
      </c>
      <c r="J124" s="60">
        <v>1800</v>
      </c>
      <c r="K124" s="3" t="s">
        <v>195</v>
      </c>
      <c r="L124" s="65">
        <v>1</v>
      </c>
      <c r="M124" s="1" t="s">
        <v>1049</v>
      </c>
      <c r="N124" s="47" t="s">
        <v>77</v>
      </c>
      <c r="O124" s="1" t="s">
        <v>1485</v>
      </c>
      <c r="P124" s="19">
        <v>42984</v>
      </c>
      <c r="Q124" s="20">
        <v>1538.4615384615386</v>
      </c>
      <c r="R124" s="20">
        <v>0.22296544035674473</v>
      </c>
      <c r="S124" s="1" t="s">
        <v>1685</v>
      </c>
      <c r="T124" s="19">
        <v>42984</v>
      </c>
      <c r="U124" s="5"/>
    </row>
    <row r="125" spans="1:21" ht="14.25" x14ac:dyDescent="0.3">
      <c r="A125" s="45" t="s">
        <v>393</v>
      </c>
      <c r="B125" s="1"/>
      <c r="C125" s="22">
        <v>42979</v>
      </c>
      <c r="D125" s="46">
        <v>151099944</v>
      </c>
      <c r="E125" s="70" t="s">
        <v>394</v>
      </c>
      <c r="F125" s="16" t="s">
        <v>395</v>
      </c>
      <c r="G125" s="18" t="s">
        <v>396</v>
      </c>
      <c r="H125" s="18" t="s">
        <v>379</v>
      </c>
      <c r="I125" s="1" t="s">
        <v>397</v>
      </c>
      <c r="J125" s="60">
        <v>6611</v>
      </c>
      <c r="K125" s="3" t="s">
        <v>12</v>
      </c>
      <c r="L125" s="65">
        <v>5</v>
      </c>
      <c r="M125" s="1" t="s">
        <v>1045</v>
      </c>
      <c r="N125" s="47" t="s">
        <v>77</v>
      </c>
      <c r="O125" s="1" t="s">
        <v>1485</v>
      </c>
      <c r="P125" s="19">
        <v>42990</v>
      </c>
      <c r="Q125" s="20">
        <v>28252.136752136754</v>
      </c>
      <c r="R125" s="20">
        <v>4.0945125727734428</v>
      </c>
      <c r="S125" s="1" t="s">
        <v>1685</v>
      </c>
      <c r="T125" s="19">
        <v>42990</v>
      </c>
      <c r="U125" s="5"/>
    </row>
    <row r="126" spans="1:21" ht="14.25" x14ac:dyDescent="0.3">
      <c r="A126" s="45" t="s">
        <v>398</v>
      </c>
      <c r="B126" s="1"/>
      <c r="C126" s="22">
        <v>42980</v>
      </c>
      <c r="D126" s="46">
        <v>151100371</v>
      </c>
      <c r="E126" s="70" t="s">
        <v>399</v>
      </c>
      <c r="F126" s="16" t="s">
        <v>400</v>
      </c>
      <c r="G126" s="18" t="s">
        <v>141</v>
      </c>
      <c r="H126" s="18" t="s">
        <v>118</v>
      </c>
      <c r="I126" s="1" t="s">
        <v>142</v>
      </c>
      <c r="J126" s="60">
        <v>6611</v>
      </c>
      <c r="K126" s="3" t="s">
        <v>12</v>
      </c>
      <c r="L126" s="65">
        <v>2</v>
      </c>
      <c r="M126" s="1" t="s">
        <v>1045</v>
      </c>
      <c r="N126" s="47" t="s">
        <v>215</v>
      </c>
      <c r="O126" s="1" t="s">
        <v>1485</v>
      </c>
      <c r="P126" s="19">
        <v>43003</v>
      </c>
      <c r="Q126" s="20">
        <v>11300.854700854701</v>
      </c>
      <c r="R126" s="20">
        <v>1.6378050291093769</v>
      </c>
      <c r="S126" s="1" t="s">
        <v>1685</v>
      </c>
      <c r="T126" s="19">
        <v>43003</v>
      </c>
      <c r="U126" s="5"/>
    </row>
    <row r="127" spans="1:21" ht="14.25" x14ac:dyDescent="0.3">
      <c r="A127" s="45" t="s">
        <v>401</v>
      </c>
      <c r="B127" s="1"/>
      <c r="C127" s="22">
        <v>42983</v>
      </c>
      <c r="D127" s="46">
        <v>151109040</v>
      </c>
      <c r="E127" s="70" t="s">
        <v>402</v>
      </c>
      <c r="F127" s="16" t="s">
        <v>403</v>
      </c>
      <c r="G127" s="18" t="s">
        <v>62</v>
      </c>
      <c r="H127" s="18" t="s">
        <v>22</v>
      </c>
      <c r="I127" s="1" t="s">
        <v>287</v>
      </c>
      <c r="J127" s="60">
        <v>6611</v>
      </c>
      <c r="K127" s="3" t="s">
        <v>12</v>
      </c>
      <c r="L127" s="65">
        <v>5</v>
      </c>
      <c r="M127" s="1" t="s">
        <v>1045</v>
      </c>
      <c r="N127" s="47" t="s">
        <v>77</v>
      </c>
      <c r="O127" s="1" t="s">
        <v>1485</v>
      </c>
      <c r="P127" s="19">
        <v>43005</v>
      </c>
      <c r="Q127" s="20">
        <v>28252.136752136754</v>
      </c>
      <c r="R127" s="20">
        <v>4.0945125727734428</v>
      </c>
      <c r="S127" s="1" t="s">
        <v>1685</v>
      </c>
      <c r="T127" s="19">
        <v>43005</v>
      </c>
      <c r="U127" s="5"/>
    </row>
    <row r="128" spans="1:21" ht="14.25" x14ac:dyDescent="0.2">
      <c r="A128" s="45" t="s">
        <v>404</v>
      </c>
      <c r="B128" s="1"/>
      <c r="C128" s="22">
        <v>42983</v>
      </c>
      <c r="D128" s="46">
        <v>151106629</v>
      </c>
      <c r="E128" s="70" t="s">
        <v>405</v>
      </c>
      <c r="F128" s="16" t="s">
        <v>406</v>
      </c>
      <c r="G128" s="18" t="s">
        <v>85</v>
      </c>
      <c r="H128" s="18" t="s">
        <v>10</v>
      </c>
      <c r="I128" s="1" t="s">
        <v>407</v>
      </c>
      <c r="J128" s="60">
        <v>1800</v>
      </c>
      <c r="K128" s="3" t="s">
        <v>195</v>
      </c>
      <c r="L128" s="65">
        <v>1</v>
      </c>
      <c r="M128" s="1" t="s">
        <v>1049</v>
      </c>
      <c r="N128" s="47" t="s">
        <v>77</v>
      </c>
      <c r="O128" s="1" t="s">
        <v>1485</v>
      </c>
      <c r="P128" s="22">
        <v>43087</v>
      </c>
      <c r="Q128" s="20">
        <v>1538.4615384615386</v>
      </c>
      <c r="R128" s="20">
        <v>0.22296544035674473</v>
      </c>
      <c r="S128" s="1" t="s">
        <v>1685</v>
      </c>
      <c r="T128" s="22">
        <v>43087</v>
      </c>
      <c r="U128" s="5"/>
    </row>
    <row r="129" spans="1:21" ht="14.25" x14ac:dyDescent="0.3">
      <c r="A129" s="45" t="s">
        <v>408</v>
      </c>
      <c r="B129" s="1"/>
      <c r="C129" s="22">
        <v>42983</v>
      </c>
      <c r="D129" s="46">
        <v>151106629</v>
      </c>
      <c r="E129" s="70" t="s">
        <v>405</v>
      </c>
      <c r="F129" s="16" t="s">
        <v>406</v>
      </c>
      <c r="G129" s="18" t="s">
        <v>85</v>
      </c>
      <c r="H129" s="18" t="s">
        <v>10</v>
      </c>
      <c r="I129" s="1" t="s">
        <v>407</v>
      </c>
      <c r="J129" s="60">
        <v>5000</v>
      </c>
      <c r="K129" s="3" t="s">
        <v>96</v>
      </c>
      <c r="L129" s="65">
        <v>3</v>
      </c>
      <c r="M129" s="1" t="s">
        <v>1049</v>
      </c>
      <c r="N129" s="47" t="s">
        <v>77</v>
      </c>
      <c r="O129" s="1" t="s">
        <v>1485</v>
      </c>
      <c r="P129" s="19">
        <v>43024</v>
      </c>
      <c r="Q129" s="20">
        <v>12820.512820512822</v>
      </c>
      <c r="R129" s="20">
        <v>1.8580453363062062</v>
      </c>
      <c r="S129" s="1" t="s">
        <v>1708</v>
      </c>
      <c r="T129" s="19"/>
      <c r="U129" s="5"/>
    </row>
    <row r="130" spans="1:21" ht="14.25" x14ac:dyDescent="0.3">
      <c r="A130" s="45" t="s">
        <v>409</v>
      </c>
      <c r="B130" s="1"/>
      <c r="C130" s="22">
        <v>42984</v>
      </c>
      <c r="D130" s="46">
        <v>151113351</v>
      </c>
      <c r="E130" s="70" t="s">
        <v>410</v>
      </c>
      <c r="F130" s="16" t="s">
        <v>411</v>
      </c>
      <c r="G130" s="18" t="s">
        <v>412</v>
      </c>
      <c r="H130" s="18" t="s">
        <v>48</v>
      </c>
      <c r="I130" s="1" t="s">
        <v>66</v>
      </c>
      <c r="J130" s="60">
        <v>6611</v>
      </c>
      <c r="K130" s="3" t="s">
        <v>12</v>
      </c>
      <c r="L130" s="65">
        <v>6</v>
      </c>
      <c r="M130" s="1" t="s">
        <v>1045</v>
      </c>
      <c r="N130" s="47" t="s">
        <v>215</v>
      </c>
      <c r="O130" s="1" t="s">
        <v>1485</v>
      </c>
      <c r="P130" s="19">
        <v>43007</v>
      </c>
      <c r="Q130" s="20">
        <v>33902.564102564102</v>
      </c>
      <c r="R130" s="20">
        <v>4.9134150873281301</v>
      </c>
      <c r="S130" s="1" t="s">
        <v>1685</v>
      </c>
      <c r="T130" s="19">
        <v>43007</v>
      </c>
      <c r="U130" s="5"/>
    </row>
    <row r="131" spans="1:21" ht="14.25" x14ac:dyDescent="0.3">
      <c r="A131" s="45" t="s">
        <v>413</v>
      </c>
      <c r="B131" s="1"/>
      <c r="C131" s="22">
        <v>42984</v>
      </c>
      <c r="D131" s="46">
        <v>151113090</v>
      </c>
      <c r="E131" s="70" t="s">
        <v>414</v>
      </c>
      <c r="F131" s="16" t="s">
        <v>415</v>
      </c>
      <c r="G131" s="18" t="s">
        <v>416</v>
      </c>
      <c r="H131" s="18" t="s">
        <v>10</v>
      </c>
      <c r="I131" s="1" t="s">
        <v>44</v>
      </c>
      <c r="J131" s="60">
        <v>5000</v>
      </c>
      <c r="K131" s="3" t="s">
        <v>96</v>
      </c>
      <c r="L131" s="65">
        <v>3</v>
      </c>
      <c r="M131" s="1" t="s">
        <v>1049</v>
      </c>
      <c r="N131" s="47" t="s">
        <v>77</v>
      </c>
      <c r="O131" s="1" t="s">
        <v>1485</v>
      </c>
      <c r="P131" s="19">
        <v>43004</v>
      </c>
      <c r="Q131" s="20">
        <v>12820.512820512822</v>
      </c>
      <c r="R131" s="20">
        <v>1.8580453363062062</v>
      </c>
      <c r="S131" s="1" t="s">
        <v>1685</v>
      </c>
      <c r="T131" s="19">
        <v>43004</v>
      </c>
      <c r="U131" s="5"/>
    </row>
    <row r="132" spans="1:21" ht="14.25" x14ac:dyDescent="0.3">
      <c r="A132" s="45" t="s">
        <v>417</v>
      </c>
      <c r="B132" s="1"/>
      <c r="C132" s="22">
        <v>42984</v>
      </c>
      <c r="D132" s="46">
        <v>151113090</v>
      </c>
      <c r="E132" s="70" t="s">
        <v>414</v>
      </c>
      <c r="F132" s="16" t="s">
        <v>415</v>
      </c>
      <c r="G132" s="18" t="s">
        <v>416</v>
      </c>
      <c r="H132" s="18" t="s">
        <v>10</v>
      </c>
      <c r="I132" s="1" t="s">
        <v>44</v>
      </c>
      <c r="J132" s="60">
        <v>1800</v>
      </c>
      <c r="K132" s="3" t="s">
        <v>195</v>
      </c>
      <c r="L132" s="65">
        <v>1</v>
      </c>
      <c r="M132" s="1" t="s">
        <v>1049</v>
      </c>
      <c r="N132" s="47" t="s">
        <v>77</v>
      </c>
      <c r="O132" s="1" t="s">
        <v>1485</v>
      </c>
      <c r="P132" s="19">
        <v>43004</v>
      </c>
      <c r="Q132" s="20">
        <v>1538.4615384615386</v>
      </c>
      <c r="R132" s="20">
        <v>0.22296544035674473</v>
      </c>
      <c r="S132" s="1" t="s">
        <v>1685</v>
      </c>
      <c r="T132" s="19">
        <v>43004</v>
      </c>
      <c r="U132" s="5"/>
    </row>
    <row r="133" spans="1:21" ht="14.25" x14ac:dyDescent="0.3">
      <c r="A133" s="45" t="s">
        <v>418</v>
      </c>
      <c r="B133" s="1"/>
      <c r="C133" s="22">
        <v>42985</v>
      </c>
      <c r="D133" s="46">
        <v>151122276</v>
      </c>
      <c r="E133" s="70" t="s">
        <v>419</v>
      </c>
      <c r="F133" s="16" t="s">
        <v>420</v>
      </c>
      <c r="G133" s="18" t="s">
        <v>421</v>
      </c>
      <c r="H133" s="18" t="s">
        <v>48</v>
      </c>
      <c r="I133" s="1" t="s">
        <v>422</v>
      </c>
      <c r="J133" s="60">
        <v>5000</v>
      </c>
      <c r="K133" s="3" t="s">
        <v>96</v>
      </c>
      <c r="L133" s="65">
        <v>3</v>
      </c>
      <c r="M133" s="1" t="s">
        <v>1049</v>
      </c>
      <c r="N133" s="47" t="s">
        <v>77</v>
      </c>
      <c r="O133" s="1" t="s">
        <v>1485</v>
      </c>
      <c r="P133" s="19">
        <v>43024</v>
      </c>
      <c r="Q133" s="20">
        <v>12820.512820512822</v>
      </c>
      <c r="R133" s="20">
        <v>1.8580453363062062</v>
      </c>
      <c r="S133" s="1" t="s">
        <v>1708</v>
      </c>
      <c r="T133" s="19"/>
      <c r="U133" s="5"/>
    </row>
    <row r="134" spans="1:21" ht="14.25" x14ac:dyDescent="0.3">
      <c r="A134" s="45" t="s">
        <v>423</v>
      </c>
      <c r="B134" s="1"/>
      <c r="C134" s="22">
        <v>42986</v>
      </c>
      <c r="D134" s="46">
        <v>151124834</v>
      </c>
      <c r="E134" s="70" t="s">
        <v>424</v>
      </c>
      <c r="F134" s="16" t="s">
        <v>425</v>
      </c>
      <c r="G134" s="18" t="s">
        <v>338</v>
      </c>
      <c r="H134" s="18" t="s">
        <v>339</v>
      </c>
      <c r="I134" s="1" t="s">
        <v>426</v>
      </c>
      <c r="J134" s="60">
        <v>6611</v>
      </c>
      <c r="K134" s="3" t="s">
        <v>12</v>
      </c>
      <c r="L134" s="65">
        <v>3</v>
      </c>
      <c r="M134" s="1" t="s">
        <v>1045</v>
      </c>
      <c r="N134" s="47" t="s">
        <v>77</v>
      </c>
      <c r="O134" s="1" t="s">
        <v>1485</v>
      </c>
      <c r="P134" s="19">
        <v>43003</v>
      </c>
      <c r="Q134" s="20">
        <v>16951.282051282051</v>
      </c>
      <c r="R134" s="20">
        <v>2.4567075436640651</v>
      </c>
      <c r="S134" s="1" t="s">
        <v>1685</v>
      </c>
      <c r="T134" s="19">
        <v>43003</v>
      </c>
      <c r="U134" s="5"/>
    </row>
    <row r="135" spans="1:21" ht="14.25" x14ac:dyDescent="0.3">
      <c r="A135" s="45" t="s">
        <v>427</v>
      </c>
      <c r="B135" s="1"/>
      <c r="C135" s="22">
        <v>42989</v>
      </c>
      <c r="D135" s="46">
        <v>151137975</v>
      </c>
      <c r="E135" s="70" t="s">
        <v>428</v>
      </c>
      <c r="F135" s="16" t="s">
        <v>429</v>
      </c>
      <c r="G135" s="18" t="s">
        <v>430</v>
      </c>
      <c r="H135" s="18" t="s">
        <v>22</v>
      </c>
      <c r="I135" s="1" t="s">
        <v>63</v>
      </c>
      <c r="J135" s="60">
        <v>6611</v>
      </c>
      <c r="K135" s="3" t="s">
        <v>12</v>
      </c>
      <c r="L135" s="65">
        <v>6</v>
      </c>
      <c r="M135" s="1" t="s">
        <v>1045</v>
      </c>
      <c r="N135" s="47" t="s">
        <v>77</v>
      </c>
      <c r="O135" s="1" t="s">
        <v>1485</v>
      </c>
      <c r="P135" s="19">
        <v>43008</v>
      </c>
      <c r="Q135" s="20">
        <v>33902.564102564102</v>
      </c>
      <c r="R135" s="20">
        <v>4.9134150873281301</v>
      </c>
      <c r="S135" s="1" t="s">
        <v>1685</v>
      </c>
      <c r="T135" s="19">
        <v>43008</v>
      </c>
      <c r="U135" s="5"/>
    </row>
    <row r="136" spans="1:21" ht="14.25" x14ac:dyDescent="0.3">
      <c r="A136" s="45" t="s">
        <v>431</v>
      </c>
      <c r="B136" s="1"/>
      <c r="C136" s="22">
        <v>42989</v>
      </c>
      <c r="D136" s="46">
        <v>151143221</v>
      </c>
      <c r="E136" s="70" t="s">
        <v>432</v>
      </c>
      <c r="F136" s="16" t="s">
        <v>433</v>
      </c>
      <c r="G136" s="18" t="s">
        <v>130</v>
      </c>
      <c r="H136" s="18" t="s">
        <v>131</v>
      </c>
      <c r="I136" s="1" t="s">
        <v>434</v>
      </c>
      <c r="J136" s="60">
        <v>5000</v>
      </c>
      <c r="K136" s="3" t="s">
        <v>96</v>
      </c>
      <c r="L136" s="65">
        <v>3</v>
      </c>
      <c r="M136" s="1" t="s">
        <v>1049</v>
      </c>
      <c r="N136" s="47" t="s">
        <v>215</v>
      </c>
      <c r="O136" s="1" t="s">
        <v>1485</v>
      </c>
      <c r="P136" s="19">
        <v>43007</v>
      </c>
      <c r="Q136" s="20">
        <v>12820.512820512822</v>
      </c>
      <c r="R136" s="20">
        <v>1.8580453363062062</v>
      </c>
      <c r="S136" s="1" t="s">
        <v>1685</v>
      </c>
      <c r="T136" s="19">
        <v>43004</v>
      </c>
      <c r="U136" s="5"/>
    </row>
    <row r="137" spans="1:21" ht="14.25" x14ac:dyDescent="0.3">
      <c r="A137" s="45" t="s">
        <v>435</v>
      </c>
      <c r="B137" s="1"/>
      <c r="C137" s="22">
        <v>42989</v>
      </c>
      <c r="D137" s="46">
        <v>151143426</v>
      </c>
      <c r="E137" s="70" t="s">
        <v>436</v>
      </c>
      <c r="F137" s="16" t="s">
        <v>437</v>
      </c>
      <c r="G137" s="18" t="s">
        <v>438</v>
      </c>
      <c r="H137" s="18" t="s">
        <v>339</v>
      </c>
      <c r="I137" s="1" t="s">
        <v>354</v>
      </c>
      <c r="J137" s="60">
        <v>5000</v>
      </c>
      <c r="K137" s="3" t="s">
        <v>96</v>
      </c>
      <c r="L137" s="65">
        <v>3</v>
      </c>
      <c r="M137" s="1" t="s">
        <v>1049</v>
      </c>
      <c r="N137" s="47" t="s">
        <v>77</v>
      </c>
      <c r="O137" s="1" t="s">
        <v>1485</v>
      </c>
      <c r="P137" s="19">
        <v>43024</v>
      </c>
      <c r="Q137" s="20">
        <v>12820.512820512822</v>
      </c>
      <c r="R137" s="20">
        <v>1.8580453363062062</v>
      </c>
      <c r="S137" s="1" t="s">
        <v>1708</v>
      </c>
      <c r="T137" s="19"/>
      <c r="U137" s="5"/>
    </row>
    <row r="138" spans="1:21" ht="14.25" x14ac:dyDescent="0.2">
      <c r="A138" s="45" t="s">
        <v>439</v>
      </c>
      <c r="B138" s="1"/>
      <c r="C138" s="22">
        <v>42989</v>
      </c>
      <c r="D138" s="46">
        <v>151143426</v>
      </c>
      <c r="E138" s="70" t="s">
        <v>436</v>
      </c>
      <c r="F138" s="16" t="s">
        <v>437</v>
      </c>
      <c r="G138" s="18" t="s">
        <v>438</v>
      </c>
      <c r="H138" s="18" t="s">
        <v>339</v>
      </c>
      <c r="I138" s="1" t="s">
        <v>354</v>
      </c>
      <c r="J138" s="60">
        <v>1800</v>
      </c>
      <c r="K138" s="3" t="s">
        <v>195</v>
      </c>
      <c r="L138" s="65">
        <v>1</v>
      </c>
      <c r="M138" s="1" t="s">
        <v>1049</v>
      </c>
      <c r="N138" s="47" t="s">
        <v>77</v>
      </c>
      <c r="O138" s="1" t="s">
        <v>1485</v>
      </c>
      <c r="P138" s="22">
        <v>43087</v>
      </c>
      <c r="Q138" s="20">
        <v>1538.4615384615386</v>
      </c>
      <c r="R138" s="20">
        <v>0.22296544035674473</v>
      </c>
      <c r="S138" s="1" t="s">
        <v>1685</v>
      </c>
      <c r="T138" s="22">
        <v>43087</v>
      </c>
      <c r="U138" s="5"/>
    </row>
    <row r="139" spans="1:21" ht="14.25" x14ac:dyDescent="0.3">
      <c r="A139" s="45" t="s">
        <v>440</v>
      </c>
      <c r="B139" s="1"/>
      <c r="C139" s="22">
        <v>42990</v>
      </c>
      <c r="D139" s="46">
        <v>151148882</v>
      </c>
      <c r="E139" s="70" t="s">
        <v>441</v>
      </c>
      <c r="F139" s="16" t="s">
        <v>442</v>
      </c>
      <c r="G139" s="18" t="s">
        <v>276</v>
      </c>
      <c r="H139" s="18" t="s">
        <v>57</v>
      </c>
      <c r="I139" s="1" t="s">
        <v>277</v>
      </c>
      <c r="J139" s="60">
        <v>5000</v>
      </c>
      <c r="K139" s="3" t="s">
        <v>96</v>
      </c>
      <c r="L139" s="65">
        <v>8</v>
      </c>
      <c r="M139" s="1" t="s">
        <v>1049</v>
      </c>
      <c r="N139" s="47" t="s">
        <v>77</v>
      </c>
      <c r="O139" s="1" t="s">
        <v>1485</v>
      </c>
      <c r="P139" s="19">
        <v>43007</v>
      </c>
      <c r="Q139" s="20">
        <v>34188.034188034188</v>
      </c>
      <c r="R139" s="20">
        <v>4.9547875634832153</v>
      </c>
      <c r="S139" s="1" t="s">
        <v>1685</v>
      </c>
      <c r="T139" s="19">
        <v>43004</v>
      </c>
      <c r="U139" s="5"/>
    </row>
    <row r="140" spans="1:21" ht="14.25" x14ac:dyDescent="0.3">
      <c r="A140" s="45" t="s">
        <v>443</v>
      </c>
      <c r="B140" s="1"/>
      <c r="C140" s="22">
        <v>42990</v>
      </c>
      <c r="D140" s="46">
        <v>151148882</v>
      </c>
      <c r="E140" s="70" t="s">
        <v>441</v>
      </c>
      <c r="F140" s="16" t="s">
        <v>442</v>
      </c>
      <c r="G140" s="18" t="s">
        <v>276</v>
      </c>
      <c r="H140" s="18" t="s">
        <v>57</v>
      </c>
      <c r="I140" s="1" t="s">
        <v>277</v>
      </c>
      <c r="J140" s="60">
        <v>1800</v>
      </c>
      <c r="K140" s="3" t="s">
        <v>195</v>
      </c>
      <c r="L140" s="65">
        <v>2</v>
      </c>
      <c r="M140" s="1" t="s">
        <v>1049</v>
      </c>
      <c r="N140" s="47" t="s">
        <v>77</v>
      </c>
      <c r="O140" s="1" t="s">
        <v>1485</v>
      </c>
      <c r="P140" s="19">
        <v>43004</v>
      </c>
      <c r="Q140" s="20">
        <v>3076.9230769230771</v>
      </c>
      <c r="R140" s="20">
        <v>0.44593088071348946</v>
      </c>
      <c r="S140" s="1" t="s">
        <v>1685</v>
      </c>
      <c r="T140" s="19">
        <v>43004</v>
      </c>
      <c r="U140" s="5"/>
    </row>
    <row r="141" spans="1:21" ht="14.25" x14ac:dyDescent="0.3">
      <c r="A141" s="45" t="s">
        <v>444</v>
      </c>
      <c r="B141" s="1"/>
      <c r="C141" s="22">
        <v>42990</v>
      </c>
      <c r="D141" s="46">
        <v>151149894</v>
      </c>
      <c r="E141" s="70" t="s">
        <v>445</v>
      </c>
      <c r="F141" s="16" t="s">
        <v>446</v>
      </c>
      <c r="G141" s="18" t="s">
        <v>47</v>
      </c>
      <c r="H141" s="18" t="s">
        <v>48</v>
      </c>
      <c r="I141" s="1" t="s">
        <v>71</v>
      </c>
      <c r="J141" s="60">
        <v>5000</v>
      </c>
      <c r="K141" s="3" t="s">
        <v>96</v>
      </c>
      <c r="L141" s="65">
        <v>3</v>
      </c>
      <c r="M141" s="1" t="s">
        <v>1049</v>
      </c>
      <c r="N141" s="47" t="s">
        <v>215</v>
      </c>
      <c r="O141" s="1" t="s">
        <v>1485</v>
      </c>
      <c r="P141" s="19">
        <v>43024</v>
      </c>
      <c r="Q141" s="20">
        <v>12820.512820512822</v>
      </c>
      <c r="R141" s="20">
        <v>1.8580453363062062</v>
      </c>
      <c r="S141" s="1" t="s">
        <v>1708</v>
      </c>
      <c r="T141" s="19"/>
      <c r="U141" s="5"/>
    </row>
    <row r="142" spans="1:21" ht="14.25" x14ac:dyDescent="0.2">
      <c r="A142" s="45" t="s">
        <v>447</v>
      </c>
      <c r="B142" s="1"/>
      <c r="C142" s="22">
        <v>42990</v>
      </c>
      <c r="D142" s="46">
        <v>151149894</v>
      </c>
      <c r="E142" s="70" t="s">
        <v>445</v>
      </c>
      <c r="F142" s="16" t="s">
        <v>446</v>
      </c>
      <c r="G142" s="18" t="s">
        <v>47</v>
      </c>
      <c r="H142" s="18" t="s">
        <v>48</v>
      </c>
      <c r="I142" s="1" t="s">
        <v>71</v>
      </c>
      <c r="J142" s="60">
        <v>1800</v>
      </c>
      <c r="K142" s="3" t="s">
        <v>195</v>
      </c>
      <c r="L142" s="65">
        <v>1</v>
      </c>
      <c r="M142" s="1" t="s">
        <v>1049</v>
      </c>
      <c r="N142" s="47" t="s">
        <v>215</v>
      </c>
      <c r="O142" s="1" t="s">
        <v>1485</v>
      </c>
      <c r="P142" s="22">
        <v>43087</v>
      </c>
      <c r="Q142" s="20">
        <v>1538.4615384615386</v>
      </c>
      <c r="R142" s="20">
        <v>0.22296544035674473</v>
      </c>
      <c r="S142" s="1" t="s">
        <v>1685</v>
      </c>
      <c r="T142" s="22">
        <v>43087</v>
      </c>
      <c r="U142" s="5"/>
    </row>
    <row r="143" spans="1:21" ht="14.25" x14ac:dyDescent="0.3">
      <c r="A143" s="45" t="s">
        <v>448</v>
      </c>
      <c r="B143" s="1"/>
      <c r="C143" s="22">
        <v>42991</v>
      </c>
      <c r="D143" s="46">
        <v>151150282</v>
      </c>
      <c r="E143" s="70" t="s">
        <v>449</v>
      </c>
      <c r="F143" s="16" t="s">
        <v>450</v>
      </c>
      <c r="G143" s="18" t="s">
        <v>451</v>
      </c>
      <c r="H143" s="18" t="s">
        <v>452</v>
      </c>
      <c r="I143" s="1" t="s">
        <v>354</v>
      </c>
      <c r="J143" s="60">
        <v>5000</v>
      </c>
      <c r="K143" s="3" t="s">
        <v>96</v>
      </c>
      <c r="L143" s="65">
        <v>3</v>
      </c>
      <c r="M143" s="1" t="s">
        <v>1049</v>
      </c>
      <c r="N143" s="47" t="s">
        <v>77</v>
      </c>
      <c r="O143" s="1" t="s">
        <v>1485</v>
      </c>
      <c r="P143" s="19">
        <v>43024</v>
      </c>
      <c r="Q143" s="20">
        <v>12820.512820512822</v>
      </c>
      <c r="R143" s="20">
        <v>1.8580453363062062</v>
      </c>
      <c r="S143" s="1" t="s">
        <v>1708</v>
      </c>
      <c r="T143" s="19"/>
      <c r="U143" s="5"/>
    </row>
    <row r="144" spans="1:21" ht="14.25" x14ac:dyDescent="0.3">
      <c r="A144" s="45" t="s">
        <v>453</v>
      </c>
      <c r="B144" s="1"/>
      <c r="C144" s="22">
        <v>42991</v>
      </c>
      <c r="D144" s="46">
        <v>151150729</v>
      </c>
      <c r="E144" s="70" t="s">
        <v>454</v>
      </c>
      <c r="F144" s="16" t="s">
        <v>455</v>
      </c>
      <c r="G144" s="18" t="s">
        <v>186</v>
      </c>
      <c r="H144" s="18" t="s">
        <v>57</v>
      </c>
      <c r="I144" s="1" t="s">
        <v>71</v>
      </c>
      <c r="J144" s="60">
        <v>5000</v>
      </c>
      <c r="K144" s="3" t="s">
        <v>96</v>
      </c>
      <c r="L144" s="65">
        <v>3</v>
      </c>
      <c r="M144" s="1" t="s">
        <v>1049</v>
      </c>
      <c r="N144" s="47" t="s">
        <v>77</v>
      </c>
      <c r="O144" s="1" t="s">
        <v>1485</v>
      </c>
      <c r="P144" s="19">
        <v>43024</v>
      </c>
      <c r="Q144" s="20">
        <v>12820.512820512822</v>
      </c>
      <c r="R144" s="20">
        <v>1.8580453363062062</v>
      </c>
      <c r="S144" s="1" t="s">
        <v>1708</v>
      </c>
      <c r="T144" s="19"/>
      <c r="U144" s="5"/>
    </row>
    <row r="145" spans="1:21" ht="14.25" x14ac:dyDescent="0.2">
      <c r="A145" s="45" t="s">
        <v>456</v>
      </c>
      <c r="B145" s="1"/>
      <c r="C145" s="22">
        <v>42991</v>
      </c>
      <c r="D145" s="46">
        <v>151150729</v>
      </c>
      <c r="E145" s="70" t="s">
        <v>454</v>
      </c>
      <c r="F145" s="16" t="s">
        <v>455</v>
      </c>
      <c r="G145" s="18" t="s">
        <v>186</v>
      </c>
      <c r="H145" s="18" t="s">
        <v>57</v>
      </c>
      <c r="I145" s="1" t="s">
        <v>71</v>
      </c>
      <c r="J145" s="60">
        <v>1800</v>
      </c>
      <c r="K145" s="3" t="s">
        <v>195</v>
      </c>
      <c r="L145" s="65">
        <v>1</v>
      </c>
      <c r="M145" s="1" t="s">
        <v>1049</v>
      </c>
      <c r="N145" s="47" t="s">
        <v>77</v>
      </c>
      <c r="O145" s="1" t="s">
        <v>1485</v>
      </c>
      <c r="P145" s="22">
        <v>43087</v>
      </c>
      <c r="Q145" s="20">
        <v>1538.4615384615386</v>
      </c>
      <c r="R145" s="20">
        <v>0.22296544035674473</v>
      </c>
      <c r="S145" s="1" t="s">
        <v>1685</v>
      </c>
      <c r="T145" s="22">
        <v>43087</v>
      </c>
      <c r="U145" s="5"/>
    </row>
    <row r="146" spans="1:21" ht="14.25" x14ac:dyDescent="0.3">
      <c r="A146" s="45" t="s">
        <v>457</v>
      </c>
      <c r="B146" s="1"/>
      <c r="C146" s="22">
        <v>42991</v>
      </c>
      <c r="D146" s="46">
        <v>151153999</v>
      </c>
      <c r="E146" s="70" t="s">
        <v>458</v>
      </c>
      <c r="F146" s="16" t="s">
        <v>459</v>
      </c>
      <c r="G146" s="18" t="s">
        <v>236</v>
      </c>
      <c r="H146" s="18" t="s">
        <v>10</v>
      </c>
      <c r="I146" s="1" t="s">
        <v>11</v>
      </c>
      <c r="J146" s="60">
        <v>1800</v>
      </c>
      <c r="K146" s="3" t="s">
        <v>195</v>
      </c>
      <c r="L146" s="65">
        <v>1</v>
      </c>
      <c r="M146" s="1" t="s">
        <v>1049</v>
      </c>
      <c r="N146" s="47" t="s">
        <v>77</v>
      </c>
      <c r="O146" s="1" t="s">
        <v>1485</v>
      </c>
      <c r="P146" s="19">
        <v>43062</v>
      </c>
      <c r="Q146" s="20">
        <v>1538.4615384615386</v>
      </c>
      <c r="R146" s="20">
        <v>0.22296544035674473</v>
      </c>
      <c r="S146" s="1" t="s">
        <v>1685</v>
      </c>
      <c r="T146" s="22">
        <v>43062</v>
      </c>
      <c r="U146" s="5"/>
    </row>
    <row r="147" spans="1:21" ht="14.25" x14ac:dyDescent="0.3">
      <c r="A147" s="45" t="s">
        <v>460</v>
      </c>
      <c r="B147" s="1"/>
      <c r="C147" s="22">
        <v>42991</v>
      </c>
      <c r="D147" s="46">
        <v>151153999</v>
      </c>
      <c r="E147" s="70" t="s">
        <v>458</v>
      </c>
      <c r="F147" s="16" t="s">
        <v>459</v>
      </c>
      <c r="G147" s="18" t="s">
        <v>236</v>
      </c>
      <c r="H147" s="18" t="s">
        <v>10</v>
      </c>
      <c r="I147" s="1" t="s">
        <v>11</v>
      </c>
      <c r="J147" s="60">
        <v>5000</v>
      </c>
      <c r="K147" s="3" t="s">
        <v>96</v>
      </c>
      <c r="L147" s="65">
        <v>6</v>
      </c>
      <c r="M147" s="1" t="s">
        <v>1049</v>
      </c>
      <c r="N147" s="47" t="s">
        <v>77</v>
      </c>
      <c r="O147" s="1" t="s">
        <v>1485</v>
      </c>
      <c r="P147" s="19">
        <v>43024</v>
      </c>
      <c r="Q147" s="20">
        <v>25641.025641025644</v>
      </c>
      <c r="R147" s="20">
        <v>3.7160906726124123</v>
      </c>
      <c r="S147" s="1" t="s">
        <v>1708</v>
      </c>
      <c r="T147" s="19"/>
      <c r="U147" s="5"/>
    </row>
    <row r="148" spans="1:21" ht="14.25" x14ac:dyDescent="0.3">
      <c r="A148" s="45" t="s">
        <v>461</v>
      </c>
      <c r="B148" s="1"/>
      <c r="C148" s="22">
        <v>42992</v>
      </c>
      <c r="D148" s="46">
        <v>151155944</v>
      </c>
      <c r="E148" s="70" t="s">
        <v>462</v>
      </c>
      <c r="F148" s="16" t="s">
        <v>463</v>
      </c>
      <c r="G148" s="18" t="s">
        <v>93</v>
      </c>
      <c r="H148" s="18" t="s">
        <v>94</v>
      </c>
      <c r="I148" s="1" t="s">
        <v>95</v>
      </c>
      <c r="J148" s="60">
        <v>5000</v>
      </c>
      <c r="K148" s="3" t="s">
        <v>96</v>
      </c>
      <c r="L148" s="65">
        <v>3</v>
      </c>
      <c r="M148" s="1" t="s">
        <v>1049</v>
      </c>
      <c r="N148" s="47" t="s">
        <v>215</v>
      </c>
      <c r="O148" s="1" t="s">
        <v>1485</v>
      </c>
      <c r="P148" s="19">
        <v>43024</v>
      </c>
      <c r="Q148" s="20">
        <v>12820.512820512822</v>
      </c>
      <c r="R148" s="20">
        <v>1.8580453363062062</v>
      </c>
      <c r="S148" s="1" t="s">
        <v>1708</v>
      </c>
      <c r="T148" s="19"/>
      <c r="U148" s="5"/>
    </row>
    <row r="149" spans="1:21" ht="14.25" x14ac:dyDescent="0.3">
      <c r="A149" s="45" t="s">
        <v>464</v>
      </c>
      <c r="B149" s="1"/>
      <c r="C149" s="22">
        <v>42992</v>
      </c>
      <c r="D149" s="46">
        <v>151156332</v>
      </c>
      <c r="E149" s="70" t="s">
        <v>465</v>
      </c>
      <c r="F149" s="16" t="s">
        <v>463</v>
      </c>
      <c r="G149" s="18" t="s">
        <v>93</v>
      </c>
      <c r="H149" s="18" t="s">
        <v>94</v>
      </c>
      <c r="I149" s="1" t="s">
        <v>95</v>
      </c>
      <c r="J149" s="60">
        <v>5000</v>
      </c>
      <c r="K149" s="3" t="s">
        <v>96</v>
      </c>
      <c r="L149" s="65">
        <v>3</v>
      </c>
      <c r="M149" s="1" t="s">
        <v>1049</v>
      </c>
      <c r="N149" s="47" t="s">
        <v>215</v>
      </c>
      <c r="O149" s="1" t="s">
        <v>1485</v>
      </c>
      <c r="P149" s="19">
        <v>43024</v>
      </c>
      <c r="Q149" s="20">
        <v>12820.512820512822</v>
      </c>
      <c r="R149" s="20">
        <v>1.8580453363062062</v>
      </c>
      <c r="S149" s="1" t="s">
        <v>1708</v>
      </c>
      <c r="T149" s="19"/>
      <c r="U149" s="5"/>
    </row>
    <row r="150" spans="1:21" ht="14.25" x14ac:dyDescent="0.3">
      <c r="A150" s="45" t="s">
        <v>466</v>
      </c>
      <c r="B150" s="1"/>
      <c r="C150" s="22">
        <v>42992</v>
      </c>
      <c r="D150" s="46">
        <v>151157115</v>
      </c>
      <c r="E150" s="70" t="s">
        <v>467</v>
      </c>
      <c r="F150" s="16" t="s">
        <v>468</v>
      </c>
      <c r="G150" s="18" t="s">
        <v>469</v>
      </c>
      <c r="H150" s="18" t="s">
        <v>339</v>
      </c>
      <c r="I150" s="1" t="s">
        <v>426</v>
      </c>
      <c r="J150" s="60">
        <v>5000</v>
      </c>
      <c r="K150" s="3" t="s">
        <v>96</v>
      </c>
      <c r="L150" s="65">
        <v>3</v>
      </c>
      <c r="M150" s="1" t="s">
        <v>1049</v>
      </c>
      <c r="N150" s="47" t="s">
        <v>77</v>
      </c>
      <c r="O150" s="1" t="s">
        <v>1485</v>
      </c>
      <c r="P150" s="19">
        <v>43024</v>
      </c>
      <c r="Q150" s="20">
        <v>12820.512820512822</v>
      </c>
      <c r="R150" s="20">
        <v>1.8580453363062062</v>
      </c>
      <c r="S150" s="1" t="s">
        <v>1708</v>
      </c>
      <c r="T150" s="19"/>
      <c r="U150" s="5"/>
    </row>
    <row r="151" spans="1:21" ht="14.25" x14ac:dyDescent="0.3">
      <c r="A151" s="45" t="s">
        <v>470</v>
      </c>
      <c r="B151" s="1"/>
      <c r="C151" s="22">
        <v>42992</v>
      </c>
      <c r="D151" s="46">
        <v>151157468</v>
      </c>
      <c r="E151" s="70" t="s">
        <v>471</v>
      </c>
      <c r="F151" s="16" t="s">
        <v>468</v>
      </c>
      <c r="G151" s="18" t="s">
        <v>469</v>
      </c>
      <c r="H151" s="18" t="s">
        <v>339</v>
      </c>
      <c r="I151" s="1" t="s">
        <v>426</v>
      </c>
      <c r="J151" s="60">
        <v>1800</v>
      </c>
      <c r="K151" s="3" t="s">
        <v>195</v>
      </c>
      <c r="L151" s="65">
        <v>1</v>
      </c>
      <c r="M151" s="1" t="s">
        <v>1049</v>
      </c>
      <c r="N151" s="47" t="s">
        <v>77</v>
      </c>
      <c r="O151" s="1" t="s">
        <v>1485</v>
      </c>
      <c r="P151" s="19">
        <v>43003</v>
      </c>
      <c r="Q151" s="20">
        <v>1538.4615384615386</v>
      </c>
      <c r="R151" s="20">
        <v>0.22296544035674473</v>
      </c>
      <c r="S151" s="1" t="s">
        <v>1685</v>
      </c>
      <c r="T151" s="19">
        <v>43003</v>
      </c>
      <c r="U151" s="5"/>
    </row>
    <row r="152" spans="1:21" ht="14.25" x14ac:dyDescent="0.3">
      <c r="A152" s="45" t="s">
        <v>472</v>
      </c>
      <c r="B152" s="1"/>
      <c r="C152" s="22">
        <v>42992</v>
      </c>
      <c r="D152" s="46">
        <v>151158258</v>
      </c>
      <c r="E152" s="70" t="s">
        <v>473</v>
      </c>
      <c r="F152" s="16" t="s">
        <v>474</v>
      </c>
      <c r="G152" s="18" t="s">
        <v>475</v>
      </c>
      <c r="H152" s="18" t="s">
        <v>118</v>
      </c>
      <c r="I152" s="1" t="s">
        <v>476</v>
      </c>
      <c r="J152" s="60">
        <v>1800</v>
      </c>
      <c r="K152" s="3" t="s">
        <v>195</v>
      </c>
      <c r="L152" s="65">
        <v>1</v>
      </c>
      <c r="M152" s="1" t="s">
        <v>1049</v>
      </c>
      <c r="N152" s="47" t="s">
        <v>77</v>
      </c>
      <c r="O152" s="1" t="s">
        <v>1485</v>
      </c>
      <c r="P152" s="19">
        <v>43008</v>
      </c>
      <c r="Q152" s="20">
        <v>1538.4615384615386</v>
      </c>
      <c r="R152" s="20">
        <v>0.22296544035674473</v>
      </c>
      <c r="S152" s="1" t="s">
        <v>1685</v>
      </c>
      <c r="T152" s="19">
        <v>43008</v>
      </c>
      <c r="U152" s="5"/>
    </row>
    <row r="153" spans="1:21" ht="14.25" x14ac:dyDescent="0.3">
      <c r="A153" s="45" t="s">
        <v>477</v>
      </c>
      <c r="B153" s="1"/>
      <c r="C153" s="22">
        <v>42992</v>
      </c>
      <c r="D153" s="46">
        <v>151158258</v>
      </c>
      <c r="E153" s="70" t="s">
        <v>473</v>
      </c>
      <c r="F153" s="16" t="s">
        <v>474</v>
      </c>
      <c r="G153" s="18" t="s">
        <v>475</v>
      </c>
      <c r="H153" s="18" t="s">
        <v>118</v>
      </c>
      <c r="I153" s="1" t="s">
        <v>476</v>
      </c>
      <c r="J153" s="60">
        <v>5000</v>
      </c>
      <c r="K153" s="3" t="s">
        <v>96</v>
      </c>
      <c r="L153" s="65">
        <v>4</v>
      </c>
      <c r="M153" s="1" t="s">
        <v>1049</v>
      </c>
      <c r="N153" s="47" t="s">
        <v>77</v>
      </c>
      <c r="O153" s="1" t="s">
        <v>1485</v>
      </c>
      <c r="P153" s="19">
        <v>43008</v>
      </c>
      <c r="Q153" s="20">
        <v>17094.017094017094</v>
      </c>
      <c r="R153" s="20">
        <v>2.4773937817416076</v>
      </c>
      <c r="S153" s="1" t="s">
        <v>1685</v>
      </c>
      <c r="T153" s="19">
        <v>43008</v>
      </c>
      <c r="U153" s="5"/>
    </row>
    <row r="154" spans="1:21" ht="14.25" x14ac:dyDescent="0.3">
      <c r="A154" s="45" t="s">
        <v>478</v>
      </c>
      <c r="B154" s="1"/>
      <c r="C154" s="22">
        <v>42992</v>
      </c>
      <c r="D154" s="46">
        <v>151158411</v>
      </c>
      <c r="E154" s="70" t="s">
        <v>479</v>
      </c>
      <c r="F154" s="16" t="s">
        <v>480</v>
      </c>
      <c r="G154" s="18" t="s">
        <v>290</v>
      </c>
      <c r="H154" s="18" t="s">
        <v>228</v>
      </c>
      <c r="I154" s="1" t="s">
        <v>71</v>
      </c>
      <c r="J154" s="60">
        <v>5000</v>
      </c>
      <c r="K154" s="3" t="s">
        <v>96</v>
      </c>
      <c r="L154" s="65">
        <v>3</v>
      </c>
      <c r="M154" s="1" t="s">
        <v>1049</v>
      </c>
      <c r="N154" s="47" t="s">
        <v>215</v>
      </c>
      <c r="O154" s="1" t="s">
        <v>1485</v>
      </c>
      <c r="P154" s="19">
        <v>43032</v>
      </c>
      <c r="Q154" s="20">
        <v>12820.512820512822</v>
      </c>
      <c r="R154" s="20">
        <v>1.8580453363062062</v>
      </c>
      <c r="S154" s="1" t="s">
        <v>1708</v>
      </c>
      <c r="T154" s="19"/>
      <c r="U154" s="5"/>
    </row>
    <row r="155" spans="1:21" ht="14.25" x14ac:dyDescent="0.2">
      <c r="A155" s="45" t="s">
        <v>481</v>
      </c>
      <c r="B155" s="1"/>
      <c r="C155" s="22">
        <v>42992</v>
      </c>
      <c r="D155" s="46">
        <v>151158411</v>
      </c>
      <c r="E155" s="70" t="s">
        <v>479</v>
      </c>
      <c r="F155" s="16" t="s">
        <v>480</v>
      </c>
      <c r="G155" s="18" t="s">
        <v>290</v>
      </c>
      <c r="H155" s="18" t="s">
        <v>228</v>
      </c>
      <c r="I155" s="1" t="s">
        <v>71</v>
      </c>
      <c r="J155" s="60">
        <v>1800</v>
      </c>
      <c r="K155" s="3" t="s">
        <v>195</v>
      </c>
      <c r="L155" s="65">
        <v>1</v>
      </c>
      <c r="M155" s="1" t="s">
        <v>1049</v>
      </c>
      <c r="N155" s="47" t="s">
        <v>215</v>
      </c>
      <c r="O155" s="1" t="s">
        <v>1485</v>
      </c>
      <c r="P155" s="22">
        <v>43087</v>
      </c>
      <c r="Q155" s="20">
        <v>1538.4615384615386</v>
      </c>
      <c r="R155" s="20">
        <v>0.22296544035674473</v>
      </c>
      <c r="S155" s="1" t="s">
        <v>1685</v>
      </c>
      <c r="T155" s="22">
        <v>43087</v>
      </c>
      <c r="U155" s="5"/>
    </row>
    <row r="156" spans="1:21" ht="14.25" x14ac:dyDescent="0.3">
      <c r="A156" s="45" t="s">
        <v>482</v>
      </c>
      <c r="B156" s="1"/>
      <c r="C156" s="22">
        <v>42993</v>
      </c>
      <c r="D156" s="46">
        <v>151159784</v>
      </c>
      <c r="E156" s="70" t="s">
        <v>1709</v>
      </c>
      <c r="F156" s="16" t="s">
        <v>483</v>
      </c>
      <c r="G156" s="18" t="s">
        <v>484</v>
      </c>
      <c r="H156" s="18" t="s">
        <v>48</v>
      </c>
      <c r="I156" s="1" t="s">
        <v>485</v>
      </c>
      <c r="J156" s="60">
        <v>6611</v>
      </c>
      <c r="K156" s="3" t="s">
        <v>12</v>
      </c>
      <c r="L156" s="65">
        <v>4</v>
      </c>
      <c r="M156" s="1" t="s">
        <v>1045</v>
      </c>
      <c r="N156" s="47" t="s">
        <v>77</v>
      </c>
      <c r="O156" s="1" t="s">
        <v>1485</v>
      </c>
      <c r="P156" s="19">
        <v>43005</v>
      </c>
      <c r="Q156" s="20">
        <v>22601.709401709402</v>
      </c>
      <c r="R156" s="20">
        <v>3.2756100582187537</v>
      </c>
      <c r="S156" s="1" t="s">
        <v>1685</v>
      </c>
      <c r="T156" s="19">
        <v>43005</v>
      </c>
      <c r="U156" s="5"/>
    </row>
    <row r="157" spans="1:21" ht="14.25" x14ac:dyDescent="0.3">
      <c r="A157" s="45" t="s">
        <v>486</v>
      </c>
      <c r="B157" s="1"/>
      <c r="C157" s="22">
        <v>42993</v>
      </c>
      <c r="D157" s="46">
        <v>151159832</v>
      </c>
      <c r="E157" s="70" t="s">
        <v>487</v>
      </c>
      <c r="F157" s="16" t="s">
        <v>488</v>
      </c>
      <c r="G157" s="18" t="s">
        <v>489</v>
      </c>
      <c r="H157" s="18" t="s">
        <v>113</v>
      </c>
      <c r="I157" s="1" t="s">
        <v>490</v>
      </c>
      <c r="J157" s="60">
        <v>5000</v>
      </c>
      <c r="K157" s="3" t="s">
        <v>96</v>
      </c>
      <c r="L157" s="65">
        <v>4</v>
      </c>
      <c r="M157" s="1" t="s">
        <v>1049</v>
      </c>
      <c r="N157" s="47" t="s">
        <v>77</v>
      </c>
      <c r="O157" s="1" t="s">
        <v>1485</v>
      </c>
      <c r="P157" s="19">
        <v>43024</v>
      </c>
      <c r="Q157" s="20">
        <v>17094.017094017094</v>
      </c>
      <c r="R157" s="20">
        <v>2.4773937817416076</v>
      </c>
      <c r="S157" s="1" t="s">
        <v>1708</v>
      </c>
      <c r="T157" s="19"/>
      <c r="U157" s="5"/>
    </row>
    <row r="158" spans="1:21" ht="14.25" x14ac:dyDescent="0.3">
      <c r="A158" s="45" t="s">
        <v>491</v>
      </c>
      <c r="B158" s="1"/>
      <c r="C158" s="22">
        <v>42993</v>
      </c>
      <c r="D158" s="46">
        <v>151159937</v>
      </c>
      <c r="E158" s="70" t="s">
        <v>492</v>
      </c>
      <c r="F158" s="16" t="s">
        <v>493</v>
      </c>
      <c r="G158" s="18" t="s">
        <v>494</v>
      </c>
      <c r="H158" s="18" t="s">
        <v>57</v>
      </c>
      <c r="I158" s="1" t="s">
        <v>495</v>
      </c>
      <c r="J158" s="60">
        <v>5000</v>
      </c>
      <c r="K158" s="3" t="s">
        <v>96</v>
      </c>
      <c r="L158" s="65">
        <v>4</v>
      </c>
      <c r="M158" s="1" t="s">
        <v>1049</v>
      </c>
      <c r="N158" s="47" t="s">
        <v>77</v>
      </c>
      <c r="O158" s="1" t="s">
        <v>1485</v>
      </c>
      <c r="P158" s="19">
        <v>43008</v>
      </c>
      <c r="Q158" s="20">
        <v>17094.017094017094</v>
      </c>
      <c r="R158" s="20">
        <v>2.4773937817416076</v>
      </c>
      <c r="S158" s="1" t="s">
        <v>1685</v>
      </c>
      <c r="T158" s="19">
        <v>43004</v>
      </c>
      <c r="U158" s="5"/>
    </row>
    <row r="159" spans="1:21" ht="14.25" x14ac:dyDescent="0.3">
      <c r="A159" s="45" t="s">
        <v>496</v>
      </c>
      <c r="B159" s="1"/>
      <c r="C159" s="22">
        <v>42993</v>
      </c>
      <c r="D159" s="46">
        <v>151159937</v>
      </c>
      <c r="E159" s="70" t="s">
        <v>492</v>
      </c>
      <c r="F159" s="16" t="s">
        <v>493</v>
      </c>
      <c r="G159" s="18" t="s">
        <v>494</v>
      </c>
      <c r="H159" s="18" t="s">
        <v>57</v>
      </c>
      <c r="I159" s="1" t="s">
        <v>495</v>
      </c>
      <c r="J159" s="60">
        <v>1800</v>
      </c>
      <c r="K159" s="3" t="s">
        <v>195</v>
      </c>
      <c r="L159" s="65">
        <v>1</v>
      </c>
      <c r="M159" s="1" t="s">
        <v>1049</v>
      </c>
      <c r="N159" s="47" t="s">
        <v>77</v>
      </c>
      <c r="O159" s="1" t="s">
        <v>1485</v>
      </c>
      <c r="P159" s="19">
        <v>43004</v>
      </c>
      <c r="Q159" s="20">
        <v>1538.4615384615386</v>
      </c>
      <c r="R159" s="20">
        <v>0.22296544035674473</v>
      </c>
      <c r="S159" s="1" t="s">
        <v>1685</v>
      </c>
      <c r="T159" s="19">
        <v>43004</v>
      </c>
      <c r="U159" s="5"/>
    </row>
    <row r="160" spans="1:21" ht="14.25" x14ac:dyDescent="0.3">
      <c r="A160" s="45" t="s">
        <v>497</v>
      </c>
      <c r="B160" s="1"/>
      <c r="C160" s="22">
        <v>42993</v>
      </c>
      <c r="D160" s="46">
        <v>151161475</v>
      </c>
      <c r="E160" s="70" t="s">
        <v>498</v>
      </c>
      <c r="F160" s="16" t="s">
        <v>499</v>
      </c>
      <c r="G160" s="18" t="s">
        <v>500</v>
      </c>
      <c r="H160" s="18" t="s">
        <v>57</v>
      </c>
      <c r="I160" s="1" t="s">
        <v>501</v>
      </c>
      <c r="J160" s="60">
        <v>5000</v>
      </c>
      <c r="K160" s="3" t="s">
        <v>96</v>
      </c>
      <c r="L160" s="65">
        <v>3</v>
      </c>
      <c r="M160" s="1" t="s">
        <v>1049</v>
      </c>
      <c r="N160" s="47" t="s">
        <v>215</v>
      </c>
      <c r="O160" s="1" t="s">
        <v>1485</v>
      </c>
      <c r="P160" s="19">
        <v>43024</v>
      </c>
      <c r="Q160" s="20">
        <v>12820.512820512822</v>
      </c>
      <c r="R160" s="20">
        <v>1.8580453363062062</v>
      </c>
      <c r="S160" s="1" t="s">
        <v>1708</v>
      </c>
      <c r="T160" s="19"/>
      <c r="U160" s="5"/>
    </row>
    <row r="161" spans="1:21" ht="14.25" x14ac:dyDescent="0.2">
      <c r="A161" s="45" t="s">
        <v>502</v>
      </c>
      <c r="B161" s="1"/>
      <c r="C161" s="22">
        <v>42993</v>
      </c>
      <c r="D161" s="46">
        <v>151161475</v>
      </c>
      <c r="E161" s="70" t="s">
        <v>498</v>
      </c>
      <c r="F161" s="16" t="s">
        <v>499</v>
      </c>
      <c r="G161" s="18" t="s">
        <v>500</v>
      </c>
      <c r="H161" s="18" t="s">
        <v>57</v>
      </c>
      <c r="I161" s="1" t="s">
        <v>501</v>
      </c>
      <c r="J161" s="60">
        <v>1800</v>
      </c>
      <c r="K161" s="3" t="s">
        <v>195</v>
      </c>
      <c r="L161" s="65">
        <v>1</v>
      </c>
      <c r="M161" s="1" t="s">
        <v>1049</v>
      </c>
      <c r="N161" s="47" t="s">
        <v>215</v>
      </c>
      <c r="O161" s="1" t="s">
        <v>1485</v>
      </c>
      <c r="P161" s="22">
        <v>43087</v>
      </c>
      <c r="Q161" s="20">
        <v>1538.4615384615386</v>
      </c>
      <c r="R161" s="20">
        <v>0.22296544035674473</v>
      </c>
      <c r="S161" s="1" t="s">
        <v>1685</v>
      </c>
      <c r="T161" s="22">
        <v>43087</v>
      </c>
      <c r="U161" s="5"/>
    </row>
    <row r="162" spans="1:21" ht="14.25" x14ac:dyDescent="0.3">
      <c r="A162" s="45" t="s">
        <v>503</v>
      </c>
      <c r="B162" s="1"/>
      <c r="C162" s="22">
        <v>42993</v>
      </c>
      <c r="D162" s="46">
        <v>151167825</v>
      </c>
      <c r="E162" s="70" t="s">
        <v>504</v>
      </c>
      <c r="F162" s="16" t="s">
        <v>505</v>
      </c>
      <c r="G162" s="18" t="s">
        <v>241</v>
      </c>
      <c r="H162" s="18" t="s">
        <v>57</v>
      </c>
      <c r="I162" s="1" t="s">
        <v>251</v>
      </c>
      <c r="J162" s="60">
        <v>5000</v>
      </c>
      <c r="K162" s="3" t="s">
        <v>96</v>
      </c>
      <c r="L162" s="65">
        <v>3</v>
      </c>
      <c r="M162" s="1" t="s">
        <v>1049</v>
      </c>
      <c r="N162" s="47" t="s">
        <v>77</v>
      </c>
      <c r="O162" s="1" t="s">
        <v>1485</v>
      </c>
      <c r="P162" s="19">
        <v>43027</v>
      </c>
      <c r="Q162" s="20">
        <v>12820.512820512822</v>
      </c>
      <c r="R162" s="20">
        <v>1.8580453363062062</v>
      </c>
      <c r="S162" s="1" t="s">
        <v>1685</v>
      </c>
      <c r="T162" s="19">
        <v>43004</v>
      </c>
      <c r="U162" s="5"/>
    </row>
    <row r="163" spans="1:21" ht="14.25" x14ac:dyDescent="0.3">
      <c r="A163" s="45" t="s">
        <v>506</v>
      </c>
      <c r="B163" s="1"/>
      <c r="C163" s="22">
        <v>42993</v>
      </c>
      <c r="D163" s="46">
        <v>151167825</v>
      </c>
      <c r="E163" s="70" t="s">
        <v>504</v>
      </c>
      <c r="F163" s="16" t="s">
        <v>505</v>
      </c>
      <c r="G163" s="18" t="s">
        <v>241</v>
      </c>
      <c r="H163" s="18" t="s">
        <v>57</v>
      </c>
      <c r="I163" s="1" t="s">
        <v>251</v>
      </c>
      <c r="J163" s="60">
        <v>1800</v>
      </c>
      <c r="K163" s="3" t="s">
        <v>195</v>
      </c>
      <c r="L163" s="65">
        <v>1</v>
      </c>
      <c r="M163" s="1" t="s">
        <v>1049</v>
      </c>
      <c r="N163" s="47" t="s">
        <v>77</v>
      </c>
      <c r="O163" s="1" t="s">
        <v>1485</v>
      </c>
      <c r="P163" s="19">
        <v>43004</v>
      </c>
      <c r="Q163" s="20">
        <v>1538.4615384615386</v>
      </c>
      <c r="R163" s="20">
        <v>0.22296544035674473</v>
      </c>
      <c r="S163" s="1" t="s">
        <v>1685</v>
      </c>
      <c r="T163" s="19">
        <v>43004</v>
      </c>
      <c r="U163" s="5"/>
    </row>
    <row r="164" spans="1:21" ht="14.25" x14ac:dyDescent="0.3">
      <c r="A164" s="45" t="s">
        <v>507</v>
      </c>
      <c r="B164" s="1"/>
      <c r="C164" s="22">
        <v>42996</v>
      </c>
      <c r="D164" s="46">
        <v>151175735</v>
      </c>
      <c r="E164" s="70" t="s">
        <v>508</v>
      </c>
      <c r="F164" s="16" t="s">
        <v>301</v>
      </c>
      <c r="G164" s="18" t="s">
        <v>302</v>
      </c>
      <c r="H164" s="18" t="s">
        <v>176</v>
      </c>
      <c r="I164" s="1" t="s">
        <v>509</v>
      </c>
      <c r="J164" s="60">
        <v>6611</v>
      </c>
      <c r="K164" s="3" t="s">
        <v>12</v>
      </c>
      <c r="L164" s="65">
        <v>3</v>
      </c>
      <c r="M164" s="1" t="s">
        <v>1045</v>
      </c>
      <c r="N164" s="47" t="s">
        <v>77</v>
      </c>
      <c r="O164" s="1" t="s">
        <v>1485</v>
      </c>
      <c r="P164" s="19">
        <v>43076</v>
      </c>
      <c r="Q164" s="20">
        <v>16951.282051282051</v>
      </c>
      <c r="R164" s="20">
        <v>2.4567075436640651</v>
      </c>
      <c r="S164" s="1" t="s">
        <v>1685</v>
      </c>
      <c r="T164" s="19">
        <v>43076</v>
      </c>
      <c r="U164" s="5"/>
    </row>
    <row r="165" spans="1:21" ht="14.25" x14ac:dyDescent="0.3">
      <c r="A165" s="45" t="s">
        <v>510</v>
      </c>
      <c r="B165" s="1"/>
      <c r="C165" s="22">
        <v>43000</v>
      </c>
      <c r="D165" s="46">
        <v>151193079</v>
      </c>
      <c r="E165" s="70" t="s">
        <v>511</v>
      </c>
      <c r="F165" s="16" t="s">
        <v>512</v>
      </c>
      <c r="G165" s="18" t="s">
        <v>513</v>
      </c>
      <c r="H165" s="18" t="s">
        <v>199</v>
      </c>
      <c r="I165" s="1" t="s">
        <v>200</v>
      </c>
      <c r="J165" s="60">
        <v>6611</v>
      </c>
      <c r="K165" s="3" t="s">
        <v>12</v>
      </c>
      <c r="L165" s="65">
        <v>6</v>
      </c>
      <c r="M165" s="1" t="s">
        <v>1045</v>
      </c>
      <c r="N165" s="47" t="s">
        <v>77</v>
      </c>
      <c r="O165" s="1" t="s">
        <v>1485</v>
      </c>
      <c r="P165" s="19">
        <v>43006</v>
      </c>
      <c r="Q165" s="20">
        <v>33902.564102564102</v>
      </c>
      <c r="R165" s="20">
        <v>4.9134150873281301</v>
      </c>
      <c r="S165" s="1" t="s">
        <v>1685</v>
      </c>
      <c r="T165" s="19">
        <v>43004</v>
      </c>
      <c r="U165" s="5"/>
    </row>
    <row r="166" spans="1:21" ht="14.25" x14ac:dyDescent="0.3">
      <c r="A166" s="45" t="s">
        <v>514</v>
      </c>
      <c r="B166" s="1"/>
      <c r="C166" s="22">
        <v>43004</v>
      </c>
      <c r="D166" s="46">
        <v>151206897</v>
      </c>
      <c r="E166" s="73" t="s">
        <v>515</v>
      </c>
      <c r="F166" s="16" t="s">
        <v>518</v>
      </c>
      <c r="G166" s="18" t="s">
        <v>516</v>
      </c>
      <c r="H166" s="18" t="s">
        <v>176</v>
      </c>
      <c r="I166" s="1" t="s">
        <v>354</v>
      </c>
      <c r="J166" s="60">
        <v>5000</v>
      </c>
      <c r="K166" s="3" t="s">
        <v>96</v>
      </c>
      <c r="L166" s="65">
        <v>12</v>
      </c>
      <c r="M166" s="1" t="s">
        <v>1049</v>
      </c>
      <c r="N166" s="47" t="s">
        <v>77</v>
      </c>
      <c r="O166" s="1" t="s">
        <v>1485</v>
      </c>
      <c r="P166" s="19">
        <v>43048</v>
      </c>
      <c r="Q166" s="20">
        <v>51282.051282051289</v>
      </c>
      <c r="R166" s="20">
        <v>7.4321813452248247</v>
      </c>
      <c r="S166" s="1" t="s">
        <v>1685</v>
      </c>
      <c r="T166" s="19">
        <v>43008</v>
      </c>
      <c r="U166" s="5"/>
    </row>
    <row r="167" spans="1:21" ht="14.25" x14ac:dyDescent="0.3">
      <c r="A167" s="45" t="s">
        <v>517</v>
      </c>
      <c r="B167" s="1"/>
      <c r="C167" s="22">
        <v>43004</v>
      </c>
      <c r="D167" s="46">
        <v>151206897</v>
      </c>
      <c r="E167" s="73" t="s">
        <v>515</v>
      </c>
      <c r="F167" s="16" t="s">
        <v>518</v>
      </c>
      <c r="G167" s="18" t="s">
        <v>516</v>
      </c>
      <c r="H167" s="18" t="s">
        <v>176</v>
      </c>
      <c r="I167" s="1" t="s">
        <v>354</v>
      </c>
      <c r="J167" s="60">
        <v>1800</v>
      </c>
      <c r="K167" s="3" t="s">
        <v>195</v>
      </c>
      <c r="L167" s="65">
        <v>2</v>
      </c>
      <c r="M167" s="1" t="s">
        <v>1049</v>
      </c>
      <c r="N167" s="47" t="s">
        <v>77</v>
      </c>
      <c r="O167" s="1" t="s">
        <v>1485</v>
      </c>
      <c r="P167" s="19">
        <v>43008</v>
      </c>
      <c r="Q167" s="20">
        <v>3076.9230769230771</v>
      </c>
      <c r="R167" s="20">
        <v>0.44593088071348946</v>
      </c>
      <c r="S167" s="1" t="s">
        <v>1685</v>
      </c>
      <c r="T167" s="19">
        <v>43008</v>
      </c>
      <c r="U167" s="5"/>
    </row>
    <row r="168" spans="1:21" ht="14.25" x14ac:dyDescent="0.3">
      <c r="A168" s="45" t="s">
        <v>519</v>
      </c>
      <c r="B168" s="1"/>
      <c r="C168" s="22">
        <v>43005</v>
      </c>
      <c r="D168" s="46">
        <v>151207513</v>
      </c>
      <c r="E168" s="73" t="s">
        <v>520</v>
      </c>
      <c r="F168" s="16" t="s">
        <v>521</v>
      </c>
      <c r="G168" s="18" t="s">
        <v>163</v>
      </c>
      <c r="H168" s="18" t="s">
        <v>94</v>
      </c>
      <c r="I168" s="1" t="s">
        <v>71</v>
      </c>
      <c r="J168" s="60">
        <v>6611</v>
      </c>
      <c r="K168" s="3" t="s">
        <v>12</v>
      </c>
      <c r="L168" s="65">
        <v>20</v>
      </c>
      <c r="M168" s="1" t="s">
        <v>1045</v>
      </c>
      <c r="N168" s="47" t="s">
        <v>77</v>
      </c>
      <c r="O168" s="1" t="s">
        <v>1485</v>
      </c>
      <c r="P168" s="19">
        <v>43062</v>
      </c>
      <c r="Q168" s="20">
        <v>113008.54700854702</v>
      </c>
      <c r="R168" s="20">
        <v>16.378050291093771</v>
      </c>
      <c r="S168" s="1" t="s">
        <v>1685</v>
      </c>
      <c r="T168" s="19">
        <v>43062</v>
      </c>
      <c r="U168" s="5"/>
    </row>
    <row r="169" spans="1:21" ht="14.25" x14ac:dyDescent="0.3">
      <c r="A169" s="45" t="s">
        <v>522</v>
      </c>
      <c r="B169" s="1"/>
      <c r="C169" s="22">
        <v>43006</v>
      </c>
      <c r="D169" s="46">
        <v>151215403</v>
      </c>
      <c r="E169" s="73" t="s">
        <v>523</v>
      </c>
      <c r="F169" s="16" t="s">
        <v>524</v>
      </c>
      <c r="G169" s="18" t="s">
        <v>525</v>
      </c>
      <c r="H169" s="18" t="s">
        <v>94</v>
      </c>
      <c r="I169" s="1" t="s">
        <v>95</v>
      </c>
      <c r="J169" s="60">
        <v>5000</v>
      </c>
      <c r="K169" s="3" t="s">
        <v>96</v>
      </c>
      <c r="L169" s="65">
        <v>3</v>
      </c>
      <c r="M169" s="1" t="s">
        <v>1049</v>
      </c>
      <c r="N169" s="47" t="s">
        <v>77</v>
      </c>
      <c r="O169" s="1" t="s">
        <v>1485</v>
      </c>
      <c r="P169" s="19">
        <v>43024</v>
      </c>
      <c r="Q169" s="20">
        <v>12820.512820512822</v>
      </c>
      <c r="R169" s="20">
        <v>1.8580453363062062</v>
      </c>
      <c r="S169" s="1" t="s">
        <v>1708</v>
      </c>
      <c r="T169" s="19"/>
      <c r="U169" s="5"/>
    </row>
    <row r="170" spans="1:21" ht="14.25" x14ac:dyDescent="0.3">
      <c r="A170" s="45" t="s">
        <v>526</v>
      </c>
      <c r="B170" s="1" t="str">
        <f>D170&amp;K170&amp;L170</f>
        <v>15122056595Y40273</v>
      </c>
      <c r="C170" s="22">
        <v>43008</v>
      </c>
      <c r="D170" s="46">
        <v>151220565</v>
      </c>
      <c r="E170" s="73" t="s">
        <v>527</v>
      </c>
      <c r="F170" s="16" t="s">
        <v>528</v>
      </c>
      <c r="G170" s="18" t="s">
        <v>529</v>
      </c>
      <c r="H170" s="18" t="s">
        <v>48</v>
      </c>
      <c r="I170" s="1" t="s">
        <v>530</v>
      </c>
      <c r="J170" s="60">
        <v>6611</v>
      </c>
      <c r="K170" s="3" t="s">
        <v>12</v>
      </c>
      <c r="L170" s="65">
        <v>3</v>
      </c>
      <c r="M170" s="1" t="s">
        <v>1045</v>
      </c>
      <c r="N170" s="47" t="s">
        <v>531</v>
      </c>
      <c r="O170" s="1" t="s">
        <v>585</v>
      </c>
      <c r="P170" s="2"/>
      <c r="Q170" s="20">
        <v>16951.282051282051</v>
      </c>
      <c r="R170" s="20">
        <v>2.4567075436640651</v>
      </c>
      <c r="S170" s="1"/>
      <c r="T170" s="19"/>
      <c r="U170" s="5"/>
    </row>
    <row r="171" spans="1:21" ht="14.25" x14ac:dyDescent="0.3">
      <c r="A171" s="45" t="s">
        <v>532</v>
      </c>
      <c r="B171" s="1"/>
      <c r="C171" s="22">
        <v>43017</v>
      </c>
      <c r="D171" s="46">
        <v>151233148</v>
      </c>
      <c r="E171" s="73" t="s">
        <v>533</v>
      </c>
      <c r="F171" s="16" t="s">
        <v>534</v>
      </c>
      <c r="G171" s="18" t="s">
        <v>62</v>
      </c>
      <c r="H171" s="18" t="s">
        <v>22</v>
      </c>
      <c r="I171" s="1" t="s">
        <v>66</v>
      </c>
      <c r="J171" s="60">
        <v>6611</v>
      </c>
      <c r="K171" s="3" t="s">
        <v>12</v>
      </c>
      <c r="L171" s="65">
        <v>6</v>
      </c>
      <c r="M171" s="1" t="s">
        <v>1045</v>
      </c>
      <c r="N171" s="47" t="s">
        <v>77</v>
      </c>
      <c r="O171" s="1" t="s">
        <v>1485</v>
      </c>
      <c r="P171" s="19">
        <v>43062</v>
      </c>
      <c r="Q171" s="20">
        <v>33902.564102564102</v>
      </c>
      <c r="R171" s="20">
        <v>4.9134150873281301</v>
      </c>
      <c r="S171" s="1" t="s">
        <v>1685</v>
      </c>
      <c r="T171" s="19">
        <v>43062</v>
      </c>
      <c r="U171" s="5"/>
    </row>
    <row r="172" spans="1:21" ht="14.25" x14ac:dyDescent="0.3">
      <c r="A172" s="45" t="s">
        <v>535</v>
      </c>
      <c r="B172" s="1"/>
      <c r="C172" s="22">
        <v>43017.646666666667</v>
      </c>
      <c r="D172" s="46">
        <v>151232021</v>
      </c>
      <c r="E172" s="73" t="s">
        <v>536</v>
      </c>
      <c r="F172" s="16" t="s">
        <v>537</v>
      </c>
      <c r="G172" s="18" t="s">
        <v>538</v>
      </c>
      <c r="H172" s="18" t="s">
        <v>10</v>
      </c>
      <c r="I172" s="1" t="s">
        <v>539</v>
      </c>
      <c r="J172" s="60">
        <v>12296.653796653796</v>
      </c>
      <c r="K172" s="3">
        <v>61045239</v>
      </c>
      <c r="L172" s="65">
        <v>1</v>
      </c>
      <c r="M172" s="1" t="s">
        <v>1710</v>
      </c>
      <c r="N172" s="47" t="s">
        <v>77</v>
      </c>
      <c r="O172" s="1" t="s">
        <v>1485</v>
      </c>
      <c r="P172" s="19">
        <v>43031</v>
      </c>
      <c r="Q172" s="20">
        <v>10509.960509960511</v>
      </c>
      <c r="R172" s="20">
        <v>1.5231826826029724</v>
      </c>
      <c r="S172" s="1" t="s">
        <v>1708</v>
      </c>
      <c r="T172" s="19"/>
      <c r="U172" s="5"/>
    </row>
    <row r="173" spans="1:21" ht="14.25" x14ac:dyDescent="0.3">
      <c r="A173" s="45" t="s">
        <v>540</v>
      </c>
      <c r="B173" s="1"/>
      <c r="C173" s="22">
        <v>43019</v>
      </c>
      <c r="D173" s="46">
        <v>151242188</v>
      </c>
      <c r="E173" s="73" t="s">
        <v>541</v>
      </c>
      <c r="F173" s="16" t="s">
        <v>92</v>
      </c>
      <c r="G173" s="18" t="s">
        <v>93</v>
      </c>
      <c r="H173" s="18" t="s">
        <v>94</v>
      </c>
      <c r="I173" s="1" t="s">
        <v>66</v>
      </c>
      <c r="J173" s="60">
        <v>5000</v>
      </c>
      <c r="K173" s="3" t="s">
        <v>96</v>
      </c>
      <c r="L173" s="65">
        <v>3</v>
      </c>
      <c r="M173" s="1" t="s">
        <v>1049</v>
      </c>
      <c r="N173" s="47" t="s">
        <v>215</v>
      </c>
      <c r="O173" s="1" t="s">
        <v>1485</v>
      </c>
      <c r="P173" s="19">
        <v>43027</v>
      </c>
      <c r="Q173" s="20">
        <v>12820.512820512822</v>
      </c>
      <c r="R173" s="20">
        <v>1.8580453363062062</v>
      </c>
      <c r="S173" s="1" t="s">
        <v>1708</v>
      </c>
      <c r="T173" s="19"/>
      <c r="U173" s="5"/>
    </row>
    <row r="174" spans="1:21" ht="14.25" x14ac:dyDescent="0.2">
      <c r="A174" s="45" t="s">
        <v>542</v>
      </c>
      <c r="B174" s="1"/>
      <c r="C174" s="22">
        <v>43021</v>
      </c>
      <c r="D174" s="46">
        <v>151247998</v>
      </c>
      <c r="E174" s="73" t="s">
        <v>543</v>
      </c>
      <c r="F174" s="16" t="s">
        <v>544</v>
      </c>
      <c r="G174" s="18" t="s">
        <v>484</v>
      </c>
      <c r="H174" s="18" t="s">
        <v>48</v>
      </c>
      <c r="I174" s="1" t="s">
        <v>81</v>
      </c>
      <c r="J174" s="60">
        <v>6611</v>
      </c>
      <c r="K174" s="3" t="s">
        <v>12</v>
      </c>
      <c r="L174" s="65">
        <v>2</v>
      </c>
      <c r="M174" s="1" t="s">
        <v>1045</v>
      </c>
      <c r="N174" s="47" t="s">
        <v>215</v>
      </c>
      <c r="O174" s="1" t="s">
        <v>1485</v>
      </c>
      <c r="P174" s="22">
        <v>43087</v>
      </c>
      <c r="Q174" s="20">
        <v>11300.854700854701</v>
      </c>
      <c r="R174" s="20">
        <v>1.6378050291093769</v>
      </c>
      <c r="S174" s="1" t="s">
        <v>1685</v>
      </c>
      <c r="T174" s="22">
        <v>43087</v>
      </c>
      <c r="U174" s="5"/>
    </row>
    <row r="175" spans="1:21" ht="14.25" x14ac:dyDescent="0.2">
      <c r="A175" s="45" t="s">
        <v>545</v>
      </c>
      <c r="B175" s="1"/>
      <c r="C175" s="22">
        <v>43021</v>
      </c>
      <c r="D175" s="46">
        <v>151252925</v>
      </c>
      <c r="E175" s="73" t="s">
        <v>546</v>
      </c>
      <c r="F175" s="16" t="s">
        <v>547</v>
      </c>
      <c r="G175" s="18" t="s">
        <v>62</v>
      </c>
      <c r="H175" s="18" t="s">
        <v>22</v>
      </c>
      <c r="I175" s="1" t="s">
        <v>66</v>
      </c>
      <c r="J175" s="60">
        <v>6611</v>
      </c>
      <c r="K175" s="3" t="s">
        <v>12</v>
      </c>
      <c r="L175" s="65">
        <v>10</v>
      </c>
      <c r="M175" s="1" t="s">
        <v>1045</v>
      </c>
      <c r="N175" s="47" t="s">
        <v>215</v>
      </c>
      <c r="O175" s="1" t="s">
        <v>1485</v>
      </c>
      <c r="P175" s="22">
        <v>43087</v>
      </c>
      <c r="Q175" s="20">
        <v>56504.273504273508</v>
      </c>
      <c r="R175" s="20">
        <v>8.1890251455468857</v>
      </c>
      <c r="S175" s="1" t="s">
        <v>1685</v>
      </c>
      <c r="T175" s="22">
        <v>43087</v>
      </c>
      <c r="U175" s="5"/>
    </row>
    <row r="176" spans="1:21" ht="14.25" x14ac:dyDescent="0.3">
      <c r="A176" s="45" t="s">
        <v>548</v>
      </c>
      <c r="B176" s="1"/>
      <c r="C176" s="22">
        <v>43021.671238425923</v>
      </c>
      <c r="D176" s="46">
        <v>151251246</v>
      </c>
      <c r="E176" s="73" t="s">
        <v>549</v>
      </c>
      <c r="F176" s="25" t="s">
        <v>550</v>
      </c>
      <c r="G176" s="25" t="s">
        <v>551</v>
      </c>
      <c r="H176" s="25" t="s">
        <v>118</v>
      </c>
      <c r="I176" s="1" t="s">
        <v>552</v>
      </c>
      <c r="J176" s="60">
        <v>520</v>
      </c>
      <c r="K176" s="18" t="s">
        <v>553</v>
      </c>
      <c r="L176" s="65">
        <v>10</v>
      </c>
      <c r="M176" s="1" t="s">
        <v>554</v>
      </c>
      <c r="N176" s="47" t="s">
        <v>215</v>
      </c>
      <c r="O176" s="1" t="s">
        <v>1485</v>
      </c>
      <c r="P176" s="23">
        <v>43021</v>
      </c>
      <c r="Q176" s="20">
        <v>4444.4444444444443</v>
      </c>
      <c r="R176" s="20">
        <v>0.6441223832528179</v>
      </c>
      <c r="S176" s="1" t="s">
        <v>1708</v>
      </c>
      <c r="T176" s="19"/>
      <c r="U176" s="5"/>
    </row>
    <row r="177" spans="1:21" ht="14.25" x14ac:dyDescent="0.3">
      <c r="A177" s="45" t="s">
        <v>555</v>
      </c>
      <c r="B177" s="1"/>
      <c r="C177" s="22">
        <v>43024</v>
      </c>
      <c r="D177" s="46">
        <v>151260335</v>
      </c>
      <c r="E177" s="73" t="s">
        <v>556</v>
      </c>
      <c r="F177" s="16" t="s">
        <v>557</v>
      </c>
      <c r="G177" s="18" t="s">
        <v>558</v>
      </c>
      <c r="H177" s="18" t="s">
        <v>48</v>
      </c>
      <c r="I177" s="1" t="s">
        <v>66</v>
      </c>
      <c r="J177" s="60">
        <v>5000</v>
      </c>
      <c r="K177" s="3" t="s">
        <v>96</v>
      </c>
      <c r="L177" s="65">
        <v>3</v>
      </c>
      <c r="M177" s="1" t="s">
        <v>1049</v>
      </c>
      <c r="N177" s="47" t="s">
        <v>215</v>
      </c>
      <c r="O177" s="1" t="s">
        <v>1485</v>
      </c>
      <c r="P177" s="19">
        <v>43035</v>
      </c>
      <c r="Q177" s="20">
        <v>12820.512820512822</v>
      </c>
      <c r="R177" s="20">
        <v>1.8580453363062062</v>
      </c>
      <c r="S177" s="1" t="s">
        <v>1708</v>
      </c>
      <c r="T177" s="19"/>
      <c r="U177" s="5"/>
    </row>
    <row r="178" spans="1:21" ht="14.25" x14ac:dyDescent="0.3">
      <c r="A178" s="45" t="s">
        <v>559</v>
      </c>
      <c r="B178" s="1"/>
      <c r="C178" s="22">
        <v>43025.677835648145</v>
      </c>
      <c r="D178" s="46">
        <v>151264301</v>
      </c>
      <c r="E178" s="73" t="s">
        <v>560</v>
      </c>
      <c r="F178" s="25" t="s">
        <v>561</v>
      </c>
      <c r="G178" s="25" t="s">
        <v>562</v>
      </c>
      <c r="H178" s="25" t="s">
        <v>159</v>
      </c>
      <c r="I178" s="1" t="s">
        <v>490</v>
      </c>
      <c r="J178" s="60">
        <v>1500</v>
      </c>
      <c r="K178" s="18" t="s">
        <v>563</v>
      </c>
      <c r="L178" s="65">
        <v>10</v>
      </c>
      <c r="M178" s="1" t="s">
        <v>554</v>
      </c>
      <c r="N178" s="47" t="s">
        <v>215</v>
      </c>
      <c r="O178" s="1" t="s">
        <v>1485</v>
      </c>
      <c r="P178" s="23">
        <v>43033</v>
      </c>
      <c r="Q178" s="20">
        <v>12820.512820512822</v>
      </c>
      <c r="R178" s="20">
        <v>1.8580453363062062</v>
      </c>
      <c r="S178" s="1" t="s">
        <v>1708</v>
      </c>
      <c r="T178" s="19"/>
      <c r="U178" s="5"/>
    </row>
    <row r="179" spans="1:21" ht="14.25" x14ac:dyDescent="0.3">
      <c r="A179" s="45" t="s">
        <v>564</v>
      </c>
      <c r="B179" s="1"/>
      <c r="C179" s="22">
        <v>43027.466122685182</v>
      </c>
      <c r="D179" s="46">
        <v>151271467</v>
      </c>
      <c r="E179" s="73" t="s">
        <v>565</v>
      </c>
      <c r="F179" s="25" t="s">
        <v>566</v>
      </c>
      <c r="G179" s="25" t="s">
        <v>567</v>
      </c>
      <c r="H179" s="25" t="s">
        <v>159</v>
      </c>
      <c r="I179" s="1" t="s">
        <v>568</v>
      </c>
      <c r="J179" s="60">
        <v>55000.003499999999</v>
      </c>
      <c r="K179" s="18" t="s">
        <v>569</v>
      </c>
      <c r="L179" s="65">
        <v>1</v>
      </c>
      <c r="M179" s="1" t="s">
        <v>554</v>
      </c>
      <c r="N179" s="47" t="s">
        <v>215</v>
      </c>
      <c r="O179" s="1" t="s">
        <v>1485</v>
      </c>
      <c r="P179" s="23">
        <v>43054</v>
      </c>
      <c r="Q179" s="20">
        <v>47008.55</v>
      </c>
      <c r="R179" s="20">
        <v>6.8128333333333329</v>
      </c>
      <c r="S179" s="1" t="s">
        <v>1708</v>
      </c>
      <c r="T179" s="19"/>
      <c r="U179" s="5"/>
    </row>
    <row r="180" spans="1:21" ht="14.25" x14ac:dyDescent="0.3">
      <c r="A180" s="45" t="s">
        <v>570</v>
      </c>
      <c r="B180" s="1"/>
      <c r="C180" s="22">
        <v>43027.466122685182</v>
      </c>
      <c r="D180" s="46">
        <v>151271467</v>
      </c>
      <c r="E180" s="73" t="s">
        <v>565</v>
      </c>
      <c r="F180" s="25" t="s">
        <v>566</v>
      </c>
      <c r="G180" s="25" t="s">
        <v>567</v>
      </c>
      <c r="H180" s="25" t="s">
        <v>159</v>
      </c>
      <c r="I180" s="1" t="s">
        <v>568</v>
      </c>
      <c r="J180" s="60">
        <v>520</v>
      </c>
      <c r="K180" s="18" t="s">
        <v>553</v>
      </c>
      <c r="L180" s="65">
        <v>20</v>
      </c>
      <c r="M180" s="1" t="s">
        <v>554</v>
      </c>
      <c r="N180" s="47" t="s">
        <v>215</v>
      </c>
      <c r="O180" s="1" t="s">
        <v>1485</v>
      </c>
      <c r="P180" s="23">
        <v>43054</v>
      </c>
      <c r="Q180" s="20">
        <v>8888.8888888888887</v>
      </c>
      <c r="R180" s="20">
        <v>1.2882447665056358</v>
      </c>
      <c r="S180" s="1" t="s">
        <v>1708</v>
      </c>
      <c r="T180" s="19"/>
      <c r="U180" s="5"/>
    </row>
    <row r="181" spans="1:21" ht="14.25" x14ac:dyDescent="0.3">
      <c r="A181" s="45" t="s">
        <v>571</v>
      </c>
      <c r="B181" s="26" t="s">
        <v>1671</v>
      </c>
      <c r="C181" s="27">
        <v>43028</v>
      </c>
      <c r="D181" s="49">
        <v>151280304</v>
      </c>
      <c r="E181" s="72" t="s">
        <v>572</v>
      </c>
      <c r="F181" s="28" t="s">
        <v>837</v>
      </c>
      <c r="G181" s="29" t="s">
        <v>62</v>
      </c>
      <c r="H181" s="29" t="s">
        <v>22</v>
      </c>
      <c r="I181" s="28" t="s">
        <v>71</v>
      </c>
      <c r="J181" s="62">
        <v>6611</v>
      </c>
      <c r="K181" s="29" t="s">
        <v>12</v>
      </c>
      <c r="L181" s="67">
        <v>10</v>
      </c>
      <c r="M181" s="28" t="s">
        <v>1045</v>
      </c>
      <c r="N181" s="29" t="s">
        <v>77</v>
      </c>
      <c r="O181" s="29"/>
      <c r="P181" s="32"/>
      <c r="Q181" s="20">
        <v>56504.273504273508</v>
      </c>
      <c r="R181" s="20">
        <v>8.1890251455468857</v>
      </c>
      <c r="S181" s="28"/>
      <c r="T181" s="30"/>
      <c r="U181" s="5"/>
    </row>
    <row r="182" spans="1:21" ht="14.25" x14ac:dyDescent="0.2">
      <c r="A182" s="45" t="s">
        <v>573</v>
      </c>
      <c r="B182" s="1"/>
      <c r="C182" s="22">
        <v>43034</v>
      </c>
      <c r="D182" s="46">
        <v>151294930</v>
      </c>
      <c r="E182" s="73" t="s">
        <v>574</v>
      </c>
      <c r="F182" s="16" t="s">
        <v>575</v>
      </c>
      <c r="G182" s="18" t="s">
        <v>130</v>
      </c>
      <c r="H182" s="18" t="s">
        <v>131</v>
      </c>
      <c r="I182" s="1" t="s">
        <v>576</v>
      </c>
      <c r="J182" s="60">
        <v>1800</v>
      </c>
      <c r="K182" s="3" t="s">
        <v>195</v>
      </c>
      <c r="L182" s="65">
        <v>1</v>
      </c>
      <c r="M182" s="1" t="s">
        <v>1049</v>
      </c>
      <c r="N182" s="47" t="s">
        <v>77</v>
      </c>
      <c r="O182" s="1" t="s">
        <v>1485</v>
      </c>
      <c r="P182" s="22">
        <v>43097</v>
      </c>
      <c r="Q182" s="20">
        <v>1538.4615384615386</v>
      </c>
      <c r="R182" s="20">
        <v>0.22296544035674473</v>
      </c>
      <c r="S182" s="1" t="s">
        <v>1685</v>
      </c>
      <c r="T182" s="22">
        <v>43087</v>
      </c>
      <c r="U182" s="5"/>
    </row>
    <row r="183" spans="1:21" ht="14.25" x14ac:dyDescent="0.3">
      <c r="A183" s="45" t="s">
        <v>577</v>
      </c>
      <c r="B183" s="1"/>
      <c r="C183" s="22">
        <v>43034</v>
      </c>
      <c r="D183" s="46">
        <v>151294930</v>
      </c>
      <c r="E183" s="73" t="s">
        <v>574</v>
      </c>
      <c r="F183" s="16" t="s">
        <v>575</v>
      </c>
      <c r="G183" s="18" t="s">
        <v>130</v>
      </c>
      <c r="H183" s="18" t="s">
        <v>131</v>
      </c>
      <c r="I183" s="1" t="s">
        <v>576</v>
      </c>
      <c r="J183" s="60">
        <v>5000</v>
      </c>
      <c r="K183" s="3" t="s">
        <v>96</v>
      </c>
      <c r="L183" s="65">
        <v>3</v>
      </c>
      <c r="M183" s="1" t="s">
        <v>1049</v>
      </c>
      <c r="N183" s="47" t="s">
        <v>77</v>
      </c>
      <c r="O183" s="1" t="s">
        <v>1485</v>
      </c>
      <c r="P183" s="19">
        <v>43049</v>
      </c>
      <c r="Q183" s="20">
        <v>12820.512820512822</v>
      </c>
      <c r="R183" s="20">
        <v>1.8580453363062062</v>
      </c>
      <c r="S183" s="1" t="s">
        <v>1708</v>
      </c>
      <c r="T183" s="19"/>
      <c r="U183" s="5"/>
    </row>
    <row r="184" spans="1:21" ht="14.25" x14ac:dyDescent="0.2">
      <c r="A184" s="45" t="s">
        <v>578</v>
      </c>
      <c r="B184" s="1" t="str">
        <f>D184&amp;K184&amp;L184</f>
        <v>15129778595Y40276</v>
      </c>
      <c r="C184" s="22">
        <v>43035</v>
      </c>
      <c r="D184" s="46">
        <v>151297785</v>
      </c>
      <c r="E184" s="73" t="s">
        <v>579</v>
      </c>
      <c r="F184" s="16" t="s">
        <v>580</v>
      </c>
      <c r="G184" s="18" t="s">
        <v>581</v>
      </c>
      <c r="H184" s="18" t="s">
        <v>582</v>
      </c>
      <c r="I184" s="1" t="s">
        <v>583</v>
      </c>
      <c r="J184" s="60">
        <v>6611</v>
      </c>
      <c r="K184" s="51" t="s">
        <v>12</v>
      </c>
      <c r="L184" s="65">
        <v>6</v>
      </c>
      <c r="M184" s="1" t="s">
        <v>1045</v>
      </c>
      <c r="N184" s="47" t="s">
        <v>584</v>
      </c>
      <c r="O184" s="1" t="s">
        <v>1485</v>
      </c>
      <c r="P184" s="2">
        <v>43508</v>
      </c>
      <c r="Q184" s="20">
        <v>33902.564102564102</v>
      </c>
      <c r="R184" s="20">
        <v>4.9134150873281301</v>
      </c>
      <c r="S184" s="1" t="s">
        <v>1685</v>
      </c>
      <c r="T184" s="22">
        <v>43076</v>
      </c>
      <c r="U184" s="5"/>
    </row>
    <row r="185" spans="1:21" ht="14.25" x14ac:dyDescent="0.3">
      <c r="A185" s="45" t="s">
        <v>586</v>
      </c>
      <c r="B185" s="1"/>
      <c r="C185" s="22">
        <v>43035</v>
      </c>
      <c r="D185" s="46">
        <v>151299249</v>
      </c>
      <c r="E185" s="73" t="s">
        <v>587</v>
      </c>
      <c r="F185" s="16" t="s">
        <v>588</v>
      </c>
      <c r="G185" s="18" t="s">
        <v>589</v>
      </c>
      <c r="H185" s="18" t="s">
        <v>57</v>
      </c>
      <c r="I185" s="1" t="s">
        <v>251</v>
      </c>
      <c r="J185" s="60">
        <v>5000</v>
      </c>
      <c r="K185" s="3" t="s">
        <v>96</v>
      </c>
      <c r="L185" s="65">
        <v>4</v>
      </c>
      <c r="M185" s="1" t="s">
        <v>1049</v>
      </c>
      <c r="N185" s="47" t="s">
        <v>77</v>
      </c>
      <c r="O185" s="1" t="s">
        <v>1485</v>
      </c>
      <c r="P185" s="19">
        <v>43059</v>
      </c>
      <c r="Q185" s="20">
        <v>17094.017094017094</v>
      </c>
      <c r="R185" s="20">
        <v>2.4773937817416076</v>
      </c>
      <c r="S185" s="1" t="s">
        <v>1708</v>
      </c>
      <c r="T185" s="19"/>
      <c r="U185" s="5"/>
    </row>
    <row r="186" spans="1:21" ht="14.25" x14ac:dyDescent="0.3">
      <c r="A186" s="45" t="s">
        <v>590</v>
      </c>
      <c r="B186" s="1"/>
      <c r="C186" s="22">
        <v>43035</v>
      </c>
      <c r="D186" s="46">
        <v>151299249</v>
      </c>
      <c r="E186" s="73" t="s">
        <v>587</v>
      </c>
      <c r="F186" s="16" t="s">
        <v>588</v>
      </c>
      <c r="G186" s="18" t="s">
        <v>589</v>
      </c>
      <c r="H186" s="18" t="s">
        <v>57</v>
      </c>
      <c r="I186" s="1" t="s">
        <v>251</v>
      </c>
      <c r="J186" s="60">
        <v>1800</v>
      </c>
      <c r="K186" s="3" t="s">
        <v>195</v>
      </c>
      <c r="L186" s="65">
        <v>1</v>
      </c>
      <c r="M186" s="1" t="s">
        <v>1049</v>
      </c>
      <c r="N186" s="47" t="s">
        <v>77</v>
      </c>
      <c r="O186" s="1" t="s">
        <v>1485</v>
      </c>
      <c r="P186" s="19">
        <v>43076</v>
      </c>
      <c r="Q186" s="20">
        <v>1538.4615384615386</v>
      </c>
      <c r="R186" s="20">
        <v>0.22296544035674473</v>
      </c>
      <c r="S186" s="1" t="s">
        <v>1685</v>
      </c>
      <c r="T186" s="19">
        <v>43076</v>
      </c>
      <c r="U186" s="5"/>
    </row>
    <row r="187" spans="1:21" ht="14.25" x14ac:dyDescent="0.3">
      <c r="A187" s="45" t="s">
        <v>591</v>
      </c>
      <c r="B187" s="1"/>
      <c r="C187" s="22">
        <v>43035</v>
      </c>
      <c r="D187" s="46">
        <v>151299471</v>
      </c>
      <c r="E187" s="73" t="s">
        <v>592</v>
      </c>
      <c r="F187" s="16" t="s">
        <v>593</v>
      </c>
      <c r="G187" s="18" t="s">
        <v>241</v>
      </c>
      <c r="H187" s="18" t="s">
        <v>57</v>
      </c>
      <c r="I187" s="1" t="s">
        <v>594</v>
      </c>
      <c r="J187" s="60">
        <v>5000</v>
      </c>
      <c r="K187" s="3" t="s">
        <v>96</v>
      </c>
      <c r="L187" s="65">
        <v>4</v>
      </c>
      <c r="M187" s="1" t="s">
        <v>1049</v>
      </c>
      <c r="N187" s="47" t="s">
        <v>77</v>
      </c>
      <c r="O187" s="1" t="s">
        <v>1485</v>
      </c>
      <c r="P187" s="19">
        <v>43076</v>
      </c>
      <c r="Q187" s="20">
        <v>17094.017094017094</v>
      </c>
      <c r="R187" s="20">
        <v>2.4773937817416076</v>
      </c>
      <c r="S187" s="1" t="s">
        <v>1685</v>
      </c>
      <c r="T187" s="19">
        <v>43076</v>
      </c>
      <c r="U187" s="5"/>
    </row>
    <row r="188" spans="1:21" ht="14.25" x14ac:dyDescent="0.3">
      <c r="A188" s="45" t="s">
        <v>595</v>
      </c>
      <c r="B188" s="1"/>
      <c r="C188" s="22">
        <v>43035</v>
      </c>
      <c r="D188" s="46">
        <v>151299471</v>
      </c>
      <c r="E188" s="73" t="s">
        <v>592</v>
      </c>
      <c r="F188" s="16" t="s">
        <v>593</v>
      </c>
      <c r="G188" s="18" t="s">
        <v>241</v>
      </c>
      <c r="H188" s="18" t="s">
        <v>57</v>
      </c>
      <c r="I188" s="1" t="s">
        <v>594</v>
      </c>
      <c r="J188" s="60">
        <v>1800</v>
      </c>
      <c r="K188" s="3" t="s">
        <v>195</v>
      </c>
      <c r="L188" s="65">
        <v>1</v>
      </c>
      <c r="M188" s="1" t="s">
        <v>1049</v>
      </c>
      <c r="N188" s="47" t="s">
        <v>77</v>
      </c>
      <c r="O188" s="1" t="s">
        <v>1485</v>
      </c>
      <c r="P188" s="19">
        <v>43076</v>
      </c>
      <c r="Q188" s="20">
        <v>1538.4615384615386</v>
      </c>
      <c r="R188" s="20">
        <v>0.22296544035674473</v>
      </c>
      <c r="S188" s="1" t="s">
        <v>1685</v>
      </c>
      <c r="T188" s="19">
        <v>43076</v>
      </c>
      <c r="U188" s="5"/>
    </row>
    <row r="189" spans="1:21" ht="14.25" x14ac:dyDescent="0.3">
      <c r="A189" s="45" t="s">
        <v>596</v>
      </c>
      <c r="B189" s="1"/>
      <c r="C189" s="22">
        <v>43035</v>
      </c>
      <c r="D189" s="46">
        <v>151300001</v>
      </c>
      <c r="E189" s="73" t="s">
        <v>597</v>
      </c>
      <c r="F189" s="16" t="s">
        <v>598</v>
      </c>
      <c r="G189" s="18" t="s">
        <v>599</v>
      </c>
      <c r="H189" s="18" t="s">
        <v>10</v>
      </c>
      <c r="I189" s="1" t="s">
        <v>600</v>
      </c>
      <c r="J189" s="60">
        <v>5000</v>
      </c>
      <c r="K189" s="3" t="s">
        <v>96</v>
      </c>
      <c r="L189" s="65">
        <v>3</v>
      </c>
      <c r="M189" s="1" t="s">
        <v>1049</v>
      </c>
      <c r="N189" s="47" t="s">
        <v>77</v>
      </c>
      <c r="O189" s="1" t="s">
        <v>1485</v>
      </c>
      <c r="P189" s="19">
        <v>43047</v>
      </c>
      <c r="Q189" s="20">
        <v>12820.512820512822</v>
      </c>
      <c r="R189" s="20">
        <v>1.8580453363062062</v>
      </c>
      <c r="S189" s="1" t="s">
        <v>1708</v>
      </c>
      <c r="T189" s="19"/>
      <c r="U189" s="5"/>
    </row>
    <row r="190" spans="1:21" ht="14.25" x14ac:dyDescent="0.3">
      <c r="A190" s="45" t="s">
        <v>601</v>
      </c>
      <c r="B190" s="1"/>
      <c r="C190" s="22">
        <v>43035</v>
      </c>
      <c r="D190" s="46">
        <v>151300001</v>
      </c>
      <c r="E190" s="73" t="s">
        <v>597</v>
      </c>
      <c r="F190" s="16" t="s">
        <v>598</v>
      </c>
      <c r="G190" s="18" t="s">
        <v>599</v>
      </c>
      <c r="H190" s="18" t="s">
        <v>10</v>
      </c>
      <c r="I190" s="1" t="s">
        <v>600</v>
      </c>
      <c r="J190" s="60">
        <v>1800</v>
      </c>
      <c r="K190" s="3" t="s">
        <v>195</v>
      </c>
      <c r="L190" s="65">
        <v>1</v>
      </c>
      <c r="M190" s="1" t="s">
        <v>1049</v>
      </c>
      <c r="N190" s="47" t="s">
        <v>77</v>
      </c>
      <c r="O190" s="1" t="s">
        <v>1485</v>
      </c>
      <c r="P190" s="19">
        <v>43076</v>
      </c>
      <c r="Q190" s="20">
        <v>1538.4615384615386</v>
      </c>
      <c r="R190" s="20">
        <v>0.22296544035674473</v>
      </c>
      <c r="S190" s="1" t="s">
        <v>1685</v>
      </c>
      <c r="T190" s="19">
        <v>43076</v>
      </c>
      <c r="U190" s="5"/>
    </row>
    <row r="191" spans="1:21" ht="14.25" x14ac:dyDescent="0.3">
      <c r="A191" s="45" t="s">
        <v>602</v>
      </c>
      <c r="B191" s="1"/>
      <c r="C191" s="22">
        <v>43039</v>
      </c>
      <c r="D191" s="46">
        <v>151305923</v>
      </c>
      <c r="E191" s="73" t="s">
        <v>603</v>
      </c>
      <c r="F191" s="16" t="s">
        <v>604</v>
      </c>
      <c r="G191" s="18" t="s">
        <v>605</v>
      </c>
      <c r="H191" s="18" t="s">
        <v>118</v>
      </c>
      <c r="I191" s="1" t="s">
        <v>142</v>
      </c>
      <c r="J191" s="60">
        <v>1800</v>
      </c>
      <c r="K191" s="3" t="s">
        <v>195</v>
      </c>
      <c r="L191" s="65">
        <v>1</v>
      </c>
      <c r="M191" s="1" t="s">
        <v>1049</v>
      </c>
      <c r="N191" s="47" t="s">
        <v>77</v>
      </c>
      <c r="O191" s="1" t="s">
        <v>1485</v>
      </c>
      <c r="P191" s="19">
        <v>43158</v>
      </c>
      <c r="Q191" s="20">
        <v>1538.4615384615386</v>
      </c>
      <c r="R191" s="20">
        <v>0.22296544035674473</v>
      </c>
      <c r="S191" s="1" t="s">
        <v>1685</v>
      </c>
      <c r="T191" s="22">
        <v>43087</v>
      </c>
      <c r="U191" s="5"/>
    </row>
    <row r="192" spans="1:21" ht="14.25" x14ac:dyDescent="0.3">
      <c r="A192" s="45" t="s">
        <v>606</v>
      </c>
      <c r="B192" s="1"/>
      <c r="C192" s="22">
        <v>43039</v>
      </c>
      <c r="D192" s="46">
        <v>151305923</v>
      </c>
      <c r="E192" s="73" t="s">
        <v>603</v>
      </c>
      <c r="F192" s="16" t="s">
        <v>604</v>
      </c>
      <c r="G192" s="18" t="s">
        <v>605</v>
      </c>
      <c r="H192" s="18" t="s">
        <v>118</v>
      </c>
      <c r="I192" s="1" t="s">
        <v>142</v>
      </c>
      <c r="J192" s="60">
        <v>5000</v>
      </c>
      <c r="K192" s="3" t="s">
        <v>96</v>
      </c>
      <c r="L192" s="65">
        <v>3</v>
      </c>
      <c r="M192" s="1" t="s">
        <v>1049</v>
      </c>
      <c r="N192" s="47" t="s">
        <v>77</v>
      </c>
      <c r="O192" s="1" t="s">
        <v>1485</v>
      </c>
      <c r="P192" s="19">
        <v>43158</v>
      </c>
      <c r="Q192" s="20">
        <v>12820.512820512822</v>
      </c>
      <c r="R192" s="20">
        <v>1.8580453363062062</v>
      </c>
      <c r="S192" s="1" t="s">
        <v>1685</v>
      </c>
      <c r="T192" s="22">
        <v>43087</v>
      </c>
      <c r="U192" s="5"/>
    </row>
    <row r="193" spans="1:21" ht="14.25" x14ac:dyDescent="0.3">
      <c r="A193" s="45" t="s">
        <v>607</v>
      </c>
      <c r="B193" s="1"/>
      <c r="C193" s="22">
        <v>43039</v>
      </c>
      <c r="D193" s="46">
        <v>151307829</v>
      </c>
      <c r="E193" s="73" t="s">
        <v>608</v>
      </c>
      <c r="F193" s="16" t="s">
        <v>609</v>
      </c>
      <c r="G193" s="18" t="s">
        <v>610</v>
      </c>
      <c r="H193" s="18" t="s">
        <v>582</v>
      </c>
      <c r="I193" s="1" t="s">
        <v>611</v>
      </c>
      <c r="J193" s="60">
        <v>5000</v>
      </c>
      <c r="K193" s="3" t="s">
        <v>96</v>
      </c>
      <c r="L193" s="65">
        <v>3</v>
      </c>
      <c r="M193" s="1" t="s">
        <v>1049</v>
      </c>
      <c r="N193" s="47" t="s">
        <v>215</v>
      </c>
      <c r="O193" s="1" t="s">
        <v>1485</v>
      </c>
      <c r="P193" s="19">
        <v>43158</v>
      </c>
      <c r="Q193" s="20">
        <v>12820.512820512822</v>
      </c>
      <c r="R193" s="20">
        <v>1.8580453363062062</v>
      </c>
      <c r="S193" s="1" t="s">
        <v>1685</v>
      </c>
      <c r="T193" s="22">
        <v>43087</v>
      </c>
      <c r="U193" s="5"/>
    </row>
    <row r="194" spans="1:21" ht="14.25" x14ac:dyDescent="0.3">
      <c r="A194" s="45" t="s">
        <v>612</v>
      </c>
      <c r="B194" s="1"/>
      <c r="C194" s="22">
        <v>43039</v>
      </c>
      <c r="D194" s="46">
        <v>151307829</v>
      </c>
      <c r="E194" s="73" t="s">
        <v>608</v>
      </c>
      <c r="F194" s="16" t="s">
        <v>609</v>
      </c>
      <c r="G194" s="18" t="s">
        <v>610</v>
      </c>
      <c r="H194" s="18" t="s">
        <v>582</v>
      </c>
      <c r="I194" s="1" t="s">
        <v>611</v>
      </c>
      <c r="J194" s="60">
        <v>1800</v>
      </c>
      <c r="K194" s="3" t="s">
        <v>195</v>
      </c>
      <c r="L194" s="65">
        <v>1</v>
      </c>
      <c r="M194" s="1" t="s">
        <v>1049</v>
      </c>
      <c r="N194" s="47" t="s">
        <v>215</v>
      </c>
      <c r="O194" s="1" t="s">
        <v>1485</v>
      </c>
      <c r="P194" s="19">
        <v>43158</v>
      </c>
      <c r="Q194" s="20">
        <v>1538.4615384615386</v>
      </c>
      <c r="R194" s="20">
        <v>0.22296544035674473</v>
      </c>
      <c r="S194" s="1" t="s">
        <v>1685</v>
      </c>
      <c r="T194" s="22">
        <v>43087</v>
      </c>
      <c r="U194" s="5"/>
    </row>
    <row r="195" spans="1:21" ht="14.25" x14ac:dyDescent="0.3">
      <c r="A195" s="45" t="s">
        <v>613</v>
      </c>
      <c r="B195" s="1"/>
      <c r="C195" s="22">
        <v>43040</v>
      </c>
      <c r="D195" s="46">
        <v>151311320</v>
      </c>
      <c r="E195" s="73" t="s">
        <v>614</v>
      </c>
      <c r="F195" s="16" t="s">
        <v>615</v>
      </c>
      <c r="G195" s="18" t="s">
        <v>616</v>
      </c>
      <c r="H195" s="18" t="s">
        <v>22</v>
      </c>
      <c r="I195" s="1" t="s">
        <v>66</v>
      </c>
      <c r="J195" s="60">
        <v>6611</v>
      </c>
      <c r="K195" s="3" t="s">
        <v>12</v>
      </c>
      <c r="L195" s="65">
        <v>5</v>
      </c>
      <c r="M195" s="1" t="s">
        <v>1045</v>
      </c>
      <c r="N195" s="47" t="s">
        <v>77</v>
      </c>
      <c r="O195" s="1" t="s">
        <v>1485</v>
      </c>
      <c r="P195" s="19">
        <v>43076</v>
      </c>
      <c r="Q195" s="20">
        <v>28252.136752136754</v>
      </c>
      <c r="R195" s="20">
        <v>4.0945125727734428</v>
      </c>
      <c r="S195" s="1" t="s">
        <v>1685</v>
      </c>
      <c r="T195" s="19">
        <v>43076</v>
      </c>
      <c r="U195" s="5"/>
    </row>
    <row r="196" spans="1:21" ht="14.25" x14ac:dyDescent="0.3">
      <c r="A196" s="45" t="s">
        <v>617</v>
      </c>
      <c r="B196" s="1"/>
      <c r="C196" s="22">
        <v>43042.733749999999</v>
      </c>
      <c r="D196" s="46">
        <v>151318968</v>
      </c>
      <c r="E196" s="73" t="s">
        <v>618</v>
      </c>
      <c r="F196" s="25" t="s">
        <v>619</v>
      </c>
      <c r="G196" s="25" t="s">
        <v>265</v>
      </c>
      <c r="H196" s="25" t="s">
        <v>10</v>
      </c>
      <c r="I196" s="1" t="s">
        <v>539</v>
      </c>
      <c r="J196" s="60">
        <v>1143</v>
      </c>
      <c r="K196" s="18" t="s">
        <v>620</v>
      </c>
      <c r="L196" s="65">
        <v>6</v>
      </c>
      <c r="M196" s="1" t="s">
        <v>621</v>
      </c>
      <c r="N196" s="47" t="s">
        <v>215</v>
      </c>
      <c r="O196" s="1" t="s">
        <v>1485</v>
      </c>
      <c r="P196" s="23">
        <v>43073</v>
      </c>
      <c r="Q196" s="20">
        <v>5861.5384615384619</v>
      </c>
      <c r="R196" s="20">
        <v>0.84949832775919731</v>
      </c>
      <c r="S196" s="1" t="s">
        <v>1708</v>
      </c>
      <c r="T196" s="19"/>
      <c r="U196" s="5"/>
    </row>
    <row r="197" spans="1:21" ht="14.25" x14ac:dyDescent="0.3">
      <c r="A197" s="45" t="s">
        <v>622</v>
      </c>
      <c r="B197" s="1"/>
      <c r="C197" s="22">
        <v>43045</v>
      </c>
      <c r="D197" s="46">
        <v>151323114</v>
      </c>
      <c r="E197" s="73" t="s">
        <v>623</v>
      </c>
      <c r="F197" s="16" t="s">
        <v>624</v>
      </c>
      <c r="G197" s="18" t="s">
        <v>85</v>
      </c>
      <c r="H197" s="18" t="s">
        <v>10</v>
      </c>
      <c r="I197" s="1" t="s">
        <v>11</v>
      </c>
      <c r="J197" s="60">
        <v>12296.653796653796</v>
      </c>
      <c r="K197" s="3">
        <v>61045239</v>
      </c>
      <c r="L197" s="65">
        <v>1</v>
      </c>
      <c r="M197" s="1" t="s">
        <v>1710</v>
      </c>
      <c r="N197" s="47" t="s">
        <v>77</v>
      </c>
      <c r="O197" s="1" t="s">
        <v>1485</v>
      </c>
      <c r="P197" s="19">
        <v>43048</v>
      </c>
      <c r="Q197" s="20">
        <v>10509.960509960511</v>
      </c>
      <c r="R197" s="20">
        <v>1.5231826826029724</v>
      </c>
      <c r="S197" s="1" t="s">
        <v>1708</v>
      </c>
      <c r="T197" s="19"/>
      <c r="U197" s="5"/>
    </row>
    <row r="198" spans="1:21" ht="14.25" x14ac:dyDescent="0.2">
      <c r="A198" s="45" t="s">
        <v>625</v>
      </c>
      <c r="B198" s="1"/>
      <c r="C198" s="22">
        <v>43046</v>
      </c>
      <c r="D198" s="46">
        <v>151325246</v>
      </c>
      <c r="E198" s="73" t="s">
        <v>626</v>
      </c>
      <c r="F198" s="16" t="s">
        <v>627</v>
      </c>
      <c r="G198" s="18" t="s">
        <v>628</v>
      </c>
      <c r="H198" s="18" t="s">
        <v>159</v>
      </c>
      <c r="I198" s="1" t="s">
        <v>629</v>
      </c>
      <c r="J198" s="60">
        <v>6611</v>
      </c>
      <c r="K198" s="3" t="s">
        <v>12</v>
      </c>
      <c r="L198" s="65">
        <v>9</v>
      </c>
      <c r="M198" s="1" t="s">
        <v>1045</v>
      </c>
      <c r="N198" s="47" t="s">
        <v>215</v>
      </c>
      <c r="O198" s="1" t="s">
        <v>1485</v>
      </c>
      <c r="P198" s="22">
        <v>43087</v>
      </c>
      <c r="Q198" s="20">
        <v>50853.846153846156</v>
      </c>
      <c r="R198" s="20">
        <v>7.3701226309921957</v>
      </c>
      <c r="S198" s="1" t="s">
        <v>1685</v>
      </c>
      <c r="T198" s="22">
        <v>43087</v>
      </c>
      <c r="U198" s="5"/>
    </row>
    <row r="199" spans="1:21" ht="14.25" x14ac:dyDescent="0.3">
      <c r="A199" s="45" t="s">
        <v>630</v>
      </c>
      <c r="B199" s="1"/>
      <c r="C199" s="22">
        <v>43046.473749999997</v>
      </c>
      <c r="D199" s="46">
        <v>151324938</v>
      </c>
      <c r="E199" s="73" t="s">
        <v>631</v>
      </c>
      <c r="F199" s="25" t="s">
        <v>301</v>
      </c>
      <c r="G199" s="25" t="s">
        <v>302</v>
      </c>
      <c r="H199" s="25" t="s">
        <v>30</v>
      </c>
      <c r="I199" s="1" t="s">
        <v>303</v>
      </c>
      <c r="J199" s="60">
        <v>520</v>
      </c>
      <c r="K199" s="18" t="s">
        <v>553</v>
      </c>
      <c r="L199" s="65">
        <v>2</v>
      </c>
      <c r="M199" s="1" t="s">
        <v>554</v>
      </c>
      <c r="N199" s="47" t="s">
        <v>215</v>
      </c>
      <c r="O199" s="1" t="s">
        <v>1485</v>
      </c>
      <c r="P199" s="23">
        <v>43046</v>
      </c>
      <c r="Q199" s="20">
        <v>888.88888888888891</v>
      </c>
      <c r="R199" s="20">
        <v>0.12882447665056362</v>
      </c>
      <c r="S199" s="1" t="s">
        <v>1708</v>
      </c>
      <c r="T199" s="19"/>
      <c r="U199" s="5"/>
    </row>
    <row r="200" spans="1:21" ht="14.25" x14ac:dyDescent="0.3">
      <c r="A200" s="45" t="s">
        <v>632</v>
      </c>
      <c r="B200" s="1"/>
      <c r="C200" s="22">
        <v>43046.475381944445</v>
      </c>
      <c r="D200" s="46">
        <v>151324943</v>
      </c>
      <c r="E200" s="73" t="s">
        <v>633</v>
      </c>
      <c r="F200" s="25" t="s">
        <v>634</v>
      </c>
      <c r="G200" s="25" t="s">
        <v>302</v>
      </c>
      <c r="H200" s="25" t="s">
        <v>30</v>
      </c>
      <c r="I200" s="1" t="s">
        <v>303</v>
      </c>
      <c r="J200" s="60">
        <v>520</v>
      </c>
      <c r="K200" s="18" t="s">
        <v>553</v>
      </c>
      <c r="L200" s="65">
        <v>10</v>
      </c>
      <c r="M200" s="1" t="s">
        <v>554</v>
      </c>
      <c r="N200" s="47" t="s">
        <v>215</v>
      </c>
      <c r="O200" s="1" t="s">
        <v>1485</v>
      </c>
      <c r="P200" s="23">
        <v>43082</v>
      </c>
      <c r="Q200" s="20">
        <v>4444.4444444444443</v>
      </c>
      <c r="R200" s="20">
        <v>0.6441223832528179</v>
      </c>
      <c r="S200" s="1" t="s">
        <v>1708</v>
      </c>
      <c r="T200" s="19"/>
      <c r="U200" s="5"/>
    </row>
    <row r="201" spans="1:21" ht="14.25" x14ac:dyDescent="0.3">
      <c r="A201" s="45" t="s">
        <v>635</v>
      </c>
      <c r="B201" s="1"/>
      <c r="C201" s="22">
        <v>43046.665393518517</v>
      </c>
      <c r="D201" s="46">
        <v>151326189</v>
      </c>
      <c r="E201" s="73" t="s">
        <v>636</v>
      </c>
      <c r="F201" s="25" t="s">
        <v>637</v>
      </c>
      <c r="G201" s="25" t="s">
        <v>163</v>
      </c>
      <c r="H201" s="25" t="s">
        <v>94</v>
      </c>
      <c r="I201" s="1" t="s">
        <v>95</v>
      </c>
      <c r="J201" s="60">
        <v>999.99990000000003</v>
      </c>
      <c r="K201" s="18" t="s">
        <v>638</v>
      </c>
      <c r="L201" s="65">
        <v>13</v>
      </c>
      <c r="M201" s="1" t="s">
        <v>554</v>
      </c>
      <c r="N201" s="47" t="s">
        <v>215</v>
      </c>
      <c r="O201" s="1" t="s">
        <v>1485</v>
      </c>
      <c r="P201" s="23">
        <v>43073</v>
      </c>
      <c r="Q201" s="20">
        <v>11111.11</v>
      </c>
      <c r="R201" s="20">
        <v>1.6103057971014494</v>
      </c>
      <c r="S201" s="1" t="s">
        <v>1708</v>
      </c>
      <c r="T201" s="19"/>
      <c r="U201" s="5"/>
    </row>
    <row r="202" spans="1:21" ht="14.25" x14ac:dyDescent="0.3">
      <c r="A202" s="45" t="s">
        <v>639</v>
      </c>
      <c r="B202" s="1"/>
      <c r="C202" s="22">
        <v>43047</v>
      </c>
      <c r="D202" s="46">
        <v>151330046</v>
      </c>
      <c r="E202" s="73" t="s">
        <v>640</v>
      </c>
      <c r="F202" s="16" t="s">
        <v>641</v>
      </c>
      <c r="G202" s="18" t="s">
        <v>642</v>
      </c>
      <c r="H202" s="18" t="s">
        <v>339</v>
      </c>
      <c r="I202" s="1" t="s">
        <v>44</v>
      </c>
      <c r="J202" s="60">
        <v>5000</v>
      </c>
      <c r="K202" s="3" t="s">
        <v>96</v>
      </c>
      <c r="L202" s="65">
        <v>3</v>
      </c>
      <c r="M202" s="1" t="s">
        <v>1049</v>
      </c>
      <c r="N202" s="47" t="s">
        <v>77</v>
      </c>
      <c r="O202" s="1" t="s">
        <v>1485</v>
      </c>
      <c r="P202" s="19">
        <v>43055</v>
      </c>
      <c r="Q202" s="20">
        <v>12820.512820512822</v>
      </c>
      <c r="R202" s="20">
        <v>1.8580453363062062</v>
      </c>
      <c r="S202" s="1" t="s">
        <v>1708</v>
      </c>
      <c r="T202" s="19"/>
      <c r="U202" s="5"/>
    </row>
    <row r="203" spans="1:21" ht="14.25" x14ac:dyDescent="0.2">
      <c r="A203" s="45" t="s">
        <v>643</v>
      </c>
      <c r="B203" s="1"/>
      <c r="C203" s="22">
        <v>43047</v>
      </c>
      <c r="D203" s="46">
        <v>151330046</v>
      </c>
      <c r="E203" s="73" t="s">
        <v>640</v>
      </c>
      <c r="F203" s="16" t="s">
        <v>641</v>
      </c>
      <c r="G203" s="18" t="s">
        <v>642</v>
      </c>
      <c r="H203" s="18" t="s">
        <v>339</v>
      </c>
      <c r="I203" s="1" t="s">
        <v>44</v>
      </c>
      <c r="J203" s="60">
        <v>1800</v>
      </c>
      <c r="K203" s="3" t="s">
        <v>195</v>
      </c>
      <c r="L203" s="65">
        <v>1</v>
      </c>
      <c r="M203" s="1" t="s">
        <v>1049</v>
      </c>
      <c r="N203" s="47" t="s">
        <v>77</v>
      </c>
      <c r="O203" s="1" t="s">
        <v>1485</v>
      </c>
      <c r="P203" s="22">
        <v>43087</v>
      </c>
      <c r="Q203" s="20">
        <v>1538.4615384615386</v>
      </c>
      <c r="R203" s="20">
        <v>0.22296544035674473</v>
      </c>
      <c r="S203" s="1" t="s">
        <v>1685</v>
      </c>
      <c r="T203" s="22">
        <v>43087</v>
      </c>
      <c r="U203" s="5"/>
    </row>
    <row r="204" spans="1:21" ht="14.25" x14ac:dyDescent="0.3">
      <c r="A204" s="45" t="s">
        <v>644</v>
      </c>
      <c r="B204" s="1"/>
      <c r="C204" s="22">
        <v>43048</v>
      </c>
      <c r="D204" s="46">
        <v>151333835</v>
      </c>
      <c r="E204" s="73" t="s">
        <v>645</v>
      </c>
      <c r="F204" s="16" t="s">
        <v>483</v>
      </c>
      <c r="G204" s="18" t="s">
        <v>484</v>
      </c>
      <c r="H204" s="18" t="s">
        <v>48</v>
      </c>
      <c r="I204" s="1" t="s">
        <v>485</v>
      </c>
      <c r="J204" s="60">
        <v>5000</v>
      </c>
      <c r="K204" s="3" t="s">
        <v>96</v>
      </c>
      <c r="L204" s="65">
        <v>3</v>
      </c>
      <c r="M204" s="1" t="s">
        <v>1049</v>
      </c>
      <c r="N204" s="47" t="s">
        <v>77</v>
      </c>
      <c r="O204" s="1" t="s">
        <v>1485</v>
      </c>
      <c r="P204" s="19">
        <v>43060</v>
      </c>
      <c r="Q204" s="20">
        <v>12820.512820512822</v>
      </c>
      <c r="R204" s="20">
        <v>1.8580453363062062</v>
      </c>
      <c r="S204" s="1" t="s">
        <v>1708</v>
      </c>
      <c r="T204" s="19"/>
      <c r="U204" s="5"/>
    </row>
    <row r="205" spans="1:21" ht="14.25" x14ac:dyDescent="0.3">
      <c r="A205" s="45" t="s">
        <v>646</v>
      </c>
      <c r="B205" s="1"/>
      <c r="C205" s="22">
        <v>43048</v>
      </c>
      <c r="D205" s="46">
        <v>151333835</v>
      </c>
      <c r="E205" s="73" t="s">
        <v>645</v>
      </c>
      <c r="F205" s="16" t="s">
        <v>483</v>
      </c>
      <c r="G205" s="18" t="s">
        <v>484</v>
      </c>
      <c r="H205" s="18" t="s">
        <v>48</v>
      </c>
      <c r="I205" s="1" t="s">
        <v>485</v>
      </c>
      <c r="J205" s="60">
        <v>1800</v>
      </c>
      <c r="K205" s="3" t="s">
        <v>195</v>
      </c>
      <c r="L205" s="65">
        <v>1</v>
      </c>
      <c r="M205" s="1" t="s">
        <v>1049</v>
      </c>
      <c r="N205" s="47" t="s">
        <v>77</v>
      </c>
      <c r="O205" s="1" t="s">
        <v>1485</v>
      </c>
      <c r="P205" s="19">
        <v>43076</v>
      </c>
      <c r="Q205" s="20">
        <v>1538.4615384615386</v>
      </c>
      <c r="R205" s="20">
        <v>0.22296544035674473</v>
      </c>
      <c r="S205" s="1" t="s">
        <v>1685</v>
      </c>
      <c r="T205" s="19">
        <v>43076</v>
      </c>
      <c r="U205" s="5"/>
    </row>
    <row r="206" spans="1:21" ht="14.25" x14ac:dyDescent="0.3">
      <c r="A206" s="45" t="s">
        <v>647</v>
      </c>
      <c r="B206" s="1"/>
      <c r="C206" s="22">
        <v>43048</v>
      </c>
      <c r="D206" s="46">
        <v>151330905</v>
      </c>
      <c r="E206" s="73" t="s">
        <v>648</v>
      </c>
      <c r="F206" s="16" t="s">
        <v>649</v>
      </c>
      <c r="G206" s="18" t="s">
        <v>650</v>
      </c>
      <c r="H206" s="18" t="s">
        <v>159</v>
      </c>
      <c r="I206" s="1" t="s">
        <v>651</v>
      </c>
      <c r="J206" s="60">
        <v>10273.680823680825</v>
      </c>
      <c r="K206" s="3">
        <v>61045235</v>
      </c>
      <c r="L206" s="65">
        <v>3</v>
      </c>
      <c r="M206" s="1" t="s">
        <v>1710</v>
      </c>
      <c r="N206" s="47" t="s">
        <v>77</v>
      </c>
      <c r="O206" s="1" t="s">
        <v>1485</v>
      </c>
      <c r="P206" s="19">
        <v>43056</v>
      </c>
      <c r="Q206" s="20">
        <v>26342.771342771346</v>
      </c>
      <c r="R206" s="20">
        <v>3.8177929482277309</v>
      </c>
      <c r="S206" s="1" t="s">
        <v>1708</v>
      </c>
      <c r="T206" s="19"/>
      <c r="U206" s="5"/>
    </row>
    <row r="207" spans="1:21" ht="14.25" x14ac:dyDescent="0.3">
      <c r="A207" s="45" t="s">
        <v>652</v>
      </c>
      <c r="B207" s="1"/>
      <c r="C207" s="22">
        <v>43048</v>
      </c>
      <c r="D207" s="46">
        <v>151330931</v>
      </c>
      <c r="E207" s="73" t="s">
        <v>653</v>
      </c>
      <c r="F207" s="16" t="s">
        <v>649</v>
      </c>
      <c r="G207" s="18" t="s">
        <v>650</v>
      </c>
      <c r="H207" s="18" t="s">
        <v>159</v>
      </c>
      <c r="I207" s="1" t="s">
        <v>651</v>
      </c>
      <c r="J207" s="60">
        <v>10273.680823680825</v>
      </c>
      <c r="K207" s="3">
        <v>61045235</v>
      </c>
      <c r="L207" s="65">
        <v>3</v>
      </c>
      <c r="M207" s="1" t="s">
        <v>1710</v>
      </c>
      <c r="N207" s="47" t="s">
        <v>77</v>
      </c>
      <c r="O207" s="1" t="s">
        <v>1485</v>
      </c>
      <c r="P207" s="19">
        <v>43056</v>
      </c>
      <c r="Q207" s="20">
        <v>26342.771342771346</v>
      </c>
      <c r="R207" s="20">
        <v>3.8177929482277309</v>
      </c>
      <c r="S207" s="1" t="s">
        <v>1708</v>
      </c>
      <c r="T207" s="19"/>
      <c r="U207" s="5"/>
    </row>
    <row r="208" spans="1:21" ht="14.25" x14ac:dyDescent="0.3">
      <c r="A208" s="45" t="s">
        <v>654</v>
      </c>
      <c r="B208" s="1"/>
      <c r="C208" s="22">
        <v>43049</v>
      </c>
      <c r="D208" s="46">
        <v>151337615</v>
      </c>
      <c r="E208" s="73" t="s">
        <v>655</v>
      </c>
      <c r="F208" s="16" t="s">
        <v>656</v>
      </c>
      <c r="G208" s="18" t="s">
        <v>62</v>
      </c>
      <c r="H208" s="18" t="s">
        <v>22</v>
      </c>
      <c r="I208" s="1" t="s">
        <v>656</v>
      </c>
      <c r="J208" s="60">
        <v>6611</v>
      </c>
      <c r="K208" s="3" t="s">
        <v>12</v>
      </c>
      <c r="L208" s="65">
        <v>6</v>
      </c>
      <c r="M208" s="1" t="s">
        <v>1045</v>
      </c>
      <c r="N208" s="47" t="s">
        <v>77</v>
      </c>
      <c r="O208" s="1" t="s">
        <v>1485</v>
      </c>
      <c r="P208" s="19">
        <v>43076</v>
      </c>
      <c r="Q208" s="20">
        <v>33902.564102564102</v>
      </c>
      <c r="R208" s="20">
        <v>4.9134150873281301</v>
      </c>
      <c r="S208" s="1" t="s">
        <v>1685</v>
      </c>
      <c r="T208" s="19">
        <v>43076</v>
      </c>
      <c r="U208" s="5"/>
    </row>
    <row r="209" spans="1:21" ht="14.25" x14ac:dyDescent="0.3">
      <c r="A209" s="45" t="s">
        <v>657</v>
      </c>
      <c r="B209" s="1"/>
      <c r="C209" s="22">
        <v>43049</v>
      </c>
      <c r="D209" s="46">
        <v>151334396</v>
      </c>
      <c r="E209" s="73" t="s">
        <v>658</v>
      </c>
      <c r="F209" s="16" t="s">
        <v>505</v>
      </c>
      <c r="G209" s="18" t="s">
        <v>241</v>
      </c>
      <c r="H209" s="18" t="s">
        <v>57</v>
      </c>
      <c r="I209" s="1" t="s">
        <v>124</v>
      </c>
      <c r="J209" s="60">
        <v>1800</v>
      </c>
      <c r="K209" s="3" t="s">
        <v>195</v>
      </c>
      <c r="L209" s="65">
        <v>1</v>
      </c>
      <c r="M209" s="1" t="s">
        <v>1049</v>
      </c>
      <c r="N209" s="47" t="s">
        <v>77</v>
      </c>
      <c r="O209" s="1" t="s">
        <v>1485</v>
      </c>
      <c r="P209" s="19">
        <v>43076</v>
      </c>
      <c r="Q209" s="20">
        <v>1538.4615384615386</v>
      </c>
      <c r="R209" s="20">
        <v>0.22296544035674473</v>
      </c>
      <c r="S209" s="1" t="s">
        <v>1685</v>
      </c>
      <c r="T209" s="19">
        <v>43076</v>
      </c>
      <c r="U209" s="5"/>
    </row>
    <row r="210" spans="1:21" ht="14.25" x14ac:dyDescent="0.3">
      <c r="A210" s="45" t="s">
        <v>659</v>
      </c>
      <c r="B210" s="1"/>
      <c r="C210" s="22">
        <v>43049</v>
      </c>
      <c r="D210" s="46">
        <v>151334396</v>
      </c>
      <c r="E210" s="73" t="s">
        <v>658</v>
      </c>
      <c r="F210" s="16" t="s">
        <v>505</v>
      </c>
      <c r="G210" s="18" t="s">
        <v>241</v>
      </c>
      <c r="H210" s="18" t="s">
        <v>57</v>
      </c>
      <c r="I210" s="1" t="s">
        <v>124</v>
      </c>
      <c r="J210" s="60">
        <v>5000</v>
      </c>
      <c r="K210" s="3" t="s">
        <v>96</v>
      </c>
      <c r="L210" s="65">
        <v>3</v>
      </c>
      <c r="M210" s="1" t="s">
        <v>1049</v>
      </c>
      <c r="N210" s="47" t="s">
        <v>77</v>
      </c>
      <c r="O210" s="1" t="s">
        <v>1485</v>
      </c>
      <c r="P210" s="19">
        <v>43066</v>
      </c>
      <c r="Q210" s="20">
        <v>12820.512820512822</v>
      </c>
      <c r="R210" s="20">
        <v>1.8580453363062062</v>
      </c>
      <c r="S210" s="1" t="s">
        <v>1708</v>
      </c>
      <c r="T210" s="19"/>
      <c r="U210" s="5"/>
    </row>
    <row r="211" spans="1:21" ht="14.25" x14ac:dyDescent="0.2">
      <c r="A211" s="45" t="s">
        <v>660</v>
      </c>
      <c r="B211" s="1"/>
      <c r="C211" s="22">
        <v>43049</v>
      </c>
      <c r="D211" s="46">
        <v>151337923</v>
      </c>
      <c r="E211" s="73" t="s">
        <v>661</v>
      </c>
      <c r="F211" s="16" t="s">
        <v>662</v>
      </c>
      <c r="G211" s="18" t="s">
        <v>663</v>
      </c>
      <c r="H211" s="18" t="s">
        <v>199</v>
      </c>
      <c r="I211" s="1" t="s">
        <v>200</v>
      </c>
      <c r="J211" s="60">
        <v>30000</v>
      </c>
      <c r="K211" s="3" t="s">
        <v>664</v>
      </c>
      <c r="L211" s="65">
        <v>1</v>
      </c>
      <c r="M211" s="1" t="s">
        <v>621</v>
      </c>
      <c r="N211" s="47" t="s">
        <v>77</v>
      </c>
      <c r="O211" s="1" t="s">
        <v>1485</v>
      </c>
      <c r="P211" s="22">
        <v>43087</v>
      </c>
      <c r="Q211" s="20">
        <v>25641.025641025644</v>
      </c>
      <c r="R211" s="20">
        <v>3.7160906726124123</v>
      </c>
      <c r="S211" s="1" t="s">
        <v>1685</v>
      </c>
      <c r="T211" s="22">
        <v>43087</v>
      </c>
      <c r="U211" s="5"/>
    </row>
    <row r="212" spans="1:21" ht="14.25" x14ac:dyDescent="0.2">
      <c r="A212" s="45" t="s">
        <v>665</v>
      </c>
      <c r="B212" s="1"/>
      <c r="C212" s="22">
        <v>43049</v>
      </c>
      <c r="D212" s="46">
        <v>151337923</v>
      </c>
      <c r="E212" s="73" t="s">
        <v>661</v>
      </c>
      <c r="F212" s="16" t="s">
        <v>662</v>
      </c>
      <c r="G212" s="18" t="s">
        <v>663</v>
      </c>
      <c r="H212" s="18" t="s">
        <v>199</v>
      </c>
      <c r="I212" s="1" t="s">
        <v>200</v>
      </c>
      <c r="J212" s="60">
        <v>3000</v>
      </c>
      <c r="K212" s="3" t="s">
        <v>666</v>
      </c>
      <c r="L212" s="65">
        <v>4</v>
      </c>
      <c r="M212" s="1" t="s">
        <v>621</v>
      </c>
      <c r="N212" s="47" t="s">
        <v>77</v>
      </c>
      <c r="O212" s="1" t="s">
        <v>1485</v>
      </c>
      <c r="P212" s="22">
        <v>43087</v>
      </c>
      <c r="Q212" s="20">
        <v>10256.410256410258</v>
      </c>
      <c r="R212" s="20">
        <v>1.4864362690449648</v>
      </c>
      <c r="S212" s="1" t="s">
        <v>1685</v>
      </c>
      <c r="T212" s="22">
        <v>43087</v>
      </c>
      <c r="U212" s="5"/>
    </row>
    <row r="213" spans="1:21" ht="14.25" x14ac:dyDescent="0.3">
      <c r="A213" s="45" t="s">
        <v>667</v>
      </c>
      <c r="B213" s="1"/>
      <c r="C213" s="22">
        <v>43049.769490740742</v>
      </c>
      <c r="D213" s="46">
        <v>151337923</v>
      </c>
      <c r="E213" s="73" t="s">
        <v>661</v>
      </c>
      <c r="F213" s="25" t="s">
        <v>662</v>
      </c>
      <c r="G213" s="25" t="s">
        <v>663</v>
      </c>
      <c r="H213" s="25" t="s">
        <v>199</v>
      </c>
      <c r="I213" s="1" t="s">
        <v>200</v>
      </c>
      <c r="J213" s="60">
        <v>1143</v>
      </c>
      <c r="K213" s="18" t="s">
        <v>620</v>
      </c>
      <c r="L213" s="65">
        <v>7</v>
      </c>
      <c r="M213" s="1" t="s">
        <v>621</v>
      </c>
      <c r="N213" s="47" t="s">
        <v>77</v>
      </c>
      <c r="O213" s="1" t="s">
        <v>1485</v>
      </c>
      <c r="P213" s="23">
        <v>43061</v>
      </c>
      <c r="Q213" s="20">
        <v>6838.461538461539</v>
      </c>
      <c r="R213" s="20">
        <v>0.99108138238573018</v>
      </c>
      <c r="S213" s="1" t="s">
        <v>1708</v>
      </c>
      <c r="T213" s="19"/>
      <c r="U213" s="5"/>
    </row>
    <row r="214" spans="1:21" ht="14.25" x14ac:dyDescent="0.2">
      <c r="A214" s="45" t="s">
        <v>668</v>
      </c>
      <c r="B214" s="1"/>
      <c r="C214" s="22">
        <v>43055</v>
      </c>
      <c r="D214" s="46">
        <v>151390551</v>
      </c>
      <c r="E214" s="73" t="s">
        <v>669</v>
      </c>
      <c r="F214" s="16" t="s">
        <v>670</v>
      </c>
      <c r="G214" s="18" t="s">
        <v>581</v>
      </c>
      <c r="H214" s="18" t="s">
        <v>582</v>
      </c>
      <c r="I214" s="25" t="s">
        <v>671</v>
      </c>
      <c r="J214" s="60">
        <v>5000</v>
      </c>
      <c r="K214" s="3" t="s">
        <v>96</v>
      </c>
      <c r="L214" s="65">
        <v>2</v>
      </c>
      <c r="M214" s="1" t="s">
        <v>1049</v>
      </c>
      <c r="N214" s="47" t="s">
        <v>215</v>
      </c>
      <c r="O214" s="1" t="s">
        <v>1485</v>
      </c>
      <c r="P214" s="22">
        <v>43087</v>
      </c>
      <c r="Q214" s="20">
        <v>8547.0085470085469</v>
      </c>
      <c r="R214" s="20">
        <v>1.2386968908708038</v>
      </c>
      <c r="S214" s="1" t="s">
        <v>1685</v>
      </c>
      <c r="T214" s="22">
        <v>43087</v>
      </c>
      <c r="U214" s="5"/>
    </row>
    <row r="215" spans="1:21" ht="14.25" x14ac:dyDescent="0.2">
      <c r="A215" s="45" t="s">
        <v>672</v>
      </c>
      <c r="B215" s="1"/>
      <c r="C215" s="22">
        <v>43056</v>
      </c>
      <c r="D215" s="46">
        <v>151395351</v>
      </c>
      <c r="E215" s="73" t="s">
        <v>673</v>
      </c>
      <c r="F215" s="16" t="s">
        <v>674</v>
      </c>
      <c r="G215" s="18" t="s">
        <v>675</v>
      </c>
      <c r="H215" s="18" t="s">
        <v>30</v>
      </c>
      <c r="I215" s="1" t="s">
        <v>31</v>
      </c>
      <c r="J215" s="60">
        <v>6611</v>
      </c>
      <c r="K215" s="3" t="s">
        <v>12</v>
      </c>
      <c r="L215" s="65">
        <v>7</v>
      </c>
      <c r="M215" s="1" t="s">
        <v>1045</v>
      </c>
      <c r="N215" s="47" t="s">
        <v>215</v>
      </c>
      <c r="O215" s="1" t="s">
        <v>1485</v>
      </c>
      <c r="P215" s="22">
        <v>43087</v>
      </c>
      <c r="Q215" s="20">
        <v>39552.991452991453</v>
      </c>
      <c r="R215" s="20">
        <v>5.7323176018828192</v>
      </c>
      <c r="S215" s="1" t="s">
        <v>1685</v>
      </c>
      <c r="T215" s="22">
        <v>43087</v>
      </c>
      <c r="U215" s="5"/>
    </row>
    <row r="216" spans="1:21" ht="14.25" x14ac:dyDescent="0.3">
      <c r="A216" s="45" t="s">
        <v>676</v>
      </c>
      <c r="B216" s="1"/>
      <c r="C216" s="22">
        <v>43061.600729166668</v>
      </c>
      <c r="D216" s="46">
        <v>151406385</v>
      </c>
      <c r="E216" s="73" t="s">
        <v>677</v>
      </c>
      <c r="F216" s="25" t="s">
        <v>678</v>
      </c>
      <c r="G216" s="25" t="s">
        <v>51</v>
      </c>
      <c r="H216" s="25" t="s">
        <v>52</v>
      </c>
      <c r="I216" s="1" t="s">
        <v>679</v>
      </c>
      <c r="J216" s="60">
        <v>520</v>
      </c>
      <c r="K216" s="18" t="s">
        <v>553</v>
      </c>
      <c r="L216" s="65">
        <v>3</v>
      </c>
      <c r="M216" s="1" t="s">
        <v>554</v>
      </c>
      <c r="N216" s="47" t="s">
        <v>77</v>
      </c>
      <c r="O216" s="1" t="s">
        <v>1485</v>
      </c>
      <c r="P216" s="23">
        <v>43061</v>
      </c>
      <c r="Q216" s="20">
        <v>1333.3333333333335</v>
      </c>
      <c r="R216" s="20">
        <v>0.19323671497584541</v>
      </c>
      <c r="S216" s="1" t="s">
        <v>1708</v>
      </c>
      <c r="T216" s="19"/>
      <c r="U216" s="5"/>
    </row>
    <row r="217" spans="1:21" ht="14.25" x14ac:dyDescent="0.3">
      <c r="A217" s="45" t="s">
        <v>680</v>
      </c>
      <c r="B217" s="1"/>
      <c r="C217" s="22">
        <v>43061.601423611108</v>
      </c>
      <c r="D217" s="46">
        <v>151406393</v>
      </c>
      <c r="E217" s="73" t="s">
        <v>681</v>
      </c>
      <c r="F217" s="25" t="s">
        <v>678</v>
      </c>
      <c r="G217" s="25" t="s">
        <v>51</v>
      </c>
      <c r="H217" s="25" t="s">
        <v>52</v>
      </c>
      <c r="I217" s="1" t="s">
        <v>679</v>
      </c>
      <c r="J217" s="60">
        <v>899.9991</v>
      </c>
      <c r="K217" s="18" t="s">
        <v>682</v>
      </c>
      <c r="L217" s="65">
        <v>2</v>
      </c>
      <c r="M217" s="1" t="s">
        <v>554</v>
      </c>
      <c r="N217" s="47" t="s">
        <v>77</v>
      </c>
      <c r="O217" s="1" t="s">
        <v>1485</v>
      </c>
      <c r="P217" s="23">
        <v>43069</v>
      </c>
      <c r="Q217" s="20">
        <v>1538.46</v>
      </c>
      <c r="R217" s="20">
        <v>0.22296521739130434</v>
      </c>
      <c r="S217" s="1" t="s">
        <v>1708</v>
      </c>
      <c r="T217" s="19"/>
      <c r="U217" s="5"/>
    </row>
    <row r="218" spans="1:21" ht="14.25" x14ac:dyDescent="0.3">
      <c r="A218" s="45" t="s">
        <v>683</v>
      </c>
      <c r="B218" s="1"/>
      <c r="C218" s="22">
        <v>43061.616053240738</v>
      </c>
      <c r="D218" s="46">
        <v>151406515</v>
      </c>
      <c r="E218" s="73" t="s">
        <v>684</v>
      </c>
      <c r="F218" s="25" t="s">
        <v>685</v>
      </c>
      <c r="G218" s="25" t="s">
        <v>412</v>
      </c>
      <c r="H218" s="25" t="s">
        <v>686</v>
      </c>
      <c r="I218" s="1" t="s">
        <v>687</v>
      </c>
      <c r="J218" s="60">
        <v>2143</v>
      </c>
      <c r="K218" s="18" t="s">
        <v>688</v>
      </c>
      <c r="L218" s="65">
        <v>16</v>
      </c>
      <c r="M218" s="1" t="s">
        <v>621</v>
      </c>
      <c r="N218" s="47" t="s">
        <v>215</v>
      </c>
      <c r="O218" s="1" t="s">
        <v>1485</v>
      </c>
      <c r="P218" s="23">
        <v>43076</v>
      </c>
      <c r="Q218" s="20">
        <v>29305.982905982906</v>
      </c>
      <c r="R218" s="20">
        <v>4.2472438994178123</v>
      </c>
      <c r="S218" s="1" t="s">
        <v>1708</v>
      </c>
      <c r="T218" s="19"/>
      <c r="U218" s="5"/>
    </row>
    <row r="219" spans="1:21" ht="14.25" x14ac:dyDescent="0.3">
      <c r="A219" s="45" t="s">
        <v>689</v>
      </c>
      <c r="B219" s="1"/>
      <c r="C219" s="22">
        <v>43063</v>
      </c>
      <c r="D219" s="46">
        <v>151417375</v>
      </c>
      <c r="E219" s="73" t="s">
        <v>690</v>
      </c>
      <c r="F219" s="16" t="s">
        <v>691</v>
      </c>
      <c r="G219" s="18" t="s">
        <v>692</v>
      </c>
      <c r="H219" s="18" t="s">
        <v>339</v>
      </c>
      <c r="I219" s="1" t="s">
        <v>71</v>
      </c>
      <c r="J219" s="60">
        <v>1800</v>
      </c>
      <c r="K219" s="3" t="s">
        <v>195</v>
      </c>
      <c r="L219" s="65">
        <v>1</v>
      </c>
      <c r="M219" s="1" t="s">
        <v>1049</v>
      </c>
      <c r="N219" s="47" t="s">
        <v>77</v>
      </c>
      <c r="O219" s="1" t="s">
        <v>1485</v>
      </c>
      <c r="P219" s="19">
        <v>43158</v>
      </c>
      <c r="Q219" s="20">
        <v>1538.4615384615386</v>
      </c>
      <c r="R219" s="20">
        <v>0.22296544035674473</v>
      </c>
      <c r="S219" s="1"/>
      <c r="T219" s="19"/>
      <c r="U219" s="5"/>
    </row>
    <row r="220" spans="1:21" ht="14.25" x14ac:dyDescent="0.3">
      <c r="A220" s="45" t="s">
        <v>693</v>
      </c>
      <c r="B220" s="1"/>
      <c r="C220" s="22">
        <v>43063</v>
      </c>
      <c r="D220" s="46">
        <v>151417375</v>
      </c>
      <c r="E220" s="73" t="s">
        <v>690</v>
      </c>
      <c r="F220" s="16" t="s">
        <v>691</v>
      </c>
      <c r="G220" s="18" t="s">
        <v>692</v>
      </c>
      <c r="H220" s="18" t="s">
        <v>339</v>
      </c>
      <c r="I220" s="1" t="s">
        <v>71</v>
      </c>
      <c r="J220" s="60">
        <v>5000</v>
      </c>
      <c r="K220" s="3" t="s">
        <v>96</v>
      </c>
      <c r="L220" s="65">
        <v>3</v>
      </c>
      <c r="M220" s="1" t="s">
        <v>1049</v>
      </c>
      <c r="N220" s="47" t="s">
        <v>77</v>
      </c>
      <c r="O220" s="1" t="s">
        <v>1485</v>
      </c>
      <c r="P220" s="23">
        <v>43099</v>
      </c>
      <c r="Q220" s="20">
        <v>12820.512820512822</v>
      </c>
      <c r="R220" s="20">
        <v>1.8580453363062062</v>
      </c>
      <c r="S220" s="1"/>
      <c r="T220" s="19"/>
      <c r="U220" s="5"/>
    </row>
    <row r="221" spans="1:21" ht="14.25" x14ac:dyDescent="0.3">
      <c r="A221" s="45" t="s">
        <v>694</v>
      </c>
      <c r="B221" s="1"/>
      <c r="C221" s="22">
        <v>43063</v>
      </c>
      <c r="D221" s="46">
        <v>151417420</v>
      </c>
      <c r="E221" s="73" t="s">
        <v>695</v>
      </c>
      <c r="F221" s="16" t="s">
        <v>480</v>
      </c>
      <c r="G221" s="18" t="s">
        <v>290</v>
      </c>
      <c r="H221" s="18" t="s">
        <v>228</v>
      </c>
      <c r="I221" s="1" t="s">
        <v>696</v>
      </c>
      <c r="J221" s="60">
        <v>5000</v>
      </c>
      <c r="K221" s="3" t="s">
        <v>96</v>
      </c>
      <c r="L221" s="65">
        <v>1</v>
      </c>
      <c r="M221" s="1" t="s">
        <v>1049</v>
      </c>
      <c r="N221" s="47" t="s">
        <v>215</v>
      </c>
      <c r="O221" s="1" t="s">
        <v>1485</v>
      </c>
      <c r="P221" s="19">
        <v>43158</v>
      </c>
      <c r="Q221" s="20">
        <v>4273.5042735042734</v>
      </c>
      <c r="R221" s="20">
        <v>0.61934844543540191</v>
      </c>
      <c r="S221" s="1"/>
      <c r="T221" s="19"/>
      <c r="U221" s="5"/>
    </row>
    <row r="222" spans="1:21" ht="14.25" x14ac:dyDescent="0.3">
      <c r="A222" s="45" t="s">
        <v>697</v>
      </c>
      <c r="B222" s="1"/>
      <c r="C222" s="22">
        <v>43063</v>
      </c>
      <c r="D222" s="46">
        <v>151417420</v>
      </c>
      <c r="E222" s="73" t="s">
        <v>695</v>
      </c>
      <c r="F222" s="16" t="s">
        <v>480</v>
      </c>
      <c r="G222" s="18" t="s">
        <v>290</v>
      </c>
      <c r="H222" s="18" t="s">
        <v>228</v>
      </c>
      <c r="I222" s="1" t="s">
        <v>696</v>
      </c>
      <c r="J222" s="60">
        <v>1800</v>
      </c>
      <c r="K222" s="3" t="s">
        <v>195</v>
      </c>
      <c r="L222" s="65">
        <v>1</v>
      </c>
      <c r="M222" s="1" t="s">
        <v>1049</v>
      </c>
      <c r="N222" s="47" t="s">
        <v>215</v>
      </c>
      <c r="O222" s="1" t="s">
        <v>1485</v>
      </c>
      <c r="P222" s="23">
        <v>43102</v>
      </c>
      <c r="Q222" s="20">
        <v>1538.4615384615386</v>
      </c>
      <c r="R222" s="20">
        <v>0.22296544035674473</v>
      </c>
      <c r="S222" s="1"/>
      <c r="T222" s="19"/>
      <c r="U222" s="5"/>
    </row>
    <row r="223" spans="1:21" ht="14.25" x14ac:dyDescent="0.3">
      <c r="A223" s="45" t="s">
        <v>698</v>
      </c>
      <c r="B223" s="1"/>
      <c r="C223" s="22">
        <v>43063.502824074072</v>
      </c>
      <c r="D223" s="46">
        <v>151414587</v>
      </c>
      <c r="E223" s="73" t="s">
        <v>699</v>
      </c>
      <c r="F223" s="25" t="s">
        <v>700</v>
      </c>
      <c r="G223" s="25" t="s">
        <v>701</v>
      </c>
      <c r="H223" s="25" t="s">
        <v>94</v>
      </c>
      <c r="I223" s="1" t="s">
        <v>702</v>
      </c>
      <c r="J223" s="60">
        <v>1943</v>
      </c>
      <c r="K223" s="18" t="s">
        <v>703</v>
      </c>
      <c r="L223" s="65">
        <v>14</v>
      </c>
      <c r="M223" s="1" t="s">
        <v>621</v>
      </c>
      <c r="N223" s="47" t="s">
        <v>215</v>
      </c>
      <c r="O223" s="1" t="s">
        <v>1485</v>
      </c>
      <c r="P223" s="23">
        <v>43067</v>
      </c>
      <c r="Q223" s="20">
        <v>23249.572649572652</v>
      </c>
      <c r="R223" s="20">
        <v>3.369503282546761</v>
      </c>
      <c r="S223" s="1" t="s">
        <v>1708</v>
      </c>
      <c r="T223" s="19"/>
      <c r="U223" s="5"/>
    </row>
    <row r="224" spans="1:21" ht="14.25" x14ac:dyDescent="0.3">
      <c r="A224" s="45" t="s">
        <v>704</v>
      </c>
      <c r="B224" s="1"/>
      <c r="C224" s="22">
        <v>43066.448923611111</v>
      </c>
      <c r="D224" s="46">
        <v>151420565</v>
      </c>
      <c r="E224" s="73" t="s">
        <v>705</v>
      </c>
      <c r="F224" s="25" t="s">
        <v>706</v>
      </c>
      <c r="G224" s="25" t="s">
        <v>707</v>
      </c>
      <c r="H224" s="25" t="s">
        <v>43</v>
      </c>
      <c r="I224" s="1" t="s">
        <v>600</v>
      </c>
      <c r="J224" s="60">
        <v>1143</v>
      </c>
      <c r="K224" s="18" t="s">
        <v>620</v>
      </c>
      <c r="L224" s="65">
        <v>6</v>
      </c>
      <c r="M224" s="1" t="s">
        <v>621</v>
      </c>
      <c r="N224" s="47" t="s">
        <v>215</v>
      </c>
      <c r="O224" s="1" t="s">
        <v>1485</v>
      </c>
      <c r="P224" s="23">
        <v>43066</v>
      </c>
      <c r="Q224" s="20">
        <v>5861.5384615384619</v>
      </c>
      <c r="R224" s="20">
        <v>0.84949832775919731</v>
      </c>
      <c r="S224" s="1" t="s">
        <v>1708</v>
      </c>
      <c r="T224" s="19"/>
      <c r="U224" s="5"/>
    </row>
    <row r="225" spans="1:21" ht="14.25" x14ac:dyDescent="0.3">
      <c r="A225" s="45" t="s">
        <v>708</v>
      </c>
      <c r="B225" s="26" t="s">
        <v>1671</v>
      </c>
      <c r="C225" s="27">
        <v>43068</v>
      </c>
      <c r="D225" s="49">
        <v>151429853</v>
      </c>
      <c r="E225" s="72" t="s">
        <v>709</v>
      </c>
      <c r="F225" s="28" t="s">
        <v>862</v>
      </c>
      <c r="G225" s="29" t="s">
        <v>25</v>
      </c>
      <c r="H225" s="29" t="s">
        <v>159</v>
      </c>
      <c r="I225" s="28" t="s">
        <v>710</v>
      </c>
      <c r="J225" s="62">
        <v>6611</v>
      </c>
      <c r="K225" s="29" t="s">
        <v>12</v>
      </c>
      <c r="L225" s="67">
        <v>24</v>
      </c>
      <c r="M225" s="28" t="s">
        <v>1045</v>
      </c>
      <c r="N225" s="50" t="s">
        <v>531</v>
      </c>
      <c r="O225" s="28"/>
      <c r="P225" s="30"/>
      <c r="Q225" s="20">
        <v>135610.25641025641</v>
      </c>
      <c r="R225" s="20">
        <v>19.653660349312521</v>
      </c>
      <c r="S225" s="28"/>
      <c r="T225" s="30"/>
      <c r="U225" s="5"/>
    </row>
    <row r="226" spans="1:21" ht="14.25" x14ac:dyDescent="0.3">
      <c r="A226" s="45" t="s">
        <v>711</v>
      </c>
      <c r="B226" s="1"/>
      <c r="C226" s="22">
        <v>43068</v>
      </c>
      <c r="D226" s="46">
        <v>151430417</v>
      </c>
      <c r="E226" s="73" t="s">
        <v>712</v>
      </c>
      <c r="F226" s="16" t="s">
        <v>455</v>
      </c>
      <c r="G226" s="18" t="s">
        <v>186</v>
      </c>
      <c r="H226" s="18" t="s">
        <v>57</v>
      </c>
      <c r="I226" s="1" t="s">
        <v>58</v>
      </c>
      <c r="J226" s="60">
        <v>1800</v>
      </c>
      <c r="K226" s="3" t="s">
        <v>195</v>
      </c>
      <c r="L226" s="65">
        <v>1</v>
      </c>
      <c r="M226" s="1" t="s">
        <v>1049</v>
      </c>
      <c r="N226" s="47" t="s">
        <v>77</v>
      </c>
      <c r="O226" s="1" t="s">
        <v>1485</v>
      </c>
      <c r="P226" s="19">
        <v>43158</v>
      </c>
      <c r="Q226" s="20">
        <v>1538.4615384615386</v>
      </c>
      <c r="R226" s="20">
        <v>0.22296544035674473</v>
      </c>
      <c r="S226" s="1"/>
      <c r="T226" s="19"/>
      <c r="U226" s="5"/>
    </row>
    <row r="227" spans="1:21" ht="14.25" x14ac:dyDescent="0.3">
      <c r="A227" s="45" t="s">
        <v>713</v>
      </c>
      <c r="B227" s="1"/>
      <c r="C227" s="22">
        <v>43068</v>
      </c>
      <c r="D227" s="46">
        <v>151430417</v>
      </c>
      <c r="E227" s="73" t="s">
        <v>712</v>
      </c>
      <c r="F227" s="16" t="s">
        <v>455</v>
      </c>
      <c r="G227" s="18" t="s">
        <v>186</v>
      </c>
      <c r="H227" s="18" t="s">
        <v>57</v>
      </c>
      <c r="I227" s="1" t="s">
        <v>58</v>
      </c>
      <c r="J227" s="60">
        <v>5000</v>
      </c>
      <c r="K227" s="3" t="s">
        <v>96</v>
      </c>
      <c r="L227" s="65">
        <v>4</v>
      </c>
      <c r="M227" s="1" t="s">
        <v>1049</v>
      </c>
      <c r="N227" s="47" t="s">
        <v>77</v>
      </c>
      <c r="O227" s="1" t="s">
        <v>1485</v>
      </c>
      <c r="P227" s="19">
        <v>43158</v>
      </c>
      <c r="Q227" s="20">
        <v>17094.017094017094</v>
      </c>
      <c r="R227" s="20">
        <v>2.4773937817416076</v>
      </c>
      <c r="S227" s="1"/>
      <c r="T227" s="19"/>
      <c r="U227" s="5"/>
    </row>
    <row r="228" spans="1:21" ht="14.25" x14ac:dyDescent="0.3">
      <c r="A228" s="45" t="s">
        <v>714</v>
      </c>
      <c r="B228" s="1"/>
      <c r="C228" s="22">
        <v>43069</v>
      </c>
      <c r="D228" s="46">
        <v>151436969</v>
      </c>
      <c r="E228" s="73" t="s">
        <v>715</v>
      </c>
      <c r="F228" s="16" t="s">
        <v>716</v>
      </c>
      <c r="G228" s="18" t="s">
        <v>717</v>
      </c>
      <c r="H228" s="18" t="s">
        <v>22</v>
      </c>
      <c r="I228" s="1" t="s">
        <v>71</v>
      </c>
      <c r="J228" s="60">
        <v>5000</v>
      </c>
      <c r="K228" s="3" t="s">
        <v>96</v>
      </c>
      <c r="L228" s="65">
        <v>4</v>
      </c>
      <c r="M228" s="1" t="s">
        <v>1049</v>
      </c>
      <c r="N228" s="47" t="s">
        <v>77</v>
      </c>
      <c r="O228" s="1" t="s">
        <v>1485</v>
      </c>
      <c r="P228" s="23">
        <v>43096</v>
      </c>
      <c r="Q228" s="20">
        <v>17094.017094017094</v>
      </c>
      <c r="R228" s="20">
        <v>2.4773937817416076</v>
      </c>
      <c r="S228" s="1" t="s">
        <v>1708</v>
      </c>
      <c r="T228" s="19"/>
      <c r="U228" s="5"/>
    </row>
    <row r="229" spans="1:21" ht="14.25" x14ac:dyDescent="0.3">
      <c r="A229" s="45" t="s">
        <v>718</v>
      </c>
      <c r="B229" s="1"/>
      <c r="C229" s="22">
        <v>43070</v>
      </c>
      <c r="D229" s="46">
        <v>151439952</v>
      </c>
      <c r="E229" s="73" t="s">
        <v>719</v>
      </c>
      <c r="F229" s="16" t="s">
        <v>720</v>
      </c>
      <c r="G229" s="18" t="s">
        <v>721</v>
      </c>
      <c r="H229" s="18" t="s">
        <v>199</v>
      </c>
      <c r="I229" s="1" t="s">
        <v>200</v>
      </c>
      <c r="J229" s="60">
        <v>6611</v>
      </c>
      <c r="K229" s="3" t="s">
        <v>12</v>
      </c>
      <c r="L229" s="65">
        <v>6</v>
      </c>
      <c r="M229" s="1" t="s">
        <v>1045</v>
      </c>
      <c r="N229" s="47" t="s">
        <v>77</v>
      </c>
      <c r="O229" s="1" t="s">
        <v>1485</v>
      </c>
      <c r="P229" s="23">
        <v>43133</v>
      </c>
      <c r="Q229" s="20">
        <v>33902.564102564102</v>
      </c>
      <c r="R229" s="20">
        <v>4.9134150873281301</v>
      </c>
      <c r="S229" s="1"/>
      <c r="T229" s="19"/>
      <c r="U229" s="5"/>
    </row>
    <row r="230" spans="1:21" ht="14.25" x14ac:dyDescent="0.2">
      <c r="A230" s="45" t="s">
        <v>722</v>
      </c>
      <c r="B230" s="1"/>
      <c r="C230" s="22">
        <v>43070</v>
      </c>
      <c r="D230" s="46">
        <v>151437965</v>
      </c>
      <c r="E230" s="73" t="s">
        <v>723</v>
      </c>
      <c r="F230" s="16" t="s">
        <v>724</v>
      </c>
      <c r="G230" s="18" t="s">
        <v>236</v>
      </c>
      <c r="H230" s="18" t="s">
        <v>10</v>
      </c>
      <c r="I230" s="1" t="s">
        <v>11</v>
      </c>
      <c r="J230" s="60">
        <v>1800</v>
      </c>
      <c r="K230" s="3" t="s">
        <v>195</v>
      </c>
      <c r="L230" s="65">
        <v>1</v>
      </c>
      <c r="M230" s="1" t="s">
        <v>1049</v>
      </c>
      <c r="N230" s="47" t="s">
        <v>77</v>
      </c>
      <c r="O230" s="1" t="s">
        <v>1485</v>
      </c>
      <c r="P230" s="22">
        <v>43097</v>
      </c>
      <c r="Q230" s="20">
        <v>1538.4615384615386</v>
      </c>
      <c r="R230" s="20">
        <v>0.22296544035674473</v>
      </c>
      <c r="S230" s="1" t="s">
        <v>1685</v>
      </c>
      <c r="T230" s="22">
        <v>43097</v>
      </c>
      <c r="U230" s="5"/>
    </row>
    <row r="231" spans="1:21" ht="14.25" x14ac:dyDescent="0.3">
      <c r="A231" s="45" t="s">
        <v>725</v>
      </c>
      <c r="B231" s="1"/>
      <c r="C231" s="22">
        <v>43070</v>
      </c>
      <c r="D231" s="46">
        <v>151437965</v>
      </c>
      <c r="E231" s="73" t="s">
        <v>723</v>
      </c>
      <c r="F231" s="16" t="s">
        <v>724</v>
      </c>
      <c r="G231" s="18" t="s">
        <v>236</v>
      </c>
      <c r="H231" s="18" t="s">
        <v>10</v>
      </c>
      <c r="I231" s="1" t="s">
        <v>11</v>
      </c>
      <c r="J231" s="60">
        <v>5000</v>
      </c>
      <c r="K231" s="3" t="s">
        <v>96</v>
      </c>
      <c r="L231" s="65">
        <v>3</v>
      </c>
      <c r="M231" s="1" t="s">
        <v>1049</v>
      </c>
      <c r="N231" s="47" t="s">
        <v>77</v>
      </c>
      <c r="O231" s="1" t="s">
        <v>1485</v>
      </c>
      <c r="P231" s="23">
        <v>43096</v>
      </c>
      <c r="Q231" s="20">
        <v>12820.512820512822</v>
      </c>
      <c r="R231" s="20">
        <v>1.8580453363062062</v>
      </c>
      <c r="S231" s="1" t="s">
        <v>1708</v>
      </c>
      <c r="T231" s="19"/>
      <c r="U231" s="5"/>
    </row>
    <row r="232" spans="1:21" ht="14.25" x14ac:dyDescent="0.3">
      <c r="A232" s="45" t="s">
        <v>726</v>
      </c>
      <c r="B232" s="1"/>
      <c r="C232" s="22">
        <v>43074</v>
      </c>
      <c r="D232" s="46">
        <v>151451900</v>
      </c>
      <c r="E232" s="73" t="s">
        <v>727</v>
      </c>
      <c r="F232" s="16" t="s">
        <v>728</v>
      </c>
      <c r="G232" s="18" t="s">
        <v>729</v>
      </c>
      <c r="H232" s="18" t="s">
        <v>43</v>
      </c>
      <c r="I232" s="1" t="s">
        <v>71</v>
      </c>
      <c r="J232" s="60">
        <v>5000</v>
      </c>
      <c r="K232" s="3" t="s">
        <v>96</v>
      </c>
      <c r="L232" s="65">
        <v>12</v>
      </c>
      <c r="M232" s="1" t="s">
        <v>1049</v>
      </c>
      <c r="N232" s="47" t="s">
        <v>215</v>
      </c>
      <c r="O232" s="1" t="s">
        <v>1485</v>
      </c>
      <c r="P232" s="23">
        <v>43095</v>
      </c>
      <c r="Q232" s="20">
        <v>51282.051282051289</v>
      </c>
      <c r="R232" s="20">
        <v>7.4321813452248247</v>
      </c>
      <c r="S232" s="1" t="s">
        <v>1708</v>
      </c>
      <c r="T232" s="19"/>
      <c r="U232" s="5"/>
    </row>
    <row r="233" spans="1:21" ht="14.25" x14ac:dyDescent="0.3">
      <c r="A233" s="45" t="s">
        <v>730</v>
      </c>
      <c r="B233" s="1"/>
      <c r="C233" s="22">
        <v>43075</v>
      </c>
      <c r="D233" s="46">
        <v>151455423</v>
      </c>
      <c r="E233" s="73" t="s">
        <v>731</v>
      </c>
      <c r="F233" s="16" t="s">
        <v>732</v>
      </c>
      <c r="G233" s="25" t="s">
        <v>733</v>
      </c>
      <c r="H233" s="25" t="s">
        <v>57</v>
      </c>
      <c r="I233" s="1" t="s">
        <v>58</v>
      </c>
      <c r="J233" s="60">
        <v>5000</v>
      </c>
      <c r="K233" s="3" t="s">
        <v>96</v>
      </c>
      <c r="L233" s="65">
        <v>3</v>
      </c>
      <c r="M233" s="1" t="s">
        <v>1049</v>
      </c>
      <c r="N233" s="47" t="s">
        <v>77</v>
      </c>
      <c r="O233" s="1" t="s">
        <v>1485</v>
      </c>
      <c r="P233" s="23">
        <v>43112</v>
      </c>
      <c r="Q233" s="20">
        <v>12820.512820512822</v>
      </c>
      <c r="R233" s="20">
        <v>1.8580453363062062</v>
      </c>
      <c r="S233" s="1"/>
      <c r="T233" s="19"/>
      <c r="U233" s="5"/>
    </row>
    <row r="234" spans="1:21" ht="14.25" x14ac:dyDescent="0.3">
      <c r="A234" s="45" t="s">
        <v>734</v>
      </c>
      <c r="B234" s="1"/>
      <c r="C234" s="22">
        <v>43075</v>
      </c>
      <c r="D234" s="46">
        <v>151455423</v>
      </c>
      <c r="E234" s="73" t="s">
        <v>731</v>
      </c>
      <c r="F234" s="25" t="s">
        <v>732</v>
      </c>
      <c r="G234" s="25" t="s">
        <v>733</v>
      </c>
      <c r="H234" s="25" t="s">
        <v>57</v>
      </c>
      <c r="I234" s="1" t="s">
        <v>58</v>
      </c>
      <c r="J234" s="60">
        <v>1800</v>
      </c>
      <c r="K234" s="3" t="s">
        <v>195</v>
      </c>
      <c r="L234" s="65">
        <v>1</v>
      </c>
      <c r="M234" s="1" t="s">
        <v>1049</v>
      </c>
      <c r="N234" s="47" t="s">
        <v>77</v>
      </c>
      <c r="O234" s="1" t="s">
        <v>1485</v>
      </c>
      <c r="P234" s="19">
        <v>43158</v>
      </c>
      <c r="Q234" s="20">
        <v>1538.4615384615386</v>
      </c>
      <c r="R234" s="20">
        <v>0.22296544035674473</v>
      </c>
      <c r="S234" s="1"/>
      <c r="T234" s="19"/>
      <c r="U234" s="5"/>
    </row>
    <row r="235" spans="1:21" ht="14.25" x14ac:dyDescent="0.3">
      <c r="A235" s="45" t="s">
        <v>735</v>
      </c>
      <c r="B235" s="1"/>
      <c r="C235" s="22">
        <v>43075</v>
      </c>
      <c r="D235" s="46">
        <v>151456196</v>
      </c>
      <c r="E235" s="73" t="s">
        <v>736</v>
      </c>
      <c r="F235" s="25" t="s">
        <v>737</v>
      </c>
      <c r="G235" s="25" t="s">
        <v>738</v>
      </c>
      <c r="H235" s="25" t="s">
        <v>118</v>
      </c>
      <c r="I235" s="1" t="s">
        <v>552</v>
      </c>
      <c r="J235" s="60">
        <v>5000</v>
      </c>
      <c r="K235" s="3" t="s">
        <v>96</v>
      </c>
      <c r="L235" s="65">
        <v>7</v>
      </c>
      <c r="M235" s="1" t="s">
        <v>1049</v>
      </c>
      <c r="N235" s="47" t="s">
        <v>77</v>
      </c>
      <c r="O235" s="1" t="s">
        <v>1485</v>
      </c>
      <c r="P235" s="23">
        <v>43099</v>
      </c>
      <c r="Q235" s="20">
        <v>29914.529914529918</v>
      </c>
      <c r="R235" s="20">
        <v>4.3354391180478142</v>
      </c>
      <c r="S235" s="1"/>
      <c r="T235" s="19"/>
      <c r="U235" s="5"/>
    </row>
    <row r="236" spans="1:21" ht="14.25" x14ac:dyDescent="0.3">
      <c r="A236" s="45" t="s">
        <v>739</v>
      </c>
      <c r="B236" s="1"/>
      <c r="C236" s="22">
        <v>43075</v>
      </c>
      <c r="D236" s="48">
        <v>151456196</v>
      </c>
      <c r="E236" s="73" t="s">
        <v>736</v>
      </c>
      <c r="F236" s="25" t="s">
        <v>737</v>
      </c>
      <c r="G236" s="25" t="s">
        <v>738</v>
      </c>
      <c r="H236" s="25" t="s">
        <v>118</v>
      </c>
      <c r="I236" s="1" t="s">
        <v>552</v>
      </c>
      <c r="J236" s="60">
        <v>1800</v>
      </c>
      <c r="K236" s="3" t="s">
        <v>195</v>
      </c>
      <c r="L236" s="65">
        <v>1</v>
      </c>
      <c r="M236" s="1" t="s">
        <v>1049</v>
      </c>
      <c r="N236" s="47" t="s">
        <v>77</v>
      </c>
      <c r="O236" s="1" t="s">
        <v>1485</v>
      </c>
      <c r="P236" s="19">
        <v>43158</v>
      </c>
      <c r="Q236" s="20">
        <v>1538.4615384615386</v>
      </c>
      <c r="R236" s="20">
        <v>0.22296544035674473</v>
      </c>
      <c r="S236" s="1"/>
      <c r="T236" s="19"/>
      <c r="U236" s="5"/>
    </row>
    <row r="237" spans="1:21" ht="14.25" x14ac:dyDescent="0.3">
      <c r="A237" s="45" t="s">
        <v>740</v>
      </c>
      <c r="B237" s="1"/>
      <c r="C237" s="22">
        <v>43076</v>
      </c>
      <c r="D237" s="48">
        <v>151456490</v>
      </c>
      <c r="E237" s="73" t="s">
        <v>741</v>
      </c>
      <c r="F237" s="25" t="s">
        <v>670</v>
      </c>
      <c r="G237" s="25" t="s">
        <v>581</v>
      </c>
      <c r="H237" s="25" t="s">
        <v>582</v>
      </c>
      <c r="I237" s="1" t="s">
        <v>671</v>
      </c>
      <c r="J237" s="60">
        <v>5000</v>
      </c>
      <c r="K237" s="3" t="s">
        <v>96</v>
      </c>
      <c r="L237" s="65">
        <v>2</v>
      </c>
      <c r="M237" s="1" t="s">
        <v>1049</v>
      </c>
      <c r="N237" s="47" t="s">
        <v>215</v>
      </c>
      <c r="O237" s="1" t="s">
        <v>1485</v>
      </c>
      <c r="P237" s="19">
        <v>43158</v>
      </c>
      <c r="Q237" s="20">
        <v>8547.0085470085469</v>
      </c>
      <c r="R237" s="20">
        <v>1.2386968908708038</v>
      </c>
      <c r="S237" s="1"/>
      <c r="T237" s="19"/>
      <c r="U237" s="5"/>
    </row>
    <row r="238" spans="1:21" ht="14.25" x14ac:dyDescent="0.3">
      <c r="A238" s="45" t="s">
        <v>742</v>
      </c>
      <c r="B238" s="1"/>
      <c r="C238" s="22">
        <v>43076</v>
      </c>
      <c r="D238" s="46">
        <v>151459912</v>
      </c>
      <c r="E238" s="73" t="s">
        <v>743</v>
      </c>
      <c r="F238" s="25" t="s">
        <v>557</v>
      </c>
      <c r="G238" s="25" t="s">
        <v>558</v>
      </c>
      <c r="H238" s="25" t="s">
        <v>48</v>
      </c>
      <c r="I238" s="1" t="s">
        <v>66</v>
      </c>
      <c r="J238" s="60">
        <v>5000</v>
      </c>
      <c r="K238" s="3" t="s">
        <v>96</v>
      </c>
      <c r="L238" s="65">
        <v>9</v>
      </c>
      <c r="M238" s="1" t="s">
        <v>1049</v>
      </c>
      <c r="N238" s="47" t="s">
        <v>77</v>
      </c>
      <c r="O238" s="1" t="s">
        <v>1485</v>
      </c>
      <c r="P238" s="23">
        <v>43115</v>
      </c>
      <c r="Q238" s="20">
        <v>38461.538461538461</v>
      </c>
      <c r="R238" s="20">
        <v>5.5741360089186172</v>
      </c>
      <c r="S238" s="1" t="s">
        <v>1685</v>
      </c>
      <c r="T238" s="22">
        <v>43097</v>
      </c>
      <c r="U238" s="5"/>
    </row>
    <row r="239" spans="1:21" ht="14.25" x14ac:dyDescent="0.3">
      <c r="A239" s="45" t="s">
        <v>744</v>
      </c>
      <c r="B239" s="1"/>
      <c r="C239" s="22">
        <v>43077</v>
      </c>
      <c r="D239" s="46">
        <v>151464164</v>
      </c>
      <c r="E239" s="73" t="s">
        <v>745</v>
      </c>
      <c r="F239" s="25" t="s">
        <v>746</v>
      </c>
      <c r="G239" s="25" t="s">
        <v>513</v>
      </c>
      <c r="H239" s="25" t="s">
        <v>199</v>
      </c>
      <c r="I239" s="1" t="s">
        <v>200</v>
      </c>
      <c r="J239" s="60">
        <v>1800</v>
      </c>
      <c r="K239" s="3" t="s">
        <v>195</v>
      </c>
      <c r="L239" s="65">
        <v>1</v>
      </c>
      <c r="M239" s="1" t="s">
        <v>1049</v>
      </c>
      <c r="N239" s="47" t="s">
        <v>77</v>
      </c>
      <c r="O239" s="1" t="s">
        <v>1485</v>
      </c>
      <c r="P239" s="23">
        <v>43131</v>
      </c>
      <c r="Q239" s="20">
        <v>1538.4615384615386</v>
      </c>
      <c r="R239" s="20">
        <v>0.22296544035674473</v>
      </c>
      <c r="S239" s="1"/>
      <c r="T239" s="19"/>
      <c r="U239" s="5"/>
    </row>
    <row r="240" spans="1:21" ht="14.25" x14ac:dyDescent="0.3">
      <c r="A240" s="45" t="s">
        <v>747</v>
      </c>
      <c r="B240" s="1"/>
      <c r="C240" s="22">
        <v>43077</v>
      </c>
      <c r="D240" s="46">
        <v>151464164</v>
      </c>
      <c r="E240" s="73" t="s">
        <v>745</v>
      </c>
      <c r="F240" s="25" t="s">
        <v>746</v>
      </c>
      <c r="G240" s="25" t="s">
        <v>513</v>
      </c>
      <c r="H240" s="25" t="s">
        <v>199</v>
      </c>
      <c r="I240" s="1" t="s">
        <v>200</v>
      </c>
      <c r="J240" s="60">
        <v>5000</v>
      </c>
      <c r="K240" s="3" t="s">
        <v>96</v>
      </c>
      <c r="L240" s="65">
        <v>6</v>
      </c>
      <c r="M240" s="1" t="s">
        <v>1049</v>
      </c>
      <c r="N240" s="47" t="s">
        <v>77</v>
      </c>
      <c r="O240" s="1" t="s">
        <v>1485</v>
      </c>
      <c r="P240" s="23">
        <v>43131</v>
      </c>
      <c r="Q240" s="20">
        <v>25641.025641025644</v>
      </c>
      <c r="R240" s="20">
        <v>3.7160906726124123</v>
      </c>
      <c r="S240" s="1"/>
      <c r="T240" s="19"/>
      <c r="U240" s="5"/>
    </row>
    <row r="241" spans="1:21" ht="14.25" x14ac:dyDescent="0.3">
      <c r="A241" s="45" t="s">
        <v>748</v>
      </c>
      <c r="B241" s="1"/>
      <c r="C241" s="22">
        <v>43077</v>
      </c>
      <c r="D241" s="46">
        <v>151464300</v>
      </c>
      <c r="E241" s="73" t="s">
        <v>749</v>
      </c>
      <c r="F241" s="25" t="s">
        <v>750</v>
      </c>
      <c r="G241" s="25" t="s">
        <v>359</v>
      </c>
      <c r="H241" s="25" t="s">
        <v>57</v>
      </c>
      <c r="I241" s="1" t="s">
        <v>71</v>
      </c>
      <c r="J241" s="60">
        <v>5000</v>
      </c>
      <c r="K241" s="3" t="s">
        <v>96</v>
      </c>
      <c r="L241" s="65">
        <v>1</v>
      </c>
      <c r="M241" s="1" t="s">
        <v>1049</v>
      </c>
      <c r="N241" s="47" t="s">
        <v>77</v>
      </c>
      <c r="O241" s="1" t="s">
        <v>1485</v>
      </c>
      <c r="P241" s="23">
        <v>43102</v>
      </c>
      <c r="Q241" s="20">
        <v>4273.5042735042734</v>
      </c>
      <c r="R241" s="20">
        <v>0.61934844543540191</v>
      </c>
      <c r="S241" s="1"/>
      <c r="T241" s="19"/>
      <c r="U241" s="5"/>
    </row>
    <row r="242" spans="1:21" ht="14.25" x14ac:dyDescent="0.3">
      <c r="A242" s="45" t="s">
        <v>748</v>
      </c>
      <c r="B242" s="1"/>
      <c r="C242" s="22">
        <v>43077</v>
      </c>
      <c r="D242" s="46">
        <v>151464300</v>
      </c>
      <c r="E242" s="73" t="s">
        <v>749</v>
      </c>
      <c r="F242" s="25" t="s">
        <v>750</v>
      </c>
      <c r="G242" s="25" t="s">
        <v>359</v>
      </c>
      <c r="H242" s="25" t="s">
        <v>57</v>
      </c>
      <c r="I242" s="1" t="s">
        <v>71</v>
      </c>
      <c r="J242" s="60">
        <v>5000</v>
      </c>
      <c r="K242" s="3" t="s">
        <v>96</v>
      </c>
      <c r="L242" s="65">
        <v>1</v>
      </c>
      <c r="M242" s="1" t="s">
        <v>1049</v>
      </c>
      <c r="N242" s="47" t="s">
        <v>77</v>
      </c>
      <c r="O242" s="1" t="s">
        <v>1485</v>
      </c>
      <c r="P242" s="23">
        <v>43136</v>
      </c>
      <c r="Q242" s="20">
        <v>4273.5042735042734</v>
      </c>
      <c r="R242" s="20">
        <v>0.61934844543540191</v>
      </c>
      <c r="S242" s="1"/>
      <c r="T242" s="19"/>
      <c r="U242" s="5"/>
    </row>
    <row r="243" spans="1:21" ht="14.25" x14ac:dyDescent="0.3">
      <c r="A243" s="45" t="s">
        <v>751</v>
      </c>
      <c r="B243" s="1"/>
      <c r="C243" s="22">
        <v>43077</v>
      </c>
      <c r="D243" s="46">
        <v>151464394</v>
      </c>
      <c r="E243" s="73" t="s">
        <v>752</v>
      </c>
      <c r="F243" s="25" t="s">
        <v>649</v>
      </c>
      <c r="G243" s="25" t="s">
        <v>650</v>
      </c>
      <c r="H243" s="25" t="s">
        <v>159</v>
      </c>
      <c r="I243" s="1" t="s">
        <v>651</v>
      </c>
      <c r="J243" s="60">
        <v>10273.680823680825</v>
      </c>
      <c r="K243" s="3">
        <v>61045235</v>
      </c>
      <c r="L243" s="65">
        <v>3</v>
      </c>
      <c r="M243" s="1" t="s">
        <v>1710</v>
      </c>
      <c r="N243" s="47" t="s">
        <v>215</v>
      </c>
      <c r="O243" s="1" t="s">
        <v>1485</v>
      </c>
      <c r="P243" s="23">
        <v>43108</v>
      </c>
      <c r="Q243" s="20">
        <v>26342.771342771346</v>
      </c>
      <c r="R243" s="20">
        <v>3.8177929482277309</v>
      </c>
      <c r="S243" s="1" t="s">
        <v>1708</v>
      </c>
      <c r="T243" s="19"/>
      <c r="U243" s="5"/>
    </row>
    <row r="244" spans="1:21" ht="14.25" x14ac:dyDescent="0.3">
      <c r="A244" s="45" t="s">
        <v>753</v>
      </c>
      <c r="B244" s="1"/>
      <c r="C244" s="22">
        <v>43077</v>
      </c>
      <c r="D244" s="46">
        <v>151461235</v>
      </c>
      <c r="E244" s="73" t="s">
        <v>754</v>
      </c>
      <c r="F244" s="25" t="s">
        <v>755</v>
      </c>
      <c r="G244" s="25" t="s">
        <v>756</v>
      </c>
      <c r="H244" s="25" t="s">
        <v>57</v>
      </c>
      <c r="I244" s="1" t="s">
        <v>58</v>
      </c>
      <c r="J244" s="60">
        <v>12296.653796653796</v>
      </c>
      <c r="K244" s="3">
        <v>61045239</v>
      </c>
      <c r="L244" s="65">
        <v>1</v>
      </c>
      <c r="M244" s="1" t="s">
        <v>1710</v>
      </c>
      <c r="N244" s="47" t="s">
        <v>77</v>
      </c>
      <c r="O244" s="1" t="s">
        <v>1485</v>
      </c>
      <c r="P244" s="23">
        <v>43105</v>
      </c>
      <c r="Q244" s="20">
        <v>10509.960509960511</v>
      </c>
      <c r="R244" s="20">
        <v>1.5231826826029724</v>
      </c>
      <c r="S244" s="1" t="s">
        <v>1708</v>
      </c>
      <c r="T244" s="19"/>
      <c r="U244" s="5"/>
    </row>
    <row r="245" spans="1:21" ht="14.25" x14ac:dyDescent="0.3">
      <c r="A245" s="45" t="s">
        <v>757</v>
      </c>
      <c r="B245" s="1"/>
      <c r="C245" s="22">
        <v>43077</v>
      </c>
      <c r="D245" s="46">
        <v>151464373</v>
      </c>
      <c r="E245" s="73" t="s">
        <v>758</v>
      </c>
      <c r="F245" s="25" t="s">
        <v>649</v>
      </c>
      <c r="G245" s="25" t="s">
        <v>650</v>
      </c>
      <c r="H245" s="25" t="s">
        <v>159</v>
      </c>
      <c r="I245" s="1" t="s">
        <v>651</v>
      </c>
      <c r="J245" s="60">
        <v>10273.680823680825</v>
      </c>
      <c r="K245" s="3">
        <v>61045235</v>
      </c>
      <c r="L245" s="65">
        <v>3</v>
      </c>
      <c r="M245" s="1" t="s">
        <v>1710</v>
      </c>
      <c r="N245" s="47" t="s">
        <v>215</v>
      </c>
      <c r="O245" s="1" t="s">
        <v>1485</v>
      </c>
      <c r="P245" s="23">
        <v>43105</v>
      </c>
      <c r="Q245" s="20">
        <v>26342.771342771346</v>
      </c>
      <c r="R245" s="20">
        <v>3.8177929482277309</v>
      </c>
      <c r="S245" s="1" t="s">
        <v>1708</v>
      </c>
      <c r="T245" s="19"/>
      <c r="U245" s="5"/>
    </row>
    <row r="246" spans="1:21" ht="14.25" x14ac:dyDescent="0.3">
      <c r="A246" s="45" t="s">
        <v>759</v>
      </c>
      <c r="B246" s="1"/>
      <c r="C246" s="22">
        <v>43077.685381944444</v>
      </c>
      <c r="D246" s="46">
        <v>151463478</v>
      </c>
      <c r="E246" s="73" t="s">
        <v>760</v>
      </c>
      <c r="F246" s="25" t="s">
        <v>761</v>
      </c>
      <c r="G246" s="25" t="s">
        <v>762</v>
      </c>
      <c r="H246" s="25" t="s">
        <v>159</v>
      </c>
      <c r="I246" s="1" t="s">
        <v>629</v>
      </c>
      <c r="J246" s="60">
        <v>1368</v>
      </c>
      <c r="K246" s="18" t="s">
        <v>763</v>
      </c>
      <c r="L246" s="65">
        <v>13</v>
      </c>
      <c r="M246" s="1" t="s">
        <v>621</v>
      </c>
      <c r="N246" s="47" t="s">
        <v>215</v>
      </c>
      <c r="O246" s="1" t="s">
        <v>1485</v>
      </c>
      <c r="P246" s="23">
        <v>43081</v>
      </c>
      <c r="Q246" s="20">
        <v>15200.000000000002</v>
      </c>
      <c r="R246" s="20">
        <v>2.2028985507246381</v>
      </c>
      <c r="S246" s="1" t="s">
        <v>1708</v>
      </c>
      <c r="T246" s="19"/>
      <c r="U246" s="5"/>
    </row>
    <row r="247" spans="1:21" ht="14.25" x14ac:dyDescent="0.3">
      <c r="A247" s="45" t="s">
        <v>764</v>
      </c>
      <c r="B247" s="1"/>
      <c r="C247" s="22">
        <v>43080</v>
      </c>
      <c r="D247" s="46">
        <v>151467031</v>
      </c>
      <c r="E247" s="73" t="s">
        <v>765</v>
      </c>
      <c r="F247" s="25" t="s">
        <v>634</v>
      </c>
      <c r="G247" s="25" t="s">
        <v>302</v>
      </c>
      <c r="H247" s="25" t="s">
        <v>176</v>
      </c>
      <c r="I247" s="1" t="s">
        <v>303</v>
      </c>
      <c r="J247" s="60">
        <v>6611</v>
      </c>
      <c r="K247" s="3" t="s">
        <v>12</v>
      </c>
      <c r="L247" s="65">
        <v>8</v>
      </c>
      <c r="M247" s="1" t="s">
        <v>1045</v>
      </c>
      <c r="N247" s="47" t="s">
        <v>215</v>
      </c>
      <c r="O247" s="1" t="s">
        <v>1485</v>
      </c>
      <c r="P247" s="23">
        <v>43090</v>
      </c>
      <c r="Q247" s="20">
        <v>45203.418803418805</v>
      </c>
      <c r="R247" s="20">
        <v>6.5512201164375075</v>
      </c>
      <c r="S247" s="1" t="s">
        <v>1685</v>
      </c>
      <c r="T247" s="19">
        <v>43090</v>
      </c>
      <c r="U247" s="5"/>
    </row>
    <row r="248" spans="1:21" ht="14.25" x14ac:dyDescent="0.3">
      <c r="A248" s="45" t="s">
        <v>766</v>
      </c>
      <c r="B248" s="1"/>
      <c r="C248" s="22">
        <v>43081</v>
      </c>
      <c r="D248" s="46">
        <v>151470532</v>
      </c>
      <c r="E248" s="73" t="s">
        <v>767</v>
      </c>
      <c r="F248" s="25" t="s">
        <v>768</v>
      </c>
      <c r="G248" s="25" t="s">
        <v>769</v>
      </c>
      <c r="H248" s="25" t="s">
        <v>118</v>
      </c>
      <c r="I248" s="1" t="s">
        <v>476</v>
      </c>
      <c r="J248" s="60">
        <v>1800</v>
      </c>
      <c r="K248" s="3" t="s">
        <v>195</v>
      </c>
      <c r="L248" s="65">
        <v>1</v>
      </c>
      <c r="M248" s="1" t="s">
        <v>1049</v>
      </c>
      <c r="N248" s="47" t="s">
        <v>215</v>
      </c>
      <c r="O248" s="1" t="s">
        <v>1485</v>
      </c>
      <c r="P248" s="23">
        <v>43136</v>
      </c>
      <c r="Q248" s="20">
        <v>1538.4615384615386</v>
      </c>
      <c r="R248" s="20">
        <v>0.22296544035674473</v>
      </c>
      <c r="S248" s="1"/>
      <c r="T248" s="19"/>
      <c r="U248" s="5"/>
    </row>
    <row r="249" spans="1:21" ht="14.25" x14ac:dyDescent="0.3">
      <c r="A249" s="45" t="s">
        <v>770</v>
      </c>
      <c r="B249" s="1"/>
      <c r="C249" s="22">
        <v>43081</v>
      </c>
      <c r="D249" s="46">
        <v>151470532</v>
      </c>
      <c r="E249" s="73" t="s">
        <v>767</v>
      </c>
      <c r="F249" s="25" t="s">
        <v>768</v>
      </c>
      <c r="G249" s="25" t="s">
        <v>769</v>
      </c>
      <c r="H249" s="25" t="s">
        <v>118</v>
      </c>
      <c r="I249" s="1" t="s">
        <v>476</v>
      </c>
      <c r="J249" s="60">
        <v>5000</v>
      </c>
      <c r="K249" s="3" t="s">
        <v>96</v>
      </c>
      <c r="L249" s="65">
        <v>4</v>
      </c>
      <c r="M249" s="1" t="s">
        <v>1049</v>
      </c>
      <c r="N249" s="47" t="s">
        <v>215</v>
      </c>
      <c r="O249" s="1" t="s">
        <v>1485</v>
      </c>
      <c r="P249" s="23">
        <v>43102</v>
      </c>
      <c r="Q249" s="20">
        <v>17094.017094017094</v>
      </c>
      <c r="R249" s="20">
        <v>2.4773937817416076</v>
      </c>
      <c r="S249" s="1"/>
      <c r="T249" s="19"/>
      <c r="U249" s="5"/>
    </row>
    <row r="250" spans="1:21" ht="14.25" x14ac:dyDescent="0.3">
      <c r="A250" s="45" t="s">
        <v>771</v>
      </c>
      <c r="B250" s="1"/>
      <c r="C250" s="22">
        <v>43082</v>
      </c>
      <c r="D250" s="48">
        <v>151473931</v>
      </c>
      <c r="E250" s="73" t="s">
        <v>772</v>
      </c>
      <c r="F250" s="25" t="s">
        <v>773</v>
      </c>
      <c r="G250" s="25" t="s">
        <v>774</v>
      </c>
      <c r="H250" s="25" t="s">
        <v>159</v>
      </c>
      <c r="I250" s="1" t="s">
        <v>775</v>
      </c>
      <c r="J250" s="60">
        <v>6611</v>
      </c>
      <c r="K250" s="3" t="s">
        <v>12</v>
      </c>
      <c r="L250" s="65">
        <v>3</v>
      </c>
      <c r="M250" s="1" t="s">
        <v>1045</v>
      </c>
      <c r="N250" s="47" t="s">
        <v>215</v>
      </c>
      <c r="O250" s="1" t="s">
        <v>1485</v>
      </c>
      <c r="P250" s="23">
        <v>43158</v>
      </c>
      <c r="Q250" s="20">
        <v>16951.282051282051</v>
      </c>
      <c r="R250" s="20">
        <v>2.4567075436640651</v>
      </c>
      <c r="S250" s="1"/>
      <c r="T250" s="19"/>
      <c r="U250" s="5"/>
    </row>
    <row r="251" spans="1:21" ht="14.25" x14ac:dyDescent="0.3">
      <c r="A251" s="45" t="s">
        <v>771</v>
      </c>
      <c r="B251" s="1"/>
      <c r="C251" s="22">
        <v>43082</v>
      </c>
      <c r="D251" s="48">
        <v>151473931</v>
      </c>
      <c r="E251" s="73" t="s">
        <v>772</v>
      </c>
      <c r="F251" s="25" t="s">
        <v>773</v>
      </c>
      <c r="G251" s="25" t="s">
        <v>774</v>
      </c>
      <c r="H251" s="25" t="s">
        <v>159</v>
      </c>
      <c r="I251" s="1" t="s">
        <v>775</v>
      </c>
      <c r="J251" s="60">
        <v>6611</v>
      </c>
      <c r="K251" s="3" t="s">
        <v>12</v>
      </c>
      <c r="L251" s="65">
        <v>4</v>
      </c>
      <c r="M251" s="1" t="s">
        <v>1045</v>
      </c>
      <c r="N251" s="47" t="s">
        <v>215</v>
      </c>
      <c r="O251" s="1" t="s">
        <v>1485</v>
      </c>
      <c r="P251" s="23">
        <v>43158</v>
      </c>
      <c r="Q251" s="20">
        <v>22601.709401709402</v>
      </c>
      <c r="R251" s="20">
        <v>3.2756100582187537</v>
      </c>
      <c r="S251" s="1"/>
      <c r="T251" s="19"/>
      <c r="U251" s="5"/>
    </row>
    <row r="252" spans="1:21" ht="14.25" x14ac:dyDescent="0.3">
      <c r="A252" s="45" t="s">
        <v>776</v>
      </c>
      <c r="B252" s="1"/>
      <c r="C252" s="22">
        <v>43082</v>
      </c>
      <c r="D252" s="46">
        <v>151473648</v>
      </c>
      <c r="E252" s="73" t="s">
        <v>777</v>
      </c>
      <c r="F252" s="25" t="s">
        <v>778</v>
      </c>
      <c r="G252" s="25" t="s">
        <v>779</v>
      </c>
      <c r="H252" s="25" t="s">
        <v>780</v>
      </c>
      <c r="I252" s="1" t="s">
        <v>354</v>
      </c>
      <c r="J252" s="60">
        <v>5000</v>
      </c>
      <c r="K252" s="3" t="s">
        <v>96</v>
      </c>
      <c r="L252" s="65">
        <v>5</v>
      </c>
      <c r="M252" s="1" t="s">
        <v>1049</v>
      </c>
      <c r="N252" s="47" t="s">
        <v>77</v>
      </c>
      <c r="O252" s="1" t="s">
        <v>1485</v>
      </c>
      <c r="P252" s="23">
        <v>43102</v>
      </c>
      <c r="Q252" s="20">
        <v>21367.521367521367</v>
      </c>
      <c r="R252" s="20">
        <v>3.0967422271770095</v>
      </c>
      <c r="S252" s="1"/>
      <c r="T252" s="19"/>
      <c r="U252" s="5"/>
    </row>
    <row r="253" spans="1:21" ht="14.25" x14ac:dyDescent="0.3">
      <c r="A253" s="45" t="s">
        <v>781</v>
      </c>
      <c r="B253" s="1"/>
      <c r="C253" s="22">
        <v>43082</v>
      </c>
      <c r="D253" s="46">
        <v>151474655</v>
      </c>
      <c r="E253" s="73" t="s">
        <v>782</v>
      </c>
      <c r="F253" s="25" t="s">
        <v>598</v>
      </c>
      <c r="G253" s="25" t="s">
        <v>599</v>
      </c>
      <c r="H253" s="25" t="s">
        <v>10</v>
      </c>
      <c r="I253" s="1" t="s">
        <v>600</v>
      </c>
      <c r="J253" s="60">
        <v>5000</v>
      </c>
      <c r="K253" s="3" t="s">
        <v>96</v>
      </c>
      <c r="L253" s="65">
        <v>3</v>
      </c>
      <c r="M253" s="1" t="s">
        <v>1049</v>
      </c>
      <c r="N253" s="47" t="s">
        <v>215</v>
      </c>
      <c r="O253" s="1" t="s">
        <v>1485</v>
      </c>
      <c r="P253" s="23">
        <v>43102</v>
      </c>
      <c r="Q253" s="20">
        <v>12820.512820512822</v>
      </c>
      <c r="R253" s="20">
        <v>1.8580453363062062</v>
      </c>
      <c r="S253" s="1" t="s">
        <v>1685</v>
      </c>
      <c r="T253" s="22">
        <v>43097</v>
      </c>
      <c r="U253" s="5"/>
    </row>
    <row r="254" spans="1:21" ht="14.25" x14ac:dyDescent="0.3">
      <c r="A254" s="45" t="s">
        <v>783</v>
      </c>
      <c r="B254" s="1"/>
      <c r="C254" s="22">
        <v>43082</v>
      </c>
      <c r="D254" s="46">
        <v>151474655</v>
      </c>
      <c r="E254" s="73" t="s">
        <v>782</v>
      </c>
      <c r="F254" s="25" t="s">
        <v>598</v>
      </c>
      <c r="G254" s="25" t="s">
        <v>599</v>
      </c>
      <c r="H254" s="25" t="s">
        <v>10</v>
      </c>
      <c r="I254" s="1" t="s">
        <v>600</v>
      </c>
      <c r="J254" s="60">
        <v>1800</v>
      </c>
      <c r="K254" s="3" t="s">
        <v>195</v>
      </c>
      <c r="L254" s="65">
        <v>1</v>
      </c>
      <c r="M254" s="1" t="s">
        <v>1049</v>
      </c>
      <c r="N254" s="47" t="s">
        <v>215</v>
      </c>
      <c r="O254" s="1" t="s">
        <v>1485</v>
      </c>
      <c r="P254" s="23">
        <v>43090</v>
      </c>
      <c r="Q254" s="20">
        <v>1538.4615384615386</v>
      </c>
      <c r="R254" s="20">
        <v>0.22296544035674473</v>
      </c>
      <c r="S254" s="1" t="s">
        <v>1685</v>
      </c>
      <c r="T254" s="19">
        <v>43090</v>
      </c>
      <c r="U254" s="5"/>
    </row>
    <row r="255" spans="1:21" ht="14.25" x14ac:dyDescent="0.3">
      <c r="A255" s="45" t="s">
        <v>784</v>
      </c>
      <c r="B255" s="1"/>
      <c r="C255" s="22">
        <v>43082</v>
      </c>
      <c r="D255" s="46">
        <v>151475051</v>
      </c>
      <c r="E255" s="73" t="s">
        <v>785</v>
      </c>
      <c r="F255" s="25" t="s">
        <v>786</v>
      </c>
      <c r="G255" s="25" t="s">
        <v>787</v>
      </c>
      <c r="H255" s="25" t="s">
        <v>113</v>
      </c>
      <c r="I255" s="1" t="s">
        <v>788</v>
      </c>
      <c r="J255" s="60">
        <v>5000</v>
      </c>
      <c r="K255" s="3" t="s">
        <v>96</v>
      </c>
      <c r="L255" s="65">
        <v>3</v>
      </c>
      <c r="M255" s="1" t="s">
        <v>1049</v>
      </c>
      <c r="N255" s="47" t="s">
        <v>215</v>
      </c>
      <c r="O255" s="1" t="s">
        <v>1485</v>
      </c>
      <c r="P255" s="23">
        <v>43119</v>
      </c>
      <c r="Q255" s="20">
        <v>12820.512820512822</v>
      </c>
      <c r="R255" s="20">
        <v>1.8580453363062062</v>
      </c>
      <c r="S255" s="1"/>
      <c r="T255" s="19"/>
      <c r="U255" s="5"/>
    </row>
    <row r="256" spans="1:21" ht="14.25" x14ac:dyDescent="0.3">
      <c r="A256" s="45" t="s">
        <v>789</v>
      </c>
      <c r="B256" s="1"/>
      <c r="C256" s="22">
        <v>43082</v>
      </c>
      <c r="D256" s="46">
        <v>151475051</v>
      </c>
      <c r="E256" s="73" t="s">
        <v>785</v>
      </c>
      <c r="F256" s="25" t="s">
        <v>786</v>
      </c>
      <c r="G256" s="25" t="s">
        <v>787</v>
      </c>
      <c r="H256" s="25" t="s">
        <v>113</v>
      </c>
      <c r="I256" s="1" t="s">
        <v>788</v>
      </c>
      <c r="J256" s="60">
        <v>1800</v>
      </c>
      <c r="K256" s="3" t="s">
        <v>195</v>
      </c>
      <c r="L256" s="65">
        <v>1</v>
      </c>
      <c r="M256" s="1" t="s">
        <v>1049</v>
      </c>
      <c r="N256" s="47" t="s">
        <v>215</v>
      </c>
      <c r="O256" s="1" t="s">
        <v>1485</v>
      </c>
      <c r="P256" s="23">
        <v>43136</v>
      </c>
      <c r="Q256" s="20">
        <v>1538.4615384615386</v>
      </c>
      <c r="R256" s="20">
        <v>0.22296544035674473</v>
      </c>
      <c r="S256" s="1"/>
      <c r="T256" s="19"/>
      <c r="U256" s="5"/>
    </row>
    <row r="257" spans="1:21" ht="14.25" x14ac:dyDescent="0.3">
      <c r="A257" s="45" t="s">
        <v>790</v>
      </c>
      <c r="B257" s="1"/>
      <c r="C257" s="22">
        <v>43082</v>
      </c>
      <c r="D257" s="46">
        <v>151475756</v>
      </c>
      <c r="E257" s="73" t="s">
        <v>791</v>
      </c>
      <c r="F257" s="25" t="s">
        <v>792</v>
      </c>
      <c r="G257" s="25" t="s">
        <v>384</v>
      </c>
      <c r="H257" s="25" t="s">
        <v>76</v>
      </c>
      <c r="I257" s="1" t="s">
        <v>793</v>
      </c>
      <c r="J257" s="60">
        <v>5000</v>
      </c>
      <c r="K257" s="3" t="s">
        <v>96</v>
      </c>
      <c r="L257" s="65">
        <v>3</v>
      </c>
      <c r="M257" s="1" t="s">
        <v>1049</v>
      </c>
      <c r="N257" s="47" t="s">
        <v>215</v>
      </c>
      <c r="O257" s="1" t="s">
        <v>1485</v>
      </c>
      <c r="P257" s="23">
        <v>43090</v>
      </c>
      <c r="Q257" s="20">
        <v>12820.512820512822</v>
      </c>
      <c r="R257" s="20">
        <v>1.8580453363062062</v>
      </c>
      <c r="S257" s="1" t="s">
        <v>1708</v>
      </c>
      <c r="T257" s="19"/>
      <c r="U257" s="5"/>
    </row>
    <row r="258" spans="1:21" ht="14.25" x14ac:dyDescent="0.3">
      <c r="A258" s="45" t="s">
        <v>794</v>
      </c>
      <c r="B258" s="1"/>
      <c r="C258" s="22">
        <v>43082</v>
      </c>
      <c r="D258" s="46">
        <v>151475756</v>
      </c>
      <c r="E258" s="73" t="s">
        <v>791</v>
      </c>
      <c r="F258" s="25" t="s">
        <v>792</v>
      </c>
      <c r="G258" s="25" t="s">
        <v>384</v>
      </c>
      <c r="H258" s="25" t="s">
        <v>76</v>
      </c>
      <c r="I258" s="1" t="s">
        <v>793</v>
      </c>
      <c r="J258" s="60">
        <v>1800</v>
      </c>
      <c r="K258" s="3" t="s">
        <v>195</v>
      </c>
      <c r="L258" s="65">
        <v>1</v>
      </c>
      <c r="M258" s="1" t="s">
        <v>1049</v>
      </c>
      <c r="N258" s="47" t="s">
        <v>215</v>
      </c>
      <c r="O258" s="1" t="s">
        <v>1485</v>
      </c>
      <c r="P258" s="23">
        <v>43090</v>
      </c>
      <c r="Q258" s="20">
        <v>1538.4615384615386</v>
      </c>
      <c r="R258" s="20">
        <v>0.22296544035674473</v>
      </c>
      <c r="S258" s="1" t="s">
        <v>1685</v>
      </c>
      <c r="T258" s="19">
        <v>43090</v>
      </c>
      <c r="U258" s="5"/>
    </row>
    <row r="259" spans="1:21" ht="14.25" x14ac:dyDescent="0.3">
      <c r="A259" s="45" t="s">
        <v>795</v>
      </c>
      <c r="B259" s="1"/>
      <c r="C259" s="22">
        <v>43082</v>
      </c>
      <c r="D259" s="46">
        <v>151473962</v>
      </c>
      <c r="E259" s="73" t="s">
        <v>796</v>
      </c>
      <c r="F259" s="25" t="s">
        <v>797</v>
      </c>
      <c r="G259" s="25" t="s">
        <v>798</v>
      </c>
      <c r="H259" s="25" t="s">
        <v>113</v>
      </c>
      <c r="I259" s="1" t="s">
        <v>799</v>
      </c>
      <c r="J259" s="60">
        <v>55000</v>
      </c>
      <c r="K259" s="18" t="s">
        <v>569</v>
      </c>
      <c r="L259" s="65">
        <v>1</v>
      </c>
      <c r="M259" s="1" t="s">
        <v>554</v>
      </c>
      <c r="N259" s="47" t="s">
        <v>215</v>
      </c>
      <c r="O259" s="1" t="s">
        <v>1485</v>
      </c>
      <c r="P259" s="23">
        <v>43124</v>
      </c>
      <c r="Q259" s="20">
        <v>47008.547008547008</v>
      </c>
      <c r="R259" s="20">
        <v>6.812832899789421</v>
      </c>
      <c r="S259" s="1" t="s">
        <v>1708</v>
      </c>
      <c r="T259" s="19"/>
      <c r="U259" s="5"/>
    </row>
    <row r="260" spans="1:21" ht="14.25" x14ac:dyDescent="0.3">
      <c r="A260" s="45" t="s">
        <v>800</v>
      </c>
      <c r="B260" s="1"/>
      <c r="C260" s="22">
        <v>43082</v>
      </c>
      <c r="D260" s="46">
        <v>151473962</v>
      </c>
      <c r="E260" s="73" t="s">
        <v>796</v>
      </c>
      <c r="F260" s="25" t="s">
        <v>797</v>
      </c>
      <c r="G260" s="25" t="s">
        <v>798</v>
      </c>
      <c r="H260" s="25" t="s">
        <v>113</v>
      </c>
      <c r="I260" s="1" t="s">
        <v>799</v>
      </c>
      <c r="J260" s="60">
        <v>980</v>
      </c>
      <c r="K260" s="18" t="s">
        <v>638</v>
      </c>
      <c r="L260" s="65">
        <v>7</v>
      </c>
      <c r="M260" s="1" t="s">
        <v>554</v>
      </c>
      <c r="N260" s="47" t="s">
        <v>215</v>
      </c>
      <c r="O260" s="1" t="s">
        <v>1485</v>
      </c>
      <c r="P260" s="23">
        <v>43124</v>
      </c>
      <c r="Q260" s="20">
        <v>5863.2478632478633</v>
      </c>
      <c r="R260" s="20">
        <v>0.84974606713737144</v>
      </c>
      <c r="S260" s="1" t="s">
        <v>1708</v>
      </c>
      <c r="T260" s="19"/>
      <c r="U260" s="5"/>
    </row>
    <row r="261" spans="1:21" ht="14.25" x14ac:dyDescent="0.3">
      <c r="A261" s="45" t="s">
        <v>801</v>
      </c>
      <c r="B261" s="1"/>
      <c r="C261" s="22">
        <v>43083</v>
      </c>
      <c r="D261" s="46">
        <v>151476688</v>
      </c>
      <c r="E261" s="73" t="s">
        <v>802</v>
      </c>
      <c r="F261" s="25" t="s">
        <v>803</v>
      </c>
      <c r="G261" s="25" t="s">
        <v>123</v>
      </c>
      <c r="H261" s="25" t="s">
        <v>57</v>
      </c>
      <c r="I261" s="1" t="s">
        <v>804</v>
      </c>
      <c r="J261" s="60">
        <v>1800</v>
      </c>
      <c r="K261" s="3" t="s">
        <v>195</v>
      </c>
      <c r="L261" s="65">
        <v>2</v>
      </c>
      <c r="M261" s="1" t="s">
        <v>1049</v>
      </c>
      <c r="N261" s="47" t="s">
        <v>77</v>
      </c>
      <c r="O261" s="1" t="s">
        <v>1485</v>
      </c>
      <c r="P261" s="23">
        <v>43136</v>
      </c>
      <c r="Q261" s="20">
        <v>3076.9230769230771</v>
      </c>
      <c r="R261" s="20">
        <v>0.44593088071348946</v>
      </c>
      <c r="S261" s="1"/>
      <c r="T261" s="19"/>
      <c r="U261" s="5"/>
    </row>
    <row r="262" spans="1:21" ht="14.25" x14ac:dyDescent="0.3">
      <c r="A262" s="45" t="s">
        <v>805</v>
      </c>
      <c r="B262" s="1"/>
      <c r="C262" s="22">
        <v>43083</v>
      </c>
      <c r="D262" s="46">
        <v>151476688</v>
      </c>
      <c r="E262" s="73" t="s">
        <v>802</v>
      </c>
      <c r="F262" s="25" t="s">
        <v>803</v>
      </c>
      <c r="G262" s="25" t="s">
        <v>123</v>
      </c>
      <c r="H262" s="25" t="s">
        <v>57</v>
      </c>
      <c r="I262" s="1" t="s">
        <v>804</v>
      </c>
      <c r="J262" s="60">
        <v>5000</v>
      </c>
      <c r="K262" s="3" t="s">
        <v>96</v>
      </c>
      <c r="L262" s="65">
        <v>6</v>
      </c>
      <c r="M262" s="1" t="s">
        <v>1049</v>
      </c>
      <c r="N262" s="47" t="s">
        <v>77</v>
      </c>
      <c r="O262" s="1" t="s">
        <v>1485</v>
      </c>
      <c r="P262" s="23">
        <v>43111</v>
      </c>
      <c r="Q262" s="20">
        <v>25641.025641025644</v>
      </c>
      <c r="R262" s="20">
        <v>3.7160906726124123</v>
      </c>
      <c r="S262" s="1"/>
      <c r="T262" s="19"/>
      <c r="U262" s="5"/>
    </row>
    <row r="263" spans="1:21" ht="14.25" x14ac:dyDescent="0.3">
      <c r="A263" s="45" t="s">
        <v>805</v>
      </c>
      <c r="B263" s="1"/>
      <c r="C263" s="22">
        <v>43083</v>
      </c>
      <c r="D263" s="46">
        <v>151476688</v>
      </c>
      <c r="E263" s="73" t="s">
        <v>802</v>
      </c>
      <c r="F263" s="25" t="s">
        <v>803</v>
      </c>
      <c r="G263" s="25" t="s">
        <v>123</v>
      </c>
      <c r="H263" s="25" t="s">
        <v>57</v>
      </c>
      <c r="I263" s="1" t="s">
        <v>804</v>
      </c>
      <c r="J263" s="60">
        <v>5000</v>
      </c>
      <c r="K263" s="3" t="s">
        <v>96</v>
      </c>
      <c r="L263" s="65">
        <v>4</v>
      </c>
      <c r="M263" s="1" t="s">
        <v>1049</v>
      </c>
      <c r="N263" s="47" t="s">
        <v>77</v>
      </c>
      <c r="O263" s="1" t="s">
        <v>1485</v>
      </c>
      <c r="P263" s="23">
        <v>43119</v>
      </c>
      <c r="Q263" s="20">
        <v>17094.017094017094</v>
      </c>
      <c r="R263" s="20">
        <v>2.4773937817416076</v>
      </c>
      <c r="S263" s="1"/>
      <c r="T263" s="19"/>
      <c r="U263" s="5"/>
    </row>
    <row r="264" spans="1:21" ht="14.25" x14ac:dyDescent="0.3">
      <c r="A264" s="45" t="s">
        <v>806</v>
      </c>
      <c r="B264" s="1"/>
      <c r="C264" s="22">
        <v>43083</v>
      </c>
      <c r="D264" s="46">
        <v>151477511</v>
      </c>
      <c r="E264" s="73" t="s">
        <v>807</v>
      </c>
      <c r="F264" s="25" t="s">
        <v>737</v>
      </c>
      <c r="G264" s="25" t="s">
        <v>738</v>
      </c>
      <c r="H264" s="25" t="s">
        <v>118</v>
      </c>
      <c r="I264" s="1" t="s">
        <v>476</v>
      </c>
      <c r="J264" s="60">
        <v>1800</v>
      </c>
      <c r="K264" s="3" t="s">
        <v>195</v>
      </c>
      <c r="L264" s="65">
        <v>1</v>
      </c>
      <c r="M264" s="1" t="s">
        <v>1049</v>
      </c>
      <c r="N264" s="47" t="s">
        <v>77</v>
      </c>
      <c r="O264" s="1" t="s">
        <v>1485</v>
      </c>
      <c r="P264" s="23">
        <v>43136</v>
      </c>
      <c r="Q264" s="20">
        <v>1538.4615384615386</v>
      </c>
      <c r="R264" s="20">
        <v>0.22296544035674473</v>
      </c>
      <c r="S264" s="1"/>
      <c r="T264" s="19"/>
      <c r="U264" s="5"/>
    </row>
    <row r="265" spans="1:21" ht="14.25" x14ac:dyDescent="0.3">
      <c r="A265" s="45" t="s">
        <v>808</v>
      </c>
      <c r="B265" s="1"/>
      <c r="C265" s="22">
        <v>43083</v>
      </c>
      <c r="D265" s="46">
        <v>151477511</v>
      </c>
      <c r="E265" s="73" t="s">
        <v>807</v>
      </c>
      <c r="F265" s="25" t="s">
        <v>737</v>
      </c>
      <c r="G265" s="25" t="s">
        <v>738</v>
      </c>
      <c r="H265" s="25" t="s">
        <v>118</v>
      </c>
      <c r="I265" s="1" t="s">
        <v>476</v>
      </c>
      <c r="J265" s="60">
        <v>5000</v>
      </c>
      <c r="K265" s="3" t="s">
        <v>96</v>
      </c>
      <c r="L265" s="65">
        <v>6</v>
      </c>
      <c r="M265" s="1" t="s">
        <v>1049</v>
      </c>
      <c r="N265" s="47" t="s">
        <v>77</v>
      </c>
      <c r="O265" s="1" t="s">
        <v>1485</v>
      </c>
      <c r="P265" s="23">
        <v>43118</v>
      </c>
      <c r="Q265" s="20">
        <v>25641.025641025644</v>
      </c>
      <c r="R265" s="20">
        <v>3.7160906726124123</v>
      </c>
      <c r="S265" s="1"/>
      <c r="T265" s="19"/>
      <c r="U265" s="5"/>
    </row>
    <row r="266" spans="1:21" ht="14.25" x14ac:dyDescent="0.3">
      <c r="A266" s="45" t="s">
        <v>808</v>
      </c>
      <c r="B266" s="1"/>
      <c r="C266" s="22">
        <v>43083</v>
      </c>
      <c r="D266" s="46">
        <v>151477511</v>
      </c>
      <c r="E266" s="73" t="s">
        <v>807</v>
      </c>
      <c r="F266" s="25" t="s">
        <v>737</v>
      </c>
      <c r="G266" s="25" t="s">
        <v>738</v>
      </c>
      <c r="H266" s="25" t="s">
        <v>118</v>
      </c>
      <c r="I266" s="1" t="s">
        <v>476</v>
      </c>
      <c r="J266" s="60">
        <v>5000</v>
      </c>
      <c r="K266" s="3" t="s">
        <v>96</v>
      </c>
      <c r="L266" s="65">
        <v>1</v>
      </c>
      <c r="M266" s="1" t="s">
        <v>1049</v>
      </c>
      <c r="N266" s="47" t="s">
        <v>77</v>
      </c>
      <c r="O266" s="1" t="s">
        <v>1485</v>
      </c>
      <c r="P266" s="23">
        <v>43136</v>
      </c>
      <c r="Q266" s="20">
        <v>4273.5042735042734</v>
      </c>
      <c r="R266" s="20">
        <v>0.61934844543540191</v>
      </c>
      <c r="S266" s="1"/>
      <c r="T266" s="19"/>
      <c r="U266" s="5"/>
    </row>
    <row r="267" spans="1:21" ht="14.25" x14ac:dyDescent="0.3">
      <c r="A267" s="45" t="s">
        <v>806</v>
      </c>
      <c r="B267" s="1"/>
      <c r="C267" s="22">
        <v>43083</v>
      </c>
      <c r="D267" s="46">
        <v>151477511</v>
      </c>
      <c r="E267" s="73" t="s">
        <v>807</v>
      </c>
      <c r="F267" s="25" t="s">
        <v>737</v>
      </c>
      <c r="G267" s="25" t="s">
        <v>738</v>
      </c>
      <c r="H267" s="25" t="s">
        <v>118</v>
      </c>
      <c r="I267" s="1" t="s">
        <v>476</v>
      </c>
      <c r="J267" s="60">
        <v>1800</v>
      </c>
      <c r="K267" s="3" t="s">
        <v>195</v>
      </c>
      <c r="L267" s="65">
        <v>2</v>
      </c>
      <c r="M267" s="1" t="s">
        <v>1049</v>
      </c>
      <c r="N267" s="47" t="s">
        <v>77</v>
      </c>
      <c r="O267" s="1" t="s">
        <v>1485</v>
      </c>
      <c r="P267" s="23">
        <v>43136</v>
      </c>
      <c r="Q267" s="20">
        <v>3076.9230769230771</v>
      </c>
      <c r="R267" s="20">
        <v>0.44593088071348946</v>
      </c>
      <c r="S267" s="1"/>
      <c r="T267" s="19"/>
      <c r="U267" s="5"/>
    </row>
    <row r="268" spans="1:21" ht="14.25" x14ac:dyDescent="0.3">
      <c r="A268" s="45" t="s">
        <v>809</v>
      </c>
      <c r="B268" s="1"/>
      <c r="C268" s="22">
        <v>43083</v>
      </c>
      <c r="D268" s="46">
        <v>151478070</v>
      </c>
      <c r="E268" s="73" t="s">
        <v>810</v>
      </c>
      <c r="F268" s="25" t="s">
        <v>811</v>
      </c>
      <c r="G268" s="25" t="s">
        <v>412</v>
      </c>
      <c r="H268" s="25" t="s">
        <v>48</v>
      </c>
      <c r="I268" s="1" t="s">
        <v>687</v>
      </c>
      <c r="J268" s="60">
        <v>1800</v>
      </c>
      <c r="K268" s="3" t="s">
        <v>195</v>
      </c>
      <c r="L268" s="65">
        <v>1</v>
      </c>
      <c r="M268" s="1" t="s">
        <v>1049</v>
      </c>
      <c r="N268" s="47" t="s">
        <v>215</v>
      </c>
      <c r="O268" s="1" t="s">
        <v>1485</v>
      </c>
      <c r="P268" s="23">
        <v>43136</v>
      </c>
      <c r="Q268" s="20">
        <v>1538.4615384615386</v>
      </c>
      <c r="R268" s="20">
        <v>0.22296544035674473</v>
      </c>
      <c r="S268" s="1"/>
      <c r="T268" s="19"/>
      <c r="U268" s="5"/>
    </row>
    <row r="269" spans="1:21" ht="14.25" x14ac:dyDescent="0.3">
      <c r="A269" s="45" t="s">
        <v>812</v>
      </c>
      <c r="B269" s="1"/>
      <c r="C269" s="22">
        <v>43083</v>
      </c>
      <c r="D269" s="46">
        <v>151478070</v>
      </c>
      <c r="E269" s="73" t="s">
        <v>810</v>
      </c>
      <c r="F269" s="25" t="s">
        <v>811</v>
      </c>
      <c r="G269" s="25" t="s">
        <v>412</v>
      </c>
      <c r="H269" s="25" t="s">
        <v>48</v>
      </c>
      <c r="I269" s="1" t="s">
        <v>687</v>
      </c>
      <c r="J269" s="60">
        <v>5000</v>
      </c>
      <c r="K269" s="3" t="s">
        <v>96</v>
      </c>
      <c r="L269" s="65">
        <v>3</v>
      </c>
      <c r="M269" s="1" t="s">
        <v>1049</v>
      </c>
      <c r="N269" s="47" t="s">
        <v>215</v>
      </c>
      <c r="O269" s="1" t="s">
        <v>1485</v>
      </c>
      <c r="P269" s="23">
        <v>43122</v>
      </c>
      <c r="Q269" s="20">
        <v>12820.512820512822</v>
      </c>
      <c r="R269" s="20">
        <v>1.8580453363062062</v>
      </c>
      <c r="S269" s="1"/>
      <c r="T269" s="19"/>
      <c r="U269" s="5"/>
    </row>
    <row r="270" spans="1:21" ht="14.25" x14ac:dyDescent="0.2">
      <c r="A270" s="45" t="s">
        <v>813</v>
      </c>
      <c r="B270" s="1"/>
      <c r="C270" s="22">
        <v>43084</v>
      </c>
      <c r="D270" s="46">
        <v>151490092</v>
      </c>
      <c r="E270" s="73" t="s">
        <v>814</v>
      </c>
      <c r="F270" s="25" t="s">
        <v>566</v>
      </c>
      <c r="G270" s="25" t="s">
        <v>567</v>
      </c>
      <c r="H270" s="25" t="s">
        <v>159</v>
      </c>
      <c r="I270" s="1" t="s">
        <v>568</v>
      </c>
      <c r="J270" s="60">
        <v>6611</v>
      </c>
      <c r="K270" s="3" t="s">
        <v>12</v>
      </c>
      <c r="L270" s="65">
        <v>2</v>
      </c>
      <c r="M270" s="1" t="s">
        <v>1045</v>
      </c>
      <c r="N270" s="47" t="s">
        <v>215</v>
      </c>
      <c r="O270" s="1" t="s">
        <v>1485</v>
      </c>
      <c r="P270" s="22">
        <v>43097</v>
      </c>
      <c r="Q270" s="20">
        <v>11300.854700854701</v>
      </c>
      <c r="R270" s="20">
        <v>1.6378050291093769</v>
      </c>
      <c r="S270" s="1" t="s">
        <v>1685</v>
      </c>
      <c r="T270" s="22">
        <v>43097</v>
      </c>
      <c r="U270" s="5"/>
    </row>
    <row r="271" spans="1:21" ht="14.25" x14ac:dyDescent="0.3">
      <c r="A271" s="45" t="s">
        <v>815</v>
      </c>
      <c r="B271" s="1"/>
      <c r="C271" s="22">
        <v>43084</v>
      </c>
      <c r="D271" s="46">
        <v>151485694</v>
      </c>
      <c r="E271" s="73" t="s">
        <v>816</v>
      </c>
      <c r="F271" s="25" t="s">
        <v>505</v>
      </c>
      <c r="G271" s="25" t="s">
        <v>241</v>
      </c>
      <c r="H271" s="25" t="s">
        <v>57</v>
      </c>
      <c r="I271" s="1" t="s">
        <v>124</v>
      </c>
      <c r="J271" s="60">
        <v>5000</v>
      </c>
      <c r="K271" s="3" t="s">
        <v>96</v>
      </c>
      <c r="L271" s="65">
        <v>1</v>
      </c>
      <c r="M271" s="1" t="s">
        <v>1049</v>
      </c>
      <c r="N271" s="47" t="s">
        <v>77</v>
      </c>
      <c r="O271" s="1" t="s">
        <v>1485</v>
      </c>
      <c r="P271" s="23">
        <v>43136</v>
      </c>
      <c r="Q271" s="20">
        <v>4273.5042735042734</v>
      </c>
      <c r="R271" s="20">
        <v>0.61934844543540191</v>
      </c>
      <c r="S271" s="1"/>
      <c r="T271" s="19"/>
      <c r="U271" s="5"/>
    </row>
    <row r="272" spans="1:21" ht="14.25" x14ac:dyDescent="0.3">
      <c r="A272" s="45" t="s">
        <v>817</v>
      </c>
      <c r="B272" s="1"/>
      <c r="C272" s="22">
        <v>43084</v>
      </c>
      <c r="D272" s="46">
        <v>151485694</v>
      </c>
      <c r="E272" s="73" t="s">
        <v>816</v>
      </c>
      <c r="F272" s="25" t="s">
        <v>505</v>
      </c>
      <c r="G272" s="25" t="s">
        <v>241</v>
      </c>
      <c r="H272" s="25" t="s">
        <v>57</v>
      </c>
      <c r="I272" s="1" t="s">
        <v>124</v>
      </c>
      <c r="J272" s="60">
        <v>1800</v>
      </c>
      <c r="K272" s="3" t="s">
        <v>195</v>
      </c>
      <c r="L272" s="65">
        <v>1</v>
      </c>
      <c r="M272" s="1" t="s">
        <v>1049</v>
      </c>
      <c r="N272" s="47" t="s">
        <v>77</v>
      </c>
      <c r="O272" s="1" t="s">
        <v>1485</v>
      </c>
      <c r="P272" s="23">
        <v>43136</v>
      </c>
      <c r="Q272" s="20">
        <v>1538.4615384615386</v>
      </c>
      <c r="R272" s="20">
        <v>0.22296544035674473</v>
      </c>
      <c r="S272" s="1"/>
      <c r="T272" s="19"/>
      <c r="U272" s="5"/>
    </row>
    <row r="273" spans="1:21" ht="14.25" x14ac:dyDescent="0.3">
      <c r="A273" s="45" t="s">
        <v>815</v>
      </c>
      <c r="B273" s="1"/>
      <c r="C273" s="22">
        <v>43084</v>
      </c>
      <c r="D273" s="46">
        <v>151485694</v>
      </c>
      <c r="E273" s="73" t="s">
        <v>816</v>
      </c>
      <c r="F273" s="25" t="s">
        <v>505</v>
      </c>
      <c r="G273" s="25" t="s">
        <v>241</v>
      </c>
      <c r="H273" s="25" t="s">
        <v>57</v>
      </c>
      <c r="I273" s="1" t="s">
        <v>124</v>
      </c>
      <c r="J273" s="60">
        <v>5000</v>
      </c>
      <c r="K273" s="3" t="s">
        <v>96</v>
      </c>
      <c r="L273" s="65">
        <v>3</v>
      </c>
      <c r="M273" s="1" t="s">
        <v>1049</v>
      </c>
      <c r="N273" s="47" t="s">
        <v>77</v>
      </c>
      <c r="O273" s="1" t="s">
        <v>1485</v>
      </c>
      <c r="P273" s="23">
        <v>43102</v>
      </c>
      <c r="Q273" s="20">
        <v>12820.512820512822</v>
      </c>
      <c r="R273" s="20">
        <v>1.8580453363062062</v>
      </c>
      <c r="S273" s="1"/>
      <c r="T273" s="19"/>
      <c r="U273" s="5"/>
    </row>
    <row r="274" spans="1:21" ht="14.25" x14ac:dyDescent="0.2">
      <c r="A274" s="45" t="s">
        <v>818</v>
      </c>
      <c r="B274" s="1"/>
      <c r="C274" s="22">
        <v>43084</v>
      </c>
      <c r="D274" s="46">
        <v>151486515</v>
      </c>
      <c r="E274" s="73" t="s">
        <v>819</v>
      </c>
      <c r="F274" s="25" t="s">
        <v>820</v>
      </c>
      <c r="G274" s="25" t="s">
        <v>821</v>
      </c>
      <c r="H274" s="25" t="s">
        <v>103</v>
      </c>
      <c r="I274" s="1" t="s">
        <v>354</v>
      </c>
      <c r="J274" s="60">
        <v>5000</v>
      </c>
      <c r="K274" s="3" t="s">
        <v>96</v>
      </c>
      <c r="L274" s="65">
        <v>6</v>
      </c>
      <c r="M274" s="1" t="s">
        <v>1049</v>
      </c>
      <c r="N274" s="47" t="s">
        <v>215</v>
      </c>
      <c r="O274" s="1" t="s">
        <v>1485</v>
      </c>
      <c r="P274" s="22">
        <v>43097</v>
      </c>
      <c r="Q274" s="20">
        <v>25641.025641025644</v>
      </c>
      <c r="R274" s="20">
        <v>3.7160906726124123</v>
      </c>
      <c r="S274" s="1" t="s">
        <v>1685</v>
      </c>
      <c r="T274" s="22">
        <v>43097</v>
      </c>
      <c r="U274" s="5"/>
    </row>
    <row r="275" spans="1:21" ht="14.25" x14ac:dyDescent="0.2">
      <c r="A275" s="45" t="s">
        <v>822</v>
      </c>
      <c r="B275" s="1"/>
      <c r="C275" s="22">
        <v>43084</v>
      </c>
      <c r="D275" s="46">
        <v>151486515</v>
      </c>
      <c r="E275" s="73" t="s">
        <v>819</v>
      </c>
      <c r="F275" s="25" t="s">
        <v>820</v>
      </c>
      <c r="G275" s="25" t="s">
        <v>821</v>
      </c>
      <c r="H275" s="25" t="s">
        <v>103</v>
      </c>
      <c r="I275" s="1" t="s">
        <v>354</v>
      </c>
      <c r="J275" s="60">
        <v>1800</v>
      </c>
      <c r="K275" s="3" t="s">
        <v>195</v>
      </c>
      <c r="L275" s="65">
        <v>1</v>
      </c>
      <c r="M275" s="1" t="s">
        <v>1049</v>
      </c>
      <c r="N275" s="47" t="s">
        <v>215</v>
      </c>
      <c r="O275" s="1" t="s">
        <v>1485</v>
      </c>
      <c r="P275" s="22">
        <v>43097</v>
      </c>
      <c r="Q275" s="20">
        <v>1538.4615384615386</v>
      </c>
      <c r="R275" s="20">
        <v>0.22296544035674473</v>
      </c>
      <c r="S275" s="1" t="s">
        <v>1685</v>
      </c>
      <c r="T275" s="22">
        <v>43097</v>
      </c>
      <c r="U275" s="5"/>
    </row>
    <row r="276" spans="1:21" ht="14.25" x14ac:dyDescent="0.3">
      <c r="A276" s="45" t="s">
        <v>823</v>
      </c>
      <c r="B276" s="1"/>
      <c r="C276" s="22">
        <v>43084</v>
      </c>
      <c r="D276" s="46">
        <v>151492832</v>
      </c>
      <c r="E276" s="73" t="s">
        <v>824</v>
      </c>
      <c r="F276" s="25" t="s">
        <v>825</v>
      </c>
      <c r="G276" s="25" t="s">
        <v>826</v>
      </c>
      <c r="H276" s="25" t="s">
        <v>94</v>
      </c>
      <c r="I276" s="1" t="s">
        <v>95</v>
      </c>
      <c r="J276" s="60">
        <v>5000</v>
      </c>
      <c r="K276" s="3" t="s">
        <v>96</v>
      </c>
      <c r="L276" s="65">
        <v>3</v>
      </c>
      <c r="M276" s="1" t="s">
        <v>1049</v>
      </c>
      <c r="N276" s="47" t="s">
        <v>215</v>
      </c>
      <c r="O276" s="1" t="s">
        <v>1485</v>
      </c>
      <c r="P276" s="23">
        <v>43115</v>
      </c>
      <c r="Q276" s="20">
        <v>12820.512820512822</v>
      </c>
      <c r="R276" s="20">
        <v>1.8580453363062062</v>
      </c>
      <c r="S276" s="1"/>
      <c r="T276" s="19"/>
      <c r="U276" s="5"/>
    </row>
    <row r="277" spans="1:21" ht="14.25" x14ac:dyDescent="0.2">
      <c r="A277" s="45" t="s">
        <v>827</v>
      </c>
      <c r="B277" s="1"/>
      <c r="C277" s="22">
        <v>43084</v>
      </c>
      <c r="D277" s="46">
        <v>151492901</v>
      </c>
      <c r="E277" s="73" t="s">
        <v>828</v>
      </c>
      <c r="F277" s="25" t="s">
        <v>829</v>
      </c>
      <c r="G277" s="25" t="s">
        <v>198</v>
      </c>
      <c r="H277" s="25" t="s">
        <v>199</v>
      </c>
      <c r="I277" s="1" t="s">
        <v>600</v>
      </c>
      <c r="J277" s="60">
        <v>1800</v>
      </c>
      <c r="K277" s="3" t="s">
        <v>195</v>
      </c>
      <c r="L277" s="65">
        <v>1</v>
      </c>
      <c r="M277" s="1" t="s">
        <v>1049</v>
      </c>
      <c r="N277" s="47" t="s">
        <v>215</v>
      </c>
      <c r="O277" s="1" t="s">
        <v>1485</v>
      </c>
      <c r="P277" s="22">
        <v>43097</v>
      </c>
      <c r="Q277" s="20">
        <v>1538.4615384615386</v>
      </c>
      <c r="R277" s="20">
        <v>0.22296544035674473</v>
      </c>
      <c r="S277" s="1" t="s">
        <v>1685</v>
      </c>
      <c r="T277" s="22">
        <v>43097</v>
      </c>
      <c r="U277" s="5"/>
    </row>
    <row r="278" spans="1:21" ht="14.25" x14ac:dyDescent="0.3">
      <c r="A278" s="45" t="s">
        <v>830</v>
      </c>
      <c r="B278" s="1"/>
      <c r="C278" s="22">
        <v>43084</v>
      </c>
      <c r="D278" s="46">
        <v>151492901</v>
      </c>
      <c r="E278" s="73" t="s">
        <v>828</v>
      </c>
      <c r="F278" s="25" t="s">
        <v>829</v>
      </c>
      <c r="G278" s="25" t="s">
        <v>198</v>
      </c>
      <c r="H278" s="25" t="s">
        <v>199</v>
      </c>
      <c r="I278" s="1" t="s">
        <v>600</v>
      </c>
      <c r="J278" s="60">
        <v>5000</v>
      </c>
      <c r="K278" s="3" t="s">
        <v>96</v>
      </c>
      <c r="L278" s="65">
        <v>3</v>
      </c>
      <c r="M278" s="1" t="s">
        <v>1049</v>
      </c>
      <c r="N278" s="47" t="s">
        <v>215</v>
      </c>
      <c r="O278" s="1" t="s">
        <v>1485</v>
      </c>
      <c r="P278" s="23">
        <v>43115</v>
      </c>
      <c r="Q278" s="20">
        <v>12820.512820512822</v>
      </c>
      <c r="R278" s="20">
        <v>1.8580453363062062</v>
      </c>
      <c r="S278" s="1" t="s">
        <v>1685</v>
      </c>
      <c r="T278" s="22">
        <v>43097</v>
      </c>
      <c r="U278" s="5"/>
    </row>
    <row r="279" spans="1:21" ht="14.25" x14ac:dyDescent="0.2">
      <c r="A279" s="45" t="s">
        <v>831</v>
      </c>
      <c r="B279" s="1"/>
      <c r="C279" s="22">
        <v>43084</v>
      </c>
      <c r="D279" s="46">
        <v>151495936</v>
      </c>
      <c r="E279" s="73" t="s">
        <v>832</v>
      </c>
      <c r="F279" s="25" t="s">
        <v>833</v>
      </c>
      <c r="G279" s="25" t="s">
        <v>276</v>
      </c>
      <c r="H279" s="25" t="s">
        <v>57</v>
      </c>
      <c r="I279" s="1" t="s">
        <v>354</v>
      </c>
      <c r="J279" s="60">
        <v>1800</v>
      </c>
      <c r="K279" s="3" t="s">
        <v>195</v>
      </c>
      <c r="L279" s="65">
        <v>1</v>
      </c>
      <c r="M279" s="1" t="s">
        <v>1049</v>
      </c>
      <c r="N279" s="47" t="s">
        <v>215</v>
      </c>
      <c r="O279" s="1" t="s">
        <v>1485</v>
      </c>
      <c r="P279" s="22">
        <v>43097</v>
      </c>
      <c r="Q279" s="20">
        <v>1538.4615384615386</v>
      </c>
      <c r="R279" s="20">
        <v>0.22296544035674473</v>
      </c>
      <c r="S279" s="1" t="s">
        <v>1685</v>
      </c>
      <c r="T279" s="22">
        <v>43097</v>
      </c>
      <c r="U279" s="5"/>
    </row>
    <row r="280" spans="1:21" ht="14.25" x14ac:dyDescent="0.3">
      <c r="A280" s="45" t="s">
        <v>834</v>
      </c>
      <c r="B280" s="1"/>
      <c r="C280" s="22">
        <v>43084</v>
      </c>
      <c r="D280" s="46">
        <v>151495936</v>
      </c>
      <c r="E280" s="73" t="s">
        <v>832</v>
      </c>
      <c r="F280" s="25" t="s">
        <v>833</v>
      </c>
      <c r="G280" s="25" t="s">
        <v>276</v>
      </c>
      <c r="H280" s="25" t="s">
        <v>57</v>
      </c>
      <c r="I280" s="1" t="s">
        <v>354</v>
      </c>
      <c r="J280" s="60">
        <v>5000</v>
      </c>
      <c r="K280" s="3" t="s">
        <v>96</v>
      </c>
      <c r="L280" s="65">
        <v>6</v>
      </c>
      <c r="M280" s="1" t="s">
        <v>1049</v>
      </c>
      <c r="N280" s="47" t="s">
        <v>215</v>
      </c>
      <c r="O280" s="1" t="s">
        <v>1485</v>
      </c>
      <c r="P280" s="23">
        <v>43119</v>
      </c>
      <c r="Q280" s="20">
        <v>25641.025641025644</v>
      </c>
      <c r="R280" s="20">
        <v>3.7160906726124123</v>
      </c>
      <c r="S280" s="1" t="s">
        <v>1685</v>
      </c>
      <c r="T280" s="22">
        <v>43097</v>
      </c>
      <c r="U280" s="5"/>
    </row>
    <row r="281" spans="1:21" ht="14.25" x14ac:dyDescent="0.3">
      <c r="A281" s="45" t="s">
        <v>835</v>
      </c>
      <c r="B281" s="1"/>
      <c r="C281" s="22">
        <v>43087</v>
      </c>
      <c r="D281" s="46">
        <v>151500587</v>
      </c>
      <c r="E281" s="73" t="s">
        <v>836</v>
      </c>
      <c r="F281" s="25" t="s">
        <v>837</v>
      </c>
      <c r="G281" s="25" t="s">
        <v>62</v>
      </c>
      <c r="H281" s="25" t="s">
        <v>22</v>
      </c>
      <c r="I281" s="1" t="s">
        <v>71</v>
      </c>
      <c r="J281" s="60">
        <v>6611</v>
      </c>
      <c r="K281" s="3" t="s">
        <v>12</v>
      </c>
      <c r="L281" s="65">
        <v>10</v>
      </c>
      <c r="M281" s="1" t="s">
        <v>1045</v>
      </c>
      <c r="N281" s="47" t="s">
        <v>77</v>
      </c>
      <c r="O281" s="1" t="s">
        <v>1485</v>
      </c>
      <c r="P281" s="23">
        <v>43138</v>
      </c>
      <c r="Q281" s="20">
        <v>56504.273504273508</v>
      </c>
      <c r="R281" s="20">
        <v>8.1890251455468857</v>
      </c>
      <c r="S281" s="1"/>
      <c r="T281" s="19"/>
      <c r="U281" s="5"/>
    </row>
    <row r="282" spans="1:21" ht="14.25" x14ac:dyDescent="0.3">
      <c r="A282" s="45" t="s">
        <v>838</v>
      </c>
      <c r="B282" s="1"/>
      <c r="C282" s="22">
        <v>43087.630335648144</v>
      </c>
      <c r="D282" s="48">
        <v>151500587</v>
      </c>
      <c r="E282" s="73" t="s">
        <v>836</v>
      </c>
      <c r="F282" s="25" t="s">
        <v>837</v>
      </c>
      <c r="G282" s="25" t="s">
        <v>62</v>
      </c>
      <c r="H282" s="25" t="s">
        <v>16</v>
      </c>
      <c r="I282" s="1" t="s">
        <v>71</v>
      </c>
      <c r="J282" s="60">
        <v>520</v>
      </c>
      <c r="K282" s="18" t="s">
        <v>839</v>
      </c>
      <c r="L282" s="65">
        <v>7</v>
      </c>
      <c r="M282" s="1" t="s">
        <v>554</v>
      </c>
      <c r="N282" s="47" t="s">
        <v>77</v>
      </c>
      <c r="O282" s="1" t="s">
        <v>1485</v>
      </c>
      <c r="P282" s="23">
        <v>43116</v>
      </c>
      <c r="Q282" s="20">
        <v>3111.1111111111113</v>
      </c>
      <c r="R282" s="20">
        <v>0.45088566827697263</v>
      </c>
      <c r="S282" s="1"/>
      <c r="T282" s="19"/>
      <c r="U282" s="5"/>
    </row>
    <row r="283" spans="1:21" ht="14.25" x14ac:dyDescent="0.3">
      <c r="A283" s="45" t="s">
        <v>840</v>
      </c>
      <c r="B283" s="1"/>
      <c r="C283" s="22">
        <v>43088</v>
      </c>
      <c r="D283" s="46">
        <v>151504681</v>
      </c>
      <c r="E283" s="73" t="s">
        <v>841</v>
      </c>
      <c r="F283" s="25" t="s">
        <v>842</v>
      </c>
      <c r="G283" s="25" t="s">
        <v>843</v>
      </c>
      <c r="H283" s="25" t="s">
        <v>22</v>
      </c>
      <c r="I283" s="1" t="s">
        <v>63</v>
      </c>
      <c r="J283" s="60">
        <v>5000</v>
      </c>
      <c r="K283" s="3" t="s">
        <v>96</v>
      </c>
      <c r="L283" s="65">
        <v>3</v>
      </c>
      <c r="M283" s="1" t="s">
        <v>1049</v>
      </c>
      <c r="N283" s="47" t="s">
        <v>215</v>
      </c>
      <c r="O283" s="1" t="s">
        <v>1485</v>
      </c>
      <c r="P283" s="23">
        <v>43118</v>
      </c>
      <c r="Q283" s="20">
        <v>12820.512820512822</v>
      </c>
      <c r="R283" s="20">
        <v>1.8580453363062062</v>
      </c>
      <c r="S283" s="1"/>
      <c r="T283" s="19"/>
      <c r="U283" s="5"/>
    </row>
    <row r="284" spans="1:21" ht="14.25" x14ac:dyDescent="0.3">
      <c r="A284" s="45" t="s">
        <v>844</v>
      </c>
      <c r="B284" s="1"/>
      <c r="C284" s="22">
        <v>43088</v>
      </c>
      <c r="D284" s="48">
        <v>151504681</v>
      </c>
      <c r="E284" s="73" t="s">
        <v>841</v>
      </c>
      <c r="F284" s="25" t="s">
        <v>842</v>
      </c>
      <c r="G284" s="25" t="s">
        <v>843</v>
      </c>
      <c r="H284" s="25" t="s">
        <v>22</v>
      </c>
      <c r="I284" s="1" t="s">
        <v>63</v>
      </c>
      <c r="J284" s="60">
        <v>1800</v>
      </c>
      <c r="K284" s="3" t="s">
        <v>195</v>
      </c>
      <c r="L284" s="65">
        <v>1</v>
      </c>
      <c r="M284" s="1" t="s">
        <v>1049</v>
      </c>
      <c r="N284" s="47" t="s">
        <v>215</v>
      </c>
      <c r="O284" s="1" t="s">
        <v>1485</v>
      </c>
      <c r="P284" s="23">
        <v>43186</v>
      </c>
      <c r="Q284" s="20">
        <v>1538.4615384615386</v>
      </c>
      <c r="R284" s="20">
        <v>0.22296544035674473</v>
      </c>
      <c r="S284" s="1" t="s">
        <v>1685</v>
      </c>
      <c r="T284" s="19">
        <v>43178</v>
      </c>
      <c r="U284" s="5"/>
    </row>
    <row r="285" spans="1:21" ht="14.25" x14ac:dyDescent="0.3">
      <c r="A285" s="45" t="s">
        <v>845</v>
      </c>
      <c r="B285" s="1"/>
      <c r="C285" s="22">
        <v>43088.712233796294</v>
      </c>
      <c r="D285" s="46">
        <v>151505311</v>
      </c>
      <c r="E285" s="73" t="s">
        <v>846</v>
      </c>
      <c r="F285" s="25" t="s">
        <v>678</v>
      </c>
      <c r="G285" s="25" t="s">
        <v>51</v>
      </c>
      <c r="H285" s="25" t="s">
        <v>52</v>
      </c>
      <c r="I285" s="1" t="s">
        <v>679</v>
      </c>
      <c r="J285" s="60">
        <v>520</v>
      </c>
      <c r="K285" s="18" t="s">
        <v>553</v>
      </c>
      <c r="L285" s="65">
        <v>1</v>
      </c>
      <c r="M285" s="1" t="s">
        <v>554</v>
      </c>
      <c r="N285" s="47" t="s">
        <v>77</v>
      </c>
      <c r="O285" s="1" t="s">
        <v>1485</v>
      </c>
      <c r="P285" s="23">
        <v>43088</v>
      </c>
      <c r="Q285" s="20">
        <v>444.44444444444446</v>
      </c>
      <c r="R285" s="20">
        <v>6.4412238325281812E-2</v>
      </c>
      <c r="S285" s="1" t="s">
        <v>1708</v>
      </c>
      <c r="T285" s="19"/>
      <c r="U285" s="5"/>
    </row>
    <row r="286" spans="1:21" ht="14.25" x14ac:dyDescent="0.3">
      <c r="A286" s="45" t="s">
        <v>847</v>
      </c>
      <c r="B286" s="1"/>
      <c r="C286" s="22">
        <v>43091</v>
      </c>
      <c r="D286" s="46">
        <v>151516638</v>
      </c>
      <c r="E286" s="73" t="s">
        <v>848</v>
      </c>
      <c r="F286" s="25" t="s">
        <v>849</v>
      </c>
      <c r="G286" s="25" t="s">
        <v>850</v>
      </c>
      <c r="H286" s="25" t="s">
        <v>57</v>
      </c>
      <c r="I286" s="1" t="s">
        <v>71</v>
      </c>
      <c r="J286" s="60">
        <v>5000</v>
      </c>
      <c r="K286" s="18" t="s">
        <v>96</v>
      </c>
      <c r="L286" s="65">
        <v>4</v>
      </c>
      <c r="M286" s="1" t="s">
        <v>1049</v>
      </c>
      <c r="N286" s="47" t="s">
        <v>215</v>
      </c>
      <c r="O286" s="1" t="s">
        <v>1485</v>
      </c>
      <c r="P286" s="23">
        <v>43102</v>
      </c>
      <c r="Q286" s="20">
        <v>17094.017094017094</v>
      </c>
      <c r="R286" s="20">
        <v>2.4773937817416076</v>
      </c>
      <c r="S286" s="1"/>
      <c r="T286" s="19"/>
      <c r="U286" s="5"/>
    </row>
    <row r="287" spans="1:21" ht="14.25" x14ac:dyDescent="0.3">
      <c r="A287" s="45" t="s">
        <v>851</v>
      </c>
      <c r="B287" s="1"/>
      <c r="C287" s="22">
        <v>43091</v>
      </c>
      <c r="D287" s="46">
        <v>151516638</v>
      </c>
      <c r="E287" s="73" t="s">
        <v>848</v>
      </c>
      <c r="F287" s="25" t="s">
        <v>849</v>
      </c>
      <c r="G287" s="25" t="s">
        <v>850</v>
      </c>
      <c r="H287" s="25" t="s">
        <v>57</v>
      </c>
      <c r="I287" s="1" t="s">
        <v>71</v>
      </c>
      <c r="J287" s="60">
        <v>1800</v>
      </c>
      <c r="K287" s="18" t="s">
        <v>195</v>
      </c>
      <c r="L287" s="65">
        <v>1</v>
      </c>
      <c r="M287" s="1" t="s">
        <v>1049</v>
      </c>
      <c r="N287" s="47" t="s">
        <v>215</v>
      </c>
      <c r="O287" s="1" t="s">
        <v>1485</v>
      </c>
      <c r="P287" s="23">
        <v>43136</v>
      </c>
      <c r="Q287" s="20">
        <v>1538.4615384615386</v>
      </c>
      <c r="R287" s="20">
        <v>0.22296544035674473</v>
      </c>
      <c r="S287" s="1"/>
      <c r="T287" s="19"/>
      <c r="U287" s="5"/>
    </row>
    <row r="288" spans="1:21" ht="14.25" x14ac:dyDescent="0.3">
      <c r="A288" s="45" t="s">
        <v>852</v>
      </c>
      <c r="B288" s="1"/>
      <c r="C288" s="22">
        <v>43094</v>
      </c>
      <c r="D288" s="46">
        <v>151521353</v>
      </c>
      <c r="E288" s="73" t="s">
        <v>853</v>
      </c>
      <c r="F288" s="40" t="s">
        <v>585</v>
      </c>
      <c r="G288" s="25"/>
      <c r="H288" s="25"/>
      <c r="I288" s="1" t="s">
        <v>854</v>
      </c>
      <c r="J288" s="60">
        <v>520</v>
      </c>
      <c r="K288" s="18" t="s">
        <v>553</v>
      </c>
      <c r="L288" s="65">
        <v>3</v>
      </c>
      <c r="M288" s="1" t="s">
        <v>554</v>
      </c>
      <c r="N288" s="47" t="s">
        <v>215</v>
      </c>
      <c r="O288" s="1" t="s">
        <v>1485</v>
      </c>
      <c r="P288" s="23">
        <v>43117</v>
      </c>
      <c r="Q288" s="20">
        <v>1333.3333333333335</v>
      </c>
      <c r="R288" s="20">
        <v>0.19323671497584541</v>
      </c>
      <c r="S288" s="1" t="s">
        <v>1708</v>
      </c>
      <c r="T288" s="19"/>
      <c r="U288" s="5"/>
    </row>
    <row r="289" spans="1:21" ht="14.25" x14ac:dyDescent="0.3">
      <c r="A289" s="45" t="s">
        <v>855</v>
      </c>
      <c r="B289" s="1"/>
      <c r="C289" s="22">
        <v>43096</v>
      </c>
      <c r="D289" s="46">
        <v>151537349</v>
      </c>
      <c r="E289" s="73" t="s">
        <v>856</v>
      </c>
      <c r="F289" s="25" t="s">
        <v>857</v>
      </c>
      <c r="G289" s="25" t="s">
        <v>858</v>
      </c>
      <c r="H289" s="25" t="s">
        <v>118</v>
      </c>
      <c r="I289" s="1" t="s">
        <v>66</v>
      </c>
      <c r="J289" s="60">
        <v>1800</v>
      </c>
      <c r="K289" s="18" t="s">
        <v>195</v>
      </c>
      <c r="L289" s="65">
        <v>1</v>
      </c>
      <c r="M289" s="1" t="s">
        <v>1049</v>
      </c>
      <c r="N289" s="47" t="s">
        <v>77</v>
      </c>
      <c r="O289" s="1" t="s">
        <v>1485</v>
      </c>
      <c r="P289" s="23">
        <v>43136</v>
      </c>
      <c r="Q289" s="20">
        <v>1538.4615384615386</v>
      </c>
      <c r="R289" s="20">
        <v>0.22296544035674473</v>
      </c>
      <c r="S289" s="1"/>
      <c r="T289" s="19"/>
      <c r="U289" s="5"/>
    </row>
    <row r="290" spans="1:21" ht="14.25" x14ac:dyDescent="0.3">
      <c r="A290" s="45" t="s">
        <v>859</v>
      </c>
      <c r="B290" s="1"/>
      <c r="C290" s="22">
        <v>43096</v>
      </c>
      <c r="D290" s="46">
        <v>151537349</v>
      </c>
      <c r="E290" s="73" t="s">
        <v>856</v>
      </c>
      <c r="F290" s="25" t="s">
        <v>857</v>
      </c>
      <c r="G290" s="25" t="s">
        <v>858</v>
      </c>
      <c r="H290" s="25" t="s">
        <v>118</v>
      </c>
      <c r="I290" s="1" t="s">
        <v>66</v>
      </c>
      <c r="J290" s="60">
        <v>5000</v>
      </c>
      <c r="K290" s="18" t="s">
        <v>96</v>
      </c>
      <c r="L290" s="65">
        <v>4</v>
      </c>
      <c r="M290" s="1" t="s">
        <v>1049</v>
      </c>
      <c r="N290" s="47" t="s">
        <v>77</v>
      </c>
      <c r="O290" s="1" t="s">
        <v>1485</v>
      </c>
      <c r="P290" s="23">
        <v>43119</v>
      </c>
      <c r="Q290" s="20">
        <v>17094.017094017094</v>
      </c>
      <c r="R290" s="20">
        <v>2.4773937817416076</v>
      </c>
      <c r="S290" s="1"/>
      <c r="T290" s="19"/>
      <c r="U290" s="5"/>
    </row>
    <row r="291" spans="1:21" ht="14.25" x14ac:dyDescent="0.3">
      <c r="A291" s="45" t="s">
        <v>860</v>
      </c>
      <c r="B291" s="1" t="str">
        <f>D291&amp;K291&amp;L291</f>
        <v>15155035695Y4027137</v>
      </c>
      <c r="C291" s="22">
        <v>43098</v>
      </c>
      <c r="D291" s="48">
        <v>151550356</v>
      </c>
      <c r="E291" s="73" t="s">
        <v>861</v>
      </c>
      <c r="F291" s="25" t="s">
        <v>862</v>
      </c>
      <c r="G291" s="25" t="s">
        <v>25</v>
      </c>
      <c r="H291" s="25" t="s">
        <v>159</v>
      </c>
      <c r="I291" s="1" t="s">
        <v>710</v>
      </c>
      <c r="J291" s="60">
        <v>6632</v>
      </c>
      <c r="K291" s="18" t="s">
        <v>12</v>
      </c>
      <c r="L291" s="65">
        <v>137</v>
      </c>
      <c r="M291" s="1" t="s">
        <v>1045</v>
      </c>
      <c r="N291" s="47" t="s">
        <v>531</v>
      </c>
      <c r="O291" s="1" t="s">
        <v>585</v>
      </c>
      <c r="P291" s="2"/>
      <c r="Q291" s="20">
        <v>776567.52136752137</v>
      </c>
      <c r="R291" s="20">
        <v>112.54601758949585</v>
      </c>
      <c r="S291" s="1"/>
      <c r="T291" s="19"/>
      <c r="U291" s="5"/>
    </row>
    <row r="292" spans="1:21" ht="14.25" x14ac:dyDescent="0.3">
      <c r="A292" s="45" t="s">
        <v>863</v>
      </c>
      <c r="B292" s="1"/>
      <c r="C292" s="22">
        <v>43103</v>
      </c>
      <c r="D292" s="46">
        <v>151560410</v>
      </c>
      <c r="E292" s="73" t="s">
        <v>864</v>
      </c>
      <c r="F292" s="25" t="s">
        <v>825</v>
      </c>
      <c r="G292" s="25" t="s">
        <v>826</v>
      </c>
      <c r="H292" s="25" t="s">
        <v>94</v>
      </c>
      <c r="I292" s="1" t="s">
        <v>95</v>
      </c>
      <c r="J292" s="60">
        <v>5000</v>
      </c>
      <c r="K292" s="18" t="s">
        <v>96</v>
      </c>
      <c r="L292" s="65">
        <v>3</v>
      </c>
      <c r="M292" s="1" t="s">
        <v>1049</v>
      </c>
      <c r="N292" s="47" t="s">
        <v>215</v>
      </c>
      <c r="O292" s="1" t="s">
        <v>1485</v>
      </c>
      <c r="P292" s="23">
        <v>43122</v>
      </c>
      <c r="Q292" s="20">
        <v>12820.512820512822</v>
      </c>
      <c r="R292" s="20">
        <v>1.8580453363062062</v>
      </c>
      <c r="S292" s="1"/>
      <c r="T292" s="19"/>
      <c r="U292" s="5"/>
    </row>
    <row r="293" spans="1:21" ht="14.25" x14ac:dyDescent="0.3">
      <c r="A293" s="45" t="s">
        <v>865</v>
      </c>
      <c r="B293" s="1"/>
      <c r="C293" s="22">
        <v>43103</v>
      </c>
      <c r="D293" s="46">
        <v>151561824</v>
      </c>
      <c r="E293" s="73" t="s">
        <v>866</v>
      </c>
      <c r="F293" s="25" t="s">
        <v>867</v>
      </c>
      <c r="G293" s="25" t="s">
        <v>332</v>
      </c>
      <c r="H293" s="25" t="s">
        <v>118</v>
      </c>
      <c r="I293" s="1" t="s">
        <v>142</v>
      </c>
      <c r="J293" s="60">
        <v>5000</v>
      </c>
      <c r="K293" s="18" t="s">
        <v>96</v>
      </c>
      <c r="L293" s="65">
        <v>4</v>
      </c>
      <c r="M293" s="1" t="s">
        <v>1049</v>
      </c>
      <c r="N293" s="47" t="s">
        <v>77</v>
      </c>
      <c r="O293" s="1" t="s">
        <v>1485</v>
      </c>
      <c r="P293" s="23">
        <v>43122</v>
      </c>
      <c r="Q293" s="20">
        <v>17094.017094017094</v>
      </c>
      <c r="R293" s="20">
        <v>2.4773937817416076</v>
      </c>
      <c r="S293" s="1"/>
      <c r="T293" s="19"/>
      <c r="U293" s="5"/>
    </row>
    <row r="294" spans="1:21" ht="14.25" x14ac:dyDescent="0.3">
      <c r="A294" s="45" t="s">
        <v>868</v>
      </c>
      <c r="B294" s="1"/>
      <c r="C294" s="22">
        <v>43103</v>
      </c>
      <c r="D294" s="46">
        <v>151561824</v>
      </c>
      <c r="E294" s="73" t="s">
        <v>866</v>
      </c>
      <c r="F294" s="25" t="s">
        <v>867</v>
      </c>
      <c r="G294" s="25" t="s">
        <v>332</v>
      </c>
      <c r="H294" s="25" t="s">
        <v>118</v>
      </c>
      <c r="I294" s="1" t="s">
        <v>142</v>
      </c>
      <c r="J294" s="60">
        <v>1800</v>
      </c>
      <c r="K294" s="18" t="s">
        <v>195</v>
      </c>
      <c r="L294" s="65">
        <v>1</v>
      </c>
      <c r="M294" s="1" t="s">
        <v>1049</v>
      </c>
      <c r="N294" s="47" t="s">
        <v>77</v>
      </c>
      <c r="O294" s="1" t="s">
        <v>1485</v>
      </c>
      <c r="P294" s="23">
        <v>43136</v>
      </c>
      <c r="Q294" s="20">
        <v>1538.4615384615386</v>
      </c>
      <c r="R294" s="20">
        <v>0.22296544035674473</v>
      </c>
      <c r="S294" s="1"/>
      <c r="T294" s="19"/>
      <c r="U294" s="5"/>
    </row>
    <row r="295" spans="1:21" ht="14.25" x14ac:dyDescent="0.3">
      <c r="A295" s="45" t="s">
        <v>869</v>
      </c>
      <c r="B295" s="1"/>
      <c r="C295" s="22">
        <v>43104</v>
      </c>
      <c r="D295" s="46">
        <v>151565646</v>
      </c>
      <c r="E295" s="73" t="s">
        <v>870</v>
      </c>
      <c r="F295" s="25" t="s">
        <v>871</v>
      </c>
      <c r="G295" s="25" t="s">
        <v>117</v>
      </c>
      <c r="H295" s="25" t="s">
        <v>118</v>
      </c>
      <c r="I295" s="1" t="s">
        <v>66</v>
      </c>
      <c r="J295" s="60">
        <v>1800</v>
      </c>
      <c r="K295" s="18" t="s">
        <v>195</v>
      </c>
      <c r="L295" s="65">
        <v>1</v>
      </c>
      <c r="M295" s="1" t="s">
        <v>1049</v>
      </c>
      <c r="N295" s="47" t="s">
        <v>77</v>
      </c>
      <c r="O295" s="1" t="s">
        <v>1485</v>
      </c>
      <c r="P295" s="23">
        <v>43136</v>
      </c>
      <c r="Q295" s="20">
        <v>1538.4615384615386</v>
      </c>
      <c r="R295" s="20">
        <v>0.22296544035674473</v>
      </c>
      <c r="S295" s="1"/>
      <c r="T295" s="19"/>
      <c r="U295" s="5"/>
    </row>
    <row r="296" spans="1:21" ht="14.25" x14ac:dyDescent="0.3">
      <c r="A296" s="45" t="s">
        <v>872</v>
      </c>
      <c r="B296" s="1"/>
      <c r="C296" s="22">
        <v>43104</v>
      </c>
      <c r="D296" s="46">
        <v>151565646</v>
      </c>
      <c r="E296" s="73" t="s">
        <v>870</v>
      </c>
      <c r="F296" s="25" t="s">
        <v>871</v>
      </c>
      <c r="G296" s="25" t="s">
        <v>117</v>
      </c>
      <c r="H296" s="25" t="s">
        <v>118</v>
      </c>
      <c r="I296" s="1" t="s">
        <v>66</v>
      </c>
      <c r="J296" s="60">
        <v>5000</v>
      </c>
      <c r="K296" s="18" t="s">
        <v>96</v>
      </c>
      <c r="L296" s="65">
        <v>6</v>
      </c>
      <c r="M296" s="1" t="s">
        <v>1049</v>
      </c>
      <c r="N296" s="47" t="s">
        <v>77</v>
      </c>
      <c r="O296" s="1" t="s">
        <v>1485</v>
      </c>
      <c r="P296" s="23">
        <v>43136</v>
      </c>
      <c r="Q296" s="20">
        <v>25641.025641025644</v>
      </c>
      <c r="R296" s="20">
        <v>3.7160906726124123</v>
      </c>
      <c r="S296" s="1"/>
      <c r="T296" s="19"/>
      <c r="U296" s="5"/>
    </row>
    <row r="297" spans="1:21" ht="14.25" x14ac:dyDescent="0.3">
      <c r="A297" s="45" t="s">
        <v>873</v>
      </c>
      <c r="B297" s="1"/>
      <c r="C297" s="22">
        <v>43105</v>
      </c>
      <c r="D297" s="48">
        <v>151568607</v>
      </c>
      <c r="E297" s="73" t="s">
        <v>874</v>
      </c>
      <c r="F297" s="25" t="s">
        <v>29</v>
      </c>
      <c r="G297" s="25" t="s">
        <v>875</v>
      </c>
      <c r="H297" s="25" t="s">
        <v>176</v>
      </c>
      <c r="I297" s="1" t="s">
        <v>206</v>
      </c>
      <c r="J297" s="60">
        <v>6611</v>
      </c>
      <c r="K297" s="18" t="s">
        <v>12</v>
      </c>
      <c r="L297" s="65">
        <v>4</v>
      </c>
      <c r="M297" s="1" t="s">
        <v>1045</v>
      </c>
      <c r="N297" s="47" t="s">
        <v>215</v>
      </c>
      <c r="O297" s="1" t="s">
        <v>1485</v>
      </c>
      <c r="P297" s="23">
        <v>43171</v>
      </c>
      <c r="Q297" s="20">
        <v>22601.709401709402</v>
      </c>
      <c r="R297" s="20">
        <v>3.2756100582187537</v>
      </c>
      <c r="S297" s="1"/>
      <c r="T297" s="19"/>
      <c r="U297" s="5"/>
    </row>
    <row r="298" spans="1:21" ht="14.25" x14ac:dyDescent="0.3">
      <c r="A298" s="45" t="s">
        <v>876</v>
      </c>
      <c r="B298" s="1"/>
      <c r="C298" s="22">
        <v>43109</v>
      </c>
      <c r="D298" s="48">
        <v>151577644</v>
      </c>
      <c r="E298" s="73" t="s">
        <v>877</v>
      </c>
      <c r="F298" s="25" t="s">
        <v>878</v>
      </c>
      <c r="G298" s="25" t="s">
        <v>879</v>
      </c>
      <c r="H298" s="25" t="s">
        <v>36</v>
      </c>
      <c r="I298" s="1" t="s">
        <v>37</v>
      </c>
      <c r="J298" s="60">
        <v>1800</v>
      </c>
      <c r="K298" s="18" t="s">
        <v>195</v>
      </c>
      <c r="L298" s="65">
        <v>1</v>
      </c>
      <c r="M298" s="1" t="s">
        <v>1049</v>
      </c>
      <c r="N298" s="47" t="s">
        <v>77</v>
      </c>
      <c r="O298" s="1" t="s">
        <v>1485</v>
      </c>
      <c r="P298" s="23">
        <v>43136</v>
      </c>
      <c r="Q298" s="20">
        <v>1538.4615384615386</v>
      </c>
      <c r="R298" s="20">
        <v>0.22296544035674473</v>
      </c>
      <c r="S298" s="1"/>
      <c r="T298" s="19"/>
      <c r="U298" s="5"/>
    </row>
    <row r="299" spans="1:21" ht="14.25" x14ac:dyDescent="0.3">
      <c r="A299" s="45" t="s">
        <v>880</v>
      </c>
      <c r="B299" s="1"/>
      <c r="C299" s="22">
        <v>43109</v>
      </c>
      <c r="D299" s="48">
        <v>151577644</v>
      </c>
      <c r="E299" s="73" t="s">
        <v>877</v>
      </c>
      <c r="F299" s="25" t="s">
        <v>878</v>
      </c>
      <c r="G299" s="25" t="s">
        <v>879</v>
      </c>
      <c r="H299" s="25" t="s">
        <v>36</v>
      </c>
      <c r="I299" s="1" t="s">
        <v>37</v>
      </c>
      <c r="J299" s="60">
        <v>5000</v>
      </c>
      <c r="K299" s="18" t="s">
        <v>96</v>
      </c>
      <c r="L299" s="65">
        <v>6</v>
      </c>
      <c r="M299" s="1" t="s">
        <v>1049</v>
      </c>
      <c r="N299" s="47" t="s">
        <v>77</v>
      </c>
      <c r="O299" s="1" t="s">
        <v>1485</v>
      </c>
      <c r="P299" s="23">
        <v>43122</v>
      </c>
      <c r="Q299" s="20">
        <v>25641.025641025644</v>
      </c>
      <c r="R299" s="20">
        <v>3.7160906726124123</v>
      </c>
      <c r="S299" s="1"/>
      <c r="T299" s="19"/>
      <c r="U299" s="5"/>
    </row>
    <row r="300" spans="1:21" ht="14.25" x14ac:dyDescent="0.3">
      <c r="A300" s="45" t="s">
        <v>881</v>
      </c>
      <c r="B300" s="1"/>
      <c r="C300" s="22">
        <v>43110</v>
      </c>
      <c r="D300" s="48">
        <v>151581453</v>
      </c>
      <c r="E300" s="73" t="s">
        <v>882</v>
      </c>
      <c r="F300" s="25" t="s">
        <v>883</v>
      </c>
      <c r="G300" s="25" t="s">
        <v>123</v>
      </c>
      <c r="H300" s="25" t="s">
        <v>57</v>
      </c>
      <c r="I300" s="1" t="s">
        <v>884</v>
      </c>
      <c r="J300" s="60">
        <v>5000</v>
      </c>
      <c r="K300" s="18" t="s">
        <v>96</v>
      </c>
      <c r="L300" s="65">
        <v>6</v>
      </c>
      <c r="M300" s="1" t="s">
        <v>1049</v>
      </c>
      <c r="N300" s="47" t="s">
        <v>77</v>
      </c>
      <c r="O300" s="1" t="s">
        <v>1485</v>
      </c>
      <c r="P300" s="23">
        <v>43155</v>
      </c>
      <c r="Q300" s="20">
        <v>25641.025641025644</v>
      </c>
      <c r="R300" s="20">
        <v>3.7160906726124123</v>
      </c>
      <c r="S300" s="1"/>
      <c r="T300" s="19"/>
      <c r="U300" s="5"/>
    </row>
    <row r="301" spans="1:21" ht="14.25" x14ac:dyDescent="0.3">
      <c r="A301" s="45" t="s">
        <v>885</v>
      </c>
      <c r="B301" s="1"/>
      <c r="C301" s="22">
        <v>43110</v>
      </c>
      <c r="D301" s="48">
        <v>151581453</v>
      </c>
      <c r="E301" s="73" t="s">
        <v>882</v>
      </c>
      <c r="F301" s="25" t="s">
        <v>883</v>
      </c>
      <c r="G301" s="25" t="s">
        <v>123</v>
      </c>
      <c r="H301" s="25" t="s">
        <v>57</v>
      </c>
      <c r="I301" s="1" t="s">
        <v>884</v>
      </c>
      <c r="J301" s="60">
        <v>1800</v>
      </c>
      <c r="K301" s="18" t="s">
        <v>195</v>
      </c>
      <c r="L301" s="65">
        <v>1</v>
      </c>
      <c r="M301" s="1" t="s">
        <v>1049</v>
      </c>
      <c r="N301" s="47" t="s">
        <v>77</v>
      </c>
      <c r="O301" s="1" t="s">
        <v>1485</v>
      </c>
      <c r="P301" s="23">
        <v>43186</v>
      </c>
      <c r="Q301" s="20">
        <v>1538.4615384615386</v>
      </c>
      <c r="R301" s="20">
        <v>0.22296544035674473</v>
      </c>
      <c r="S301" s="1" t="s">
        <v>1685</v>
      </c>
      <c r="T301" s="19">
        <v>43178</v>
      </c>
      <c r="U301" s="5"/>
    </row>
    <row r="302" spans="1:21" ht="14.25" x14ac:dyDescent="0.3">
      <c r="A302" s="45" t="s">
        <v>886</v>
      </c>
      <c r="B302" s="1"/>
      <c r="C302" s="22">
        <v>43111</v>
      </c>
      <c r="D302" s="48">
        <v>151586282</v>
      </c>
      <c r="E302" s="73" t="s">
        <v>887</v>
      </c>
      <c r="F302" s="25" t="s">
        <v>888</v>
      </c>
      <c r="G302" s="25" t="s">
        <v>112</v>
      </c>
      <c r="H302" s="25" t="s">
        <v>113</v>
      </c>
      <c r="I302" s="1" t="s">
        <v>629</v>
      </c>
      <c r="J302" s="60">
        <v>6611</v>
      </c>
      <c r="K302" s="18" t="s">
        <v>12</v>
      </c>
      <c r="L302" s="65">
        <v>9</v>
      </c>
      <c r="M302" s="1" t="s">
        <v>1045</v>
      </c>
      <c r="N302" s="47" t="s">
        <v>531</v>
      </c>
      <c r="O302" s="1" t="s">
        <v>1485</v>
      </c>
      <c r="P302" s="19">
        <v>43234</v>
      </c>
      <c r="Q302" s="20">
        <v>50853.846153846156</v>
      </c>
      <c r="R302" s="20">
        <v>7.3701226309921957</v>
      </c>
      <c r="S302" s="1" t="s">
        <v>1685</v>
      </c>
      <c r="T302" s="19">
        <v>43178</v>
      </c>
      <c r="U302" s="5"/>
    </row>
    <row r="303" spans="1:21" ht="14.25" x14ac:dyDescent="0.3">
      <c r="A303" s="45" t="s">
        <v>889</v>
      </c>
      <c r="B303" s="1"/>
      <c r="C303" s="22">
        <v>43112</v>
      </c>
      <c r="D303" s="48">
        <v>151590665</v>
      </c>
      <c r="E303" s="73" t="s">
        <v>890</v>
      </c>
      <c r="F303" s="25" t="s">
        <v>891</v>
      </c>
      <c r="G303" s="25" t="s">
        <v>787</v>
      </c>
      <c r="H303" s="25" t="s">
        <v>113</v>
      </c>
      <c r="I303" s="1" t="s">
        <v>892</v>
      </c>
      <c r="J303" s="60">
        <v>5000</v>
      </c>
      <c r="K303" s="18" t="s">
        <v>96</v>
      </c>
      <c r="L303" s="65">
        <v>4</v>
      </c>
      <c r="M303" s="1" t="s">
        <v>1049</v>
      </c>
      <c r="N303" s="47" t="s">
        <v>215</v>
      </c>
      <c r="O303" s="1" t="s">
        <v>1485</v>
      </c>
      <c r="P303" s="23">
        <v>43123</v>
      </c>
      <c r="Q303" s="20">
        <v>17094.017094017094</v>
      </c>
      <c r="R303" s="20">
        <v>2.4773937817416076</v>
      </c>
      <c r="S303" s="1"/>
      <c r="T303" s="19"/>
      <c r="U303" s="5"/>
    </row>
    <row r="304" spans="1:21" ht="14.25" x14ac:dyDescent="0.3">
      <c r="A304" s="45" t="s">
        <v>893</v>
      </c>
      <c r="B304" s="1"/>
      <c r="C304" s="22">
        <v>43112</v>
      </c>
      <c r="D304" s="48">
        <v>151590665</v>
      </c>
      <c r="E304" s="73" t="s">
        <v>890</v>
      </c>
      <c r="F304" s="25" t="s">
        <v>891</v>
      </c>
      <c r="G304" s="25" t="s">
        <v>787</v>
      </c>
      <c r="H304" s="25" t="s">
        <v>113</v>
      </c>
      <c r="I304" s="1" t="s">
        <v>892</v>
      </c>
      <c r="J304" s="60">
        <v>1800</v>
      </c>
      <c r="K304" s="18" t="s">
        <v>195</v>
      </c>
      <c r="L304" s="65">
        <v>1</v>
      </c>
      <c r="M304" s="1" t="s">
        <v>1049</v>
      </c>
      <c r="N304" s="47" t="s">
        <v>215</v>
      </c>
      <c r="O304" s="1" t="s">
        <v>1485</v>
      </c>
      <c r="P304" s="23">
        <v>43186</v>
      </c>
      <c r="Q304" s="20">
        <v>1538.4615384615386</v>
      </c>
      <c r="R304" s="20">
        <v>0.22296544035674473</v>
      </c>
      <c r="S304" s="1" t="s">
        <v>1685</v>
      </c>
      <c r="T304" s="19">
        <v>43178</v>
      </c>
      <c r="U304" s="5"/>
    </row>
    <row r="305" spans="1:21" ht="14.25" x14ac:dyDescent="0.3">
      <c r="A305" s="45" t="s">
        <v>894</v>
      </c>
      <c r="B305" s="1"/>
      <c r="C305" s="22">
        <v>43112</v>
      </c>
      <c r="D305" s="48">
        <v>151590768</v>
      </c>
      <c r="E305" s="73" t="s">
        <v>895</v>
      </c>
      <c r="F305" s="25" t="s">
        <v>896</v>
      </c>
      <c r="G305" s="25" t="s">
        <v>897</v>
      </c>
      <c r="H305" s="25" t="s">
        <v>452</v>
      </c>
      <c r="I305" s="1" t="s">
        <v>354</v>
      </c>
      <c r="J305" s="60">
        <v>5000</v>
      </c>
      <c r="K305" s="18" t="s">
        <v>96</v>
      </c>
      <c r="L305" s="65">
        <v>5</v>
      </c>
      <c r="M305" s="1" t="s">
        <v>1049</v>
      </c>
      <c r="N305" s="47" t="s">
        <v>215</v>
      </c>
      <c r="O305" s="1" t="s">
        <v>1485</v>
      </c>
      <c r="P305" s="23">
        <v>43144</v>
      </c>
      <c r="Q305" s="20">
        <v>21367.521367521367</v>
      </c>
      <c r="R305" s="20">
        <v>3.0967422271770095</v>
      </c>
      <c r="S305" s="1"/>
      <c r="T305" s="19"/>
      <c r="U305" s="5"/>
    </row>
    <row r="306" spans="1:21" ht="14.25" x14ac:dyDescent="0.3">
      <c r="A306" s="45" t="s">
        <v>898</v>
      </c>
      <c r="B306" s="1"/>
      <c r="C306" s="22">
        <v>43115</v>
      </c>
      <c r="D306" s="48">
        <v>151594360</v>
      </c>
      <c r="E306" s="73" t="s">
        <v>899</v>
      </c>
      <c r="F306" s="25" t="s">
        <v>900</v>
      </c>
      <c r="G306" s="25" t="s">
        <v>901</v>
      </c>
      <c r="H306" s="25" t="s">
        <v>113</v>
      </c>
      <c r="I306" s="1" t="s">
        <v>902</v>
      </c>
      <c r="J306" s="60">
        <v>5000</v>
      </c>
      <c r="K306" s="18" t="s">
        <v>96</v>
      </c>
      <c r="L306" s="65">
        <v>3</v>
      </c>
      <c r="M306" s="1" t="s">
        <v>1049</v>
      </c>
      <c r="N306" s="47" t="s">
        <v>215</v>
      </c>
      <c r="O306" s="1" t="s">
        <v>1485</v>
      </c>
      <c r="P306" s="23">
        <v>43133</v>
      </c>
      <c r="Q306" s="20">
        <v>12820.512820512822</v>
      </c>
      <c r="R306" s="20">
        <v>1.8580453363062062</v>
      </c>
      <c r="S306" s="1"/>
      <c r="T306" s="19"/>
      <c r="U306" s="5"/>
    </row>
    <row r="307" spans="1:21" ht="14.25" x14ac:dyDescent="0.3">
      <c r="A307" s="45" t="s">
        <v>903</v>
      </c>
      <c r="B307" s="1"/>
      <c r="C307" s="22">
        <v>43116</v>
      </c>
      <c r="D307" s="48">
        <v>151603051</v>
      </c>
      <c r="E307" s="73" t="s">
        <v>904</v>
      </c>
      <c r="F307" s="25" t="s">
        <v>905</v>
      </c>
      <c r="G307" s="25" t="s">
        <v>241</v>
      </c>
      <c r="H307" s="25" t="s">
        <v>57</v>
      </c>
      <c r="I307" s="1" t="s">
        <v>906</v>
      </c>
      <c r="J307" s="60">
        <v>1800</v>
      </c>
      <c r="K307" s="18" t="s">
        <v>195</v>
      </c>
      <c r="L307" s="65">
        <v>1</v>
      </c>
      <c r="M307" s="1" t="s">
        <v>1049</v>
      </c>
      <c r="N307" s="47" t="s">
        <v>77</v>
      </c>
      <c r="O307" s="1" t="s">
        <v>1485</v>
      </c>
      <c r="P307" s="19">
        <v>43158</v>
      </c>
      <c r="Q307" s="20">
        <v>1538.4615384615386</v>
      </c>
      <c r="R307" s="20">
        <v>0.22296544035674473</v>
      </c>
      <c r="S307" s="1"/>
      <c r="T307" s="19"/>
      <c r="U307" s="5"/>
    </row>
    <row r="308" spans="1:21" ht="14.25" x14ac:dyDescent="0.3">
      <c r="A308" s="45" t="s">
        <v>907</v>
      </c>
      <c r="B308" s="1"/>
      <c r="C308" s="22">
        <v>43116</v>
      </c>
      <c r="D308" s="48">
        <v>151603051</v>
      </c>
      <c r="E308" s="73" t="s">
        <v>904</v>
      </c>
      <c r="F308" s="25" t="s">
        <v>905</v>
      </c>
      <c r="G308" s="25" t="s">
        <v>241</v>
      </c>
      <c r="H308" s="25" t="s">
        <v>57</v>
      </c>
      <c r="I308" s="1" t="s">
        <v>906</v>
      </c>
      <c r="J308" s="60">
        <v>5000</v>
      </c>
      <c r="K308" s="18" t="s">
        <v>96</v>
      </c>
      <c r="L308" s="65">
        <v>4</v>
      </c>
      <c r="M308" s="1" t="s">
        <v>1049</v>
      </c>
      <c r="N308" s="47" t="s">
        <v>77</v>
      </c>
      <c r="O308" s="1" t="s">
        <v>1485</v>
      </c>
      <c r="P308" s="23">
        <v>43136</v>
      </c>
      <c r="Q308" s="20">
        <v>17094.017094017094</v>
      </c>
      <c r="R308" s="20">
        <v>2.4773937817416076</v>
      </c>
      <c r="S308" s="1"/>
      <c r="T308" s="19"/>
      <c r="U308" s="5"/>
    </row>
    <row r="309" spans="1:21" ht="14.25" x14ac:dyDescent="0.3">
      <c r="A309" s="45" t="s">
        <v>908</v>
      </c>
      <c r="B309" s="1"/>
      <c r="C309" s="22">
        <v>43117</v>
      </c>
      <c r="D309" s="48">
        <v>151607104</v>
      </c>
      <c r="E309" s="73" t="s">
        <v>909</v>
      </c>
      <c r="F309" s="25" t="s">
        <v>910</v>
      </c>
      <c r="G309" s="25" t="s">
        <v>911</v>
      </c>
      <c r="H309" s="25" t="s">
        <v>48</v>
      </c>
      <c r="I309" s="1" t="s">
        <v>44</v>
      </c>
      <c r="J309" s="60">
        <v>6611</v>
      </c>
      <c r="K309" s="18" t="s">
        <v>12</v>
      </c>
      <c r="L309" s="65">
        <v>6</v>
      </c>
      <c r="M309" s="1" t="s">
        <v>1045</v>
      </c>
      <c r="N309" s="47" t="s">
        <v>215</v>
      </c>
      <c r="O309" s="1" t="s">
        <v>1485</v>
      </c>
      <c r="P309" s="23">
        <v>43158</v>
      </c>
      <c r="Q309" s="20">
        <v>33902.564102564102</v>
      </c>
      <c r="R309" s="20">
        <v>4.9134150873281301</v>
      </c>
      <c r="S309" s="1"/>
      <c r="T309" s="19"/>
      <c r="U309" s="5"/>
    </row>
    <row r="310" spans="1:21" ht="14.25" x14ac:dyDescent="0.3">
      <c r="A310" s="45" t="s">
        <v>912</v>
      </c>
      <c r="B310" s="1"/>
      <c r="C310" s="22">
        <v>43117</v>
      </c>
      <c r="D310" s="48">
        <v>151605268</v>
      </c>
      <c r="E310" s="73" t="s">
        <v>913</v>
      </c>
      <c r="F310" s="25" t="s">
        <v>914</v>
      </c>
      <c r="G310" s="25" t="s">
        <v>218</v>
      </c>
      <c r="H310" s="25" t="s">
        <v>48</v>
      </c>
      <c r="I310" s="1" t="s">
        <v>914</v>
      </c>
      <c r="J310" s="60">
        <v>5000</v>
      </c>
      <c r="K310" s="18" t="s">
        <v>96</v>
      </c>
      <c r="L310" s="65">
        <v>4</v>
      </c>
      <c r="M310" s="1" t="s">
        <v>1049</v>
      </c>
      <c r="N310" s="47" t="s">
        <v>77</v>
      </c>
      <c r="O310" s="1" t="s">
        <v>1485</v>
      </c>
      <c r="P310" s="19">
        <v>43160</v>
      </c>
      <c r="Q310" s="20">
        <v>17094.017094017094</v>
      </c>
      <c r="R310" s="20">
        <v>2.4773937817416076</v>
      </c>
      <c r="S310" s="1"/>
      <c r="T310" s="19"/>
      <c r="U310" s="5"/>
    </row>
    <row r="311" spans="1:21" ht="14.25" x14ac:dyDescent="0.3">
      <c r="A311" s="45" t="s">
        <v>915</v>
      </c>
      <c r="B311" s="1"/>
      <c r="C311" s="22">
        <v>43117.467847222222</v>
      </c>
      <c r="D311" s="48">
        <v>151605115</v>
      </c>
      <c r="E311" s="73" t="s">
        <v>916</v>
      </c>
      <c r="F311" s="25" t="s">
        <v>917</v>
      </c>
      <c r="G311" s="25" t="s">
        <v>918</v>
      </c>
      <c r="H311" s="25" t="s">
        <v>919</v>
      </c>
      <c r="I311" s="1" t="s">
        <v>600</v>
      </c>
      <c r="J311" s="60">
        <v>520</v>
      </c>
      <c r="K311" s="18" t="s">
        <v>839</v>
      </c>
      <c r="L311" s="65">
        <v>6</v>
      </c>
      <c r="M311" s="1" t="s">
        <v>554</v>
      </c>
      <c r="N311" s="47" t="s">
        <v>215</v>
      </c>
      <c r="O311" s="1" t="s">
        <v>1485</v>
      </c>
      <c r="P311" s="23">
        <v>43122</v>
      </c>
      <c r="Q311" s="20">
        <v>2666.666666666667</v>
      </c>
      <c r="R311" s="20">
        <v>0.38647342995169082</v>
      </c>
      <c r="S311" s="1"/>
      <c r="T311" s="19"/>
      <c r="U311" s="5"/>
    </row>
    <row r="312" spans="1:21" ht="14.25" x14ac:dyDescent="0.3">
      <c r="A312" s="45" t="s">
        <v>920</v>
      </c>
      <c r="B312" s="1"/>
      <c r="C312" s="22">
        <v>43118</v>
      </c>
      <c r="D312" s="48">
        <v>151612644</v>
      </c>
      <c r="E312" s="73" t="s">
        <v>921</v>
      </c>
      <c r="F312" s="25" t="s">
        <v>922</v>
      </c>
      <c r="G312" s="25" t="s">
        <v>923</v>
      </c>
      <c r="H312" s="25" t="s">
        <v>159</v>
      </c>
      <c r="I312" s="1" t="s">
        <v>922</v>
      </c>
      <c r="J312" s="60">
        <v>6900</v>
      </c>
      <c r="K312" s="18" t="s">
        <v>12</v>
      </c>
      <c r="L312" s="65">
        <v>2</v>
      </c>
      <c r="M312" s="1" t="s">
        <v>1045</v>
      </c>
      <c r="N312" s="47" t="s">
        <v>215</v>
      </c>
      <c r="O312" s="1" t="s">
        <v>1485</v>
      </c>
      <c r="P312" s="23">
        <v>43178</v>
      </c>
      <c r="Q312" s="20">
        <v>11794.871794871795</v>
      </c>
      <c r="R312" s="20">
        <v>1.7094017094017093</v>
      </c>
      <c r="S312" s="1" t="s">
        <v>1685</v>
      </c>
      <c r="T312" s="19">
        <v>43178</v>
      </c>
      <c r="U312" s="5"/>
    </row>
    <row r="313" spans="1:21" ht="14.25" x14ac:dyDescent="0.3">
      <c r="A313" s="45" t="s">
        <v>924</v>
      </c>
      <c r="B313" s="1"/>
      <c r="C313" s="22">
        <v>43119</v>
      </c>
      <c r="D313" s="48">
        <v>151615024</v>
      </c>
      <c r="E313" s="73" t="s">
        <v>925</v>
      </c>
      <c r="F313" s="25" t="s">
        <v>926</v>
      </c>
      <c r="G313" s="25" t="s">
        <v>927</v>
      </c>
      <c r="H313" s="25" t="s">
        <v>48</v>
      </c>
      <c r="I313" s="1" t="s">
        <v>928</v>
      </c>
      <c r="J313" s="60">
        <v>5000</v>
      </c>
      <c r="K313" s="18" t="s">
        <v>96</v>
      </c>
      <c r="L313" s="65">
        <v>3</v>
      </c>
      <c r="M313" s="1" t="s">
        <v>1049</v>
      </c>
      <c r="N313" s="47" t="s">
        <v>77</v>
      </c>
      <c r="O313" s="1" t="s">
        <v>1485</v>
      </c>
      <c r="P313" s="23">
        <v>43144</v>
      </c>
      <c r="Q313" s="20">
        <v>12820.512820512822</v>
      </c>
      <c r="R313" s="20">
        <v>1.8580453363062062</v>
      </c>
      <c r="S313" s="1"/>
      <c r="T313" s="19"/>
      <c r="U313" s="5"/>
    </row>
    <row r="314" spans="1:21" ht="14.25" x14ac:dyDescent="0.3">
      <c r="A314" s="45" t="s">
        <v>929</v>
      </c>
      <c r="B314" s="1"/>
      <c r="C314" s="22">
        <v>43119</v>
      </c>
      <c r="D314" s="48">
        <v>151617581</v>
      </c>
      <c r="E314" s="73" t="s">
        <v>930</v>
      </c>
      <c r="F314" s="25" t="s">
        <v>92</v>
      </c>
      <c r="G314" s="25" t="s">
        <v>93</v>
      </c>
      <c r="H314" s="25" t="s">
        <v>94</v>
      </c>
      <c r="I314" s="1" t="s">
        <v>71</v>
      </c>
      <c r="J314" s="60">
        <v>5000</v>
      </c>
      <c r="K314" s="18" t="s">
        <v>96</v>
      </c>
      <c r="L314" s="65">
        <v>10</v>
      </c>
      <c r="M314" s="1" t="s">
        <v>1049</v>
      </c>
      <c r="N314" s="47" t="s">
        <v>215</v>
      </c>
      <c r="O314" s="1" t="s">
        <v>1485</v>
      </c>
      <c r="P314" s="23">
        <v>43153</v>
      </c>
      <c r="Q314" s="20">
        <v>42735.042735042734</v>
      </c>
      <c r="R314" s="20">
        <v>6.1934844543540191</v>
      </c>
      <c r="S314" s="1"/>
      <c r="T314" s="19"/>
      <c r="U314" s="5"/>
    </row>
    <row r="315" spans="1:21" ht="14.25" x14ac:dyDescent="0.3">
      <c r="A315" s="45" t="s">
        <v>931</v>
      </c>
      <c r="B315" s="26" t="s">
        <v>1671</v>
      </c>
      <c r="C315" s="27">
        <v>43123</v>
      </c>
      <c r="D315" s="49">
        <v>151628879</v>
      </c>
      <c r="E315" s="72" t="s">
        <v>932</v>
      </c>
      <c r="F315" s="28" t="s">
        <v>92</v>
      </c>
      <c r="G315" s="29" t="s">
        <v>93</v>
      </c>
      <c r="H315" s="29" t="s">
        <v>94</v>
      </c>
      <c r="I315" s="28" t="s">
        <v>95</v>
      </c>
      <c r="J315" s="62">
        <v>5000</v>
      </c>
      <c r="K315" s="29" t="s">
        <v>96</v>
      </c>
      <c r="L315" s="67">
        <v>3</v>
      </c>
      <c r="M315" s="28" t="s">
        <v>1049</v>
      </c>
      <c r="N315" s="50" t="s">
        <v>77</v>
      </c>
      <c r="O315" s="30"/>
      <c r="P315" s="30"/>
      <c r="Q315" s="20">
        <v>12820.512820512822</v>
      </c>
      <c r="R315" s="20">
        <v>1.8580453363062062</v>
      </c>
      <c r="S315" s="28"/>
      <c r="T315" s="30"/>
      <c r="U315" s="5"/>
    </row>
    <row r="316" spans="1:21" ht="14.25" x14ac:dyDescent="0.3">
      <c r="A316" s="45" t="s">
        <v>933</v>
      </c>
      <c r="B316" s="1"/>
      <c r="C316" s="22">
        <v>43125</v>
      </c>
      <c r="D316" s="48">
        <v>151642438</v>
      </c>
      <c r="E316" s="73" t="s">
        <v>934</v>
      </c>
      <c r="F316" s="25" t="s">
        <v>935</v>
      </c>
      <c r="G316" s="25" t="s">
        <v>108</v>
      </c>
      <c r="H316" s="25" t="s">
        <v>48</v>
      </c>
      <c r="I316" s="1" t="s">
        <v>81</v>
      </c>
      <c r="J316" s="60">
        <v>1800</v>
      </c>
      <c r="K316" s="18" t="s">
        <v>195</v>
      </c>
      <c r="L316" s="65">
        <v>1</v>
      </c>
      <c r="M316" s="1" t="s">
        <v>1049</v>
      </c>
      <c r="N316" s="47" t="s">
        <v>215</v>
      </c>
      <c r="O316" s="1" t="s">
        <v>1485</v>
      </c>
      <c r="P316" s="19">
        <v>43158</v>
      </c>
      <c r="Q316" s="20">
        <v>1538.4615384615386</v>
      </c>
      <c r="R316" s="20">
        <v>0.22296544035674473</v>
      </c>
      <c r="S316" s="1"/>
      <c r="T316" s="19"/>
      <c r="U316" s="5"/>
    </row>
    <row r="317" spans="1:21" ht="14.25" x14ac:dyDescent="0.3">
      <c r="A317" s="45" t="s">
        <v>936</v>
      </c>
      <c r="B317" s="1"/>
      <c r="C317" s="22">
        <v>43125</v>
      </c>
      <c r="D317" s="48">
        <v>151642438</v>
      </c>
      <c r="E317" s="73" t="s">
        <v>934</v>
      </c>
      <c r="F317" s="25" t="s">
        <v>935</v>
      </c>
      <c r="G317" s="25" t="s">
        <v>108</v>
      </c>
      <c r="H317" s="25" t="s">
        <v>48</v>
      </c>
      <c r="I317" s="1" t="s">
        <v>81</v>
      </c>
      <c r="J317" s="60">
        <v>5000</v>
      </c>
      <c r="K317" s="18" t="s">
        <v>96</v>
      </c>
      <c r="L317" s="65">
        <v>3</v>
      </c>
      <c r="M317" s="1" t="s">
        <v>1049</v>
      </c>
      <c r="N317" s="47" t="s">
        <v>215</v>
      </c>
      <c r="O317" s="1" t="s">
        <v>1485</v>
      </c>
      <c r="P317" s="19">
        <v>43158</v>
      </c>
      <c r="Q317" s="20">
        <v>12820.512820512822</v>
      </c>
      <c r="R317" s="20">
        <v>1.8580453363062062</v>
      </c>
      <c r="S317" s="1"/>
      <c r="T317" s="19"/>
      <c r="U317" s="5"/>
    </row>
    <row r="318" spans="1:21" ht="14.25" x14ac:dyDescent="0.3">
      <c r="A318" s="45" t="s">
        <v>937</v>
      </c>
      <c r="B318" s="1"/>
      <c r="C318" s="22">
        <v>43126</v>
      </c>
      <c r="D318" s="48">
        <v>151647414</v>
      </c>
      <c r="E318" s="73" t="s">
        <v>938</v>
      </c>
      <c r="F318" s="25" t="s">
        <v>939</v>
      </c>
      <c r="G318" s="25" t="s">
        <v>940</v>
      </c>
      <c r="H318" s="25" t="s">
        <v>159</v>
      </c>
      <c r="I318" s="1" t="s">
        <v>71</v>
      </c>
      <c r="J318" s="60">
        <v>5000</v>
      </c>
      <c r="K318" s="18" t="s">
        <v>96</v>
      </c>
      <c r="L318" s="65">
        <v>3</v>
      </c>
      <c r="M318" s="1" t="s">
        <v>1049</v>
      </c>
      <c r="N318" s="47" t="s">
        <v>215</v>
      </c>
      <c r="O318" s="1" t="s">
        <v>1485</v>
      </c>
      <c r="P318" s="23">
        <v>43153</v>
      </c>
      <c r="Q318" s="20">
        <v>12820.512820512822</v>
      </c>
      <c r="R318" s="20">
        <v>1.8580453363062062</v>
      </c>
      <c r="S318" s="1"/>
      <c r="T318" s="19"/>
      <c r="U318" s="5"/>
    </row>
    <row r="319" spans="1:21" ht="14.25" x14ac:dyDescent="0.3">
      <c r="A319" s="45" t="s">
        <v>941</v>
      </c>
      <c r="B319" s="1"/>
      <c r="C319" s="22">
        <v>43126.582233796296</v>
      </c>
      <c r="D319" s="48">
        <v>151645776</v>
      </c>
      <c r="E319" s="73" t="s">
        <v>942</v>
      </c>
      <c r="F319" s="25" t="s">
        <v>619</v>
      </c>
      <c r="G319" s="25" t="s">
        <v>265</v>
      </c>
      <c r="H319" s="25" t="s">
        <v>10</v>
      </c>
      <c r="I319" s="1" t="s">
        <v>539</v>
      </c>
      <c r="J319" s="60">
        <v>1143</v>
      </c>
      <c r="K319" s="18" t="s">
        <v>620</v>
      </c>
      <c r="L319" s="65">
        <v>9</v>
      </c>
      <c r="M319" s="1" t="s">
        <v>621</v>
      </c>
      <c r="N319" s="47" t="s">
        <v>215</v>
      </c>
      <c r="O319" s="1" t="s">
        <v>1485</v>
      </c>
      <c r="P319" s="23">
        <v>43126</v>
      </c>
      <c r="Q319" s="20">
        <v>8792.3076923076933</v>
      </c>
      <c r="R319" s="20">
        <v>1.274247491638796</v>
      </c>
      <c r="S319" s="1"/>
      <c r="T319" s="19"/>
      <c r="U319" s="5"/>
    </row>
    <row r="320" spans="1:21" ht="14.25" x14ac:dyDescent="0.3">
      <c r="A320" s="45" t="s">
        <v>943</v>
      </c>
      <c r="B320" s="1"/>
      <c r="C320" s="22">
        <v>43129</v>
      </c>
      <c r="D320" s="48">
        <v>151654013</v>
      </c>
      <c r="E320" s="73" t="s">
        <v>944</v>
      </c>
      <c r="F320" s="25" t="s">
        <v>945</v>
      </c>
      <c r="G320" s="25" t="s">
        <v>642</v>
      </c>
      <c r="H320" s="25" t="s">
        <v>339</v>
      </c>
      <c r="I320" s="1" t="s">
        <v>44</v>
      </c>
      <c r="J320" s="60">
        <v>5000</v>
      </c>
      <c r="K320" s="18" t="s">
        <v>96</v>
      </c>
      <c r="L320" s="65">
        <v>3</v>
      </c>
      <c r="M320" s="1" t="s">
        <v>1049</v>
      </c>
      <c r="N320" s="47" t="s">
        <v>215</v>
      </c>
      <c r="O320" s="1" t="s">
        <v>1485</v>
      </c>
      <c r="P320" s="19">
        <v>43159</v>
      </c>
      <c r="Q320" s="20">
        <v>12820.512820512822</v>
      </c>
      <c r="R320" s="20">
        <v>1.8580453363062062</v>
      </c>
      <c r="S320" s="1"/>
      <c r="T320" s="19"/>
      <c r="U320" s="5"/>
    </row>
    <row r="321" spans="1:21" ht="14.25" x14ac:dyDescent="0.3">
      <c r="A321" s="45" t="s">
        <v>946</v>
      </c>
      <c r="B321" s="1"/>
      <c r="C321" s="22">
        <v>43129</v>
      </c>
      <c r="D321" s="48">
        <v>151654013</v>
      </c>
      <c r="E321" s="73" t="s">
        <v>944</v>
      </c>
      <c r="F321" s="25" t="s">
        <v>945</v>
      </c>
      <c r="G321" s="25" t="s">
        <v>642</v>
      </c>
      <c r="H321" s="25" t="s">
        <v>339</v>
      </c>
      <c r="I321" s="1" t="s">
        <v>44</v>
      </c>
      <c r="J321" s="60">
        <v>1800</v>
      </c>
      <c r="K321" s="18" t="s">
        <v>195</v>
      </c>
      <c r="L321" s="65">
        <v>1</v>
      </c>
      <c r="M321" s="1" t="s">
        <v>1049</v>
      </c>
      <c r="N321" s="47" t="s">
        <v>215</v>
      </c>
      <c r="O321" s="1" t="s">
        <v>1485</v>
      </c>
      <c r="P321" s="23">
        <v>43186</v>
      </c>
      <c r="Q321" s="20">
        <v>1538.4615384615386</v>
      </c>
      <c r="R321" s="20">
        <v>0.22296544035674473</v>
      </c>
      <c r="S321" s="1" t="s">
        <v>1685</v>
      </c>
      <c r="T321" s="19">
        <v>43178</v>
      </c>
      <c r="U321" s="5"/>
    </row>
    <row r="322" spans="1:21" ht="14.25" x14ac:dyDescent="0.3">
      <c r="A322" s="45" t="s">
        <v>947</v>
      </c>
      <c r="B322" s="1"/>
      <c r="C322" s="22">
        <v>43129</v>
      </c>
      <c r="D322" s="48">
        <v>151656296</v>
      </c>
      <c r="E322" s="73" t="s">
        <v>948</v>
      </c>
      <c r="F322" s="25" t="s">
        <v>949</v>
      </c>
      <c r="G322" s="25" t="s">
        <v>950</v>
      </c>
      <c r="H322" s="25" t="s">
        <v>159</v>
      </c>
      <c r="I322" s="1" t="s">
        <v>951</v>
      </c>
      <c r="J322" s="60">
        <v>5000</v>
      </c>
      <c r="K322" s="18" t="s">
        <v>96</v>
      </c>
      <c r="L322" s="65">
        <v>3</v>
      </c>
      <c r="M322" s="1" t="s">
        <v>1049</v>
      </c>
      <c r="N322" s="47" t="s">
        <v>215</v>
      </c>
      <c r="O322" s="1" t="s">
        <v>1485</v>
      </c>
      <c r="P322" s="19">
        <v>43159</v>
      </c>
      <c r="Q322" s="20">
        <v>12820.512820512822</v>
      </c>
      <c r="R322" s="20">
        <v>1.8580453363062062</v>
      </c>
      <c r="S322" s="1"/>
      <c r="T322" s="19"/>
      <c r="U322" s="5"/>
    </row>
    <row r="323" spans="1:21" ht="14.25" x14ac:dyDescent="0.3">
      <c r="A323" s="45" t="s">
        <v>952</v>
      </c>
      <c r="B323" s="1"/>
      <c r="C323" s="22">
        <v>43131</v>
      </c>
      <c r="D323" s="48">
        <v>151662027</v>
      </c>
      <c r="E323" s="73" t="s">
        <v>953</v>
      </c>
      <c r="F323" s="25" t="s">
        <v>954</v>
      </c>
      <c r="G323" s="25" t="s">
        <v>244</v>
      </c>
      <c r="H323" s="25" t="s">
        <v>30</v>
      </c>
      <c r="I323" s="1" t="s">
        <v>66</v>
      </c>
      <c r="J323" s="60">
        <v>5000</v>
      </c>
      <c r="K323" s="18" t="s">
        <v>96</v>
      </c>
      <c r="L323" s="65">
        <v>6</v>
      </c>
      <c r="M323" s="1" t="s">
        <v>1049</v>
      </c>
      <c r="N323" s="47" t="s">
        <v>215</v>
      </c>
      <c r="O323" s="1" t="s">
        <v>1485</v>
      </c>
      <c r="P323" s="23">
        <v>43178</v>
      </c>
      <c r="Q323" s="20">
        <v>25641.025641025644</v>
      </c>
      <c r="R323" s="20">
        <v>3.7160906726124123</v>
      </c>
      <c r="S323" s="1" t="s">
        <v>1685</v>
      </c>
      <c r="T323" s="19">
        <v>43178</v>
      </c>
      <c r="U323" s="5"/>
    </row>
    <row r="324" spans="1:21" ht="14.25" x14ac:dyDescent="0.3">
      <c r="A324" s="45" t="s">
        <v>952</v>
      </c>
      <c r="B324" s="1"/>
      <c r="C324" s="22">
        <v>43131</v>
      </c>
      <c r="D324" s="48">
        <v>151662027</v>
      </c>
      <c r="E324" s="73" t="s">
        <v>953</v>
      </c>
      <c r="F324" s="25" t="s">
        <v>954</v>
      </c>
      <c r="G324" s="25" t="s">
        <v>244</v>
      </c>
      <c r="H324" s="25" t="s">
        <v>30</v>
      </c>
      <c r="I324" s="1" t="s">
        <v>66</v>
      </c>
      <c r="J324" s="60">
        <v>5000</v>
      </c>
      <c r="K324" s="18" t="s">
        <v>96</v>
      </c>
      <c r="L324" s="68">
        <v>5</v>
      </c>
      <c r="M324" s="1" t="s">
        <v>1049</v>
      </c>
      <c r="N324" s="47" t="s">
        <v>531</v>
      </c>
      <c r="O324" s="1" t="s">
        <v>1485</v>
      </c>
      <c r="P324" s="19">
        <v>43192</v>
      </c>
      <c r="Q324" s="20">
        <v>21367.521367521367</v>
      </c>
      <c r="R324" s="20">
        <v>3.0967422271770095</v>
      </c>
      <c r="S324" s="1"/>
      <c r="T324" s="19"/>
      <c r="U324" s="5"/>
    </row>
    <row r="325" spans="1:21" ht="14.25" x14ac:dyDescent="0.3">
      <c r="A325" s="45" t="s">
        <v>955</v>
      </c>
      <c r="B325" s="1"/>
      <c r="C325" s="22">
        <v>43131</v>
      </c>
      <c r="D325" s="48">
        <v>151662027</v>
      </c>
      <c r="E325" s="73" t="s">
        <v>953</v>
      </c>
      <c r="F325" s="25" t="s">
        <v>954</v>
      </c>
      <c r="G325" s="25" t="s">
        <v>244</v>
      </c>
      <c r="H325" s="25" t="s">
        <v>30</v>
      </c>
      <c r="I325" s="1" t="s">
        <v>66</v>
      </c>
      <c r="J325" s="60">
        <v>1800</v>
      </c>
      <c r="K325" s="18" t="s">
        <v>195</v>
      </c>
      <c r="L325" s="65">
        <v>1</v>
      </c>
      <c r="M325" s="1" t="s">
        <v>1049</v>
      </c>
      <c r="N325" s="47" t="s">
        <v>215</v>
      </c>
      <c r="O325" s="1" t="s">
        <v>1485</v>
      </c>
      <c r="P325" s="23">
        <v>43178</v>
      </c>
      <c r="Q325" s="20">
        <v>1538.4615384615386</v>
      </c>
      <c r="R325" s="20">
        <v>0.22296544035674473</v>
      </c>
      <c r="S325" s="1" t="s">
        <v>1685</v>
      </c>
      <c r="T325" s="19">
        <v>43178</v>
      </c>
      <c r="U325" s="5"/>
    </row>
    <row r="326" spans="1:21" ht="14.25" x14ac:dyDescent="0.3">
      <c r="A326" s="45" t="s">
        <v>956</v>
      </c>
      <c r="B326" s="1"/>
      <c r="C326" s="22">
        <v>43131</v>
      </c>
      <c r="D326" s="48">
        <v>151662050</v>
      </c>
      <c r="E326" s="73" t="s">
        <v>957</v>
      </c>
      <c r="F326" s="25" t="s">
        <v>958</v>
      </c>
      <c r="G326" s="25" t="s">
        <v>959</v>
      </c>
      <c r="H326" s="25" t="s">
        <v>228</v>
      </c>
      <c r="I326" s="1" t="s">
        <v>71</v>
      </c>
      <c r="J326" s="60">
        <v>5000</v>
      </c>
      <c r="K326" s="18" t="s">
        <v>96</v>
      </c>
      <c r="L326" s="65">
        <v>4</v>
      </c>
      <c r="M326" s="1" t="s">
        <v>1049</v>
      </c>
      <c r="N326" s="47" t="s">
        <v>215</v>
      </c>
      <c r="O326" s="1" t="s">
        <v>1485</v>
      </c>
      <c r="P326" s="23">
        <v>43186</v>
      </c>
      <c r="Q326" s="20">
        <v>17094.017094017094</v>
      </c>
      <c r="R326" s="20">
        <v>2.4773937817416076</v>
      </c>
      <c r="S326" s="1" t="s">
        <v>1685</v>
      </c>
      <c r="T326" s="19">
        <v>43178</v>
      </c>
      <c r="U326" s="5"/>
    </row>
    <row r="327" spans="1:21" ht="14.25" x14ac:dyDescent="0.3">
      <c r="A327" s="45" t="s">
        <v>960</v>
      </c>
      <c r="B327" s="1"/>
      <c r="C327" s="22">
        <v>43131</v>
      </c>
      <c r="D327" s="48">
        <v>151662050</v>
      </c>
      <c r="E327" s="73" t="s">
        <v>957</v>
      </c>
      <c r="F327" s="25" t="s">
        <v>958</v>
      </c>
      <c r="G327" s="25" t="s">
        <v>959</v>
      </c>
      <c r="H327" s="25" t="s">
        <v>228</v>
      </c>
      <c r="I327" s="1" t="s">
        <v>71</v>
      </c>
      <c r="J327" s="60">
        <v>748</v>
      </c>
      <c r="K327" s="18" t="s">
        <v>195</v>
      </c>
      <c r="L327" s="65">
        <v>8</v>
      </c>
      <c r="M327" s="1" t="s">
        <v>1049</v>
      </c>
      <c r="N327" s="47" t="s">
        <v>215</v>
      </c>
      <c r="O327" s="1" t="s">
        <v>1485</v>
      </c>
      <c r="P327" s="23">
        <v>43186</v>
      </c>
      <c r="Q327" s="20">
        <v>5114.529914529915</v>
      </c>
      <c r="R327" s="20">
        <v>0.74123621949708907</v>
      </c>
      <c r="S327" s="1" t="s">
        <v>1685</v>
      </c>
      <c r="T327" s="19">
        <v>43178</v>
      </c>
      <c r="U327" s="5"/>
    </row>
    <row r="328" spans="1:21" ht="14.25" x14ac:dyDescent="0.3">
      <c r="A328" s="45" t="s">
        <v>961</v>
      </c>
      <c r="B328" s="1"/>
      <c r="C328" s="22">
        <v>43132</v>
      </c>
      <c r="D328" s="48">
        <v>151662531</v>
      </c>
      <c r="E328" s="73" t="s">
        <v>962</v>
      </c>
      <c r="F328" s="25" t="s">
        <v>368</v>
      </c>
      <c r="G328" s="25" t="s">
        <v>369</v>
      </c>
      <c r="H328" s="25" t="s">
        <v>118</v>
      </c>
      <c r="I328" s="1" t="s">
        <v>333</v>
      </c>
      <c r="J328" s="60">
        <v>5000</v>
      </c>
      <c r="K328" s="18" t="s">
        <v>96</v>
      </c>
      <c r="L328" s="65">
        <v>26</v>
      </c>
      <c r="M328" s="1" t="s">
        <v>1049</v>
      </c>
      <c r="N328" s="47" t="s">
        <v>531</v>
      </c>
      <c r="O328" s="1" t="s">
        <v>1485</v>
      </c>
      <c r="P328" s="23">
        <v>43175</v>
      </c>
      <c r="Q328" s="20">
        <v>111111.11111111112</v>
      </c>
      <c r="R328" s="20">
        <v>16.103059581320451</v>
      </c>
      <c r="S328" s="1"/>
      <c r="T328" s="19"/>
      <c r="U328" s="5"/>
    </row>
    <row r="329" spans="1:21" ht="14.25" x14ac:dyDescent="0.3">
      <c r="A329" s="45" t="s">
        <v>963</v>
      </c>
      <c r="B329" s="1"/>
      <c r="C329" s="22">
        <v>43133</v>
      </c>
      <c r="D329" s="48">
        <v>151670287</v>
      </c>
      <c r="E329" s="73" t="s">
        <v>964</v>
      </c>
      <c r="F329" s="25" t="s">
        <v>965</v>
      </c>
      <c r="G329" s="25" t="s">
        <v>756</v>
      </c>
      <c r="H329" s="25" t="s">
        <v>57</v>
      </c>
      <c r="I329" s="1" t="s">
        <v>600</v>
      </c>
      <c r="J329" s="60">
        <v>520</v>
      </c>
      <c r="K329" s="18" t="s">
        <v>839</v>
      </c>
      <c r="L329" s="65">
        <v>10</v>
      </c>
      <c r="M329" s="1" t="s">
        <v>554</v>
      </c>
      <c r="N329" s="47" t="s">
        <v>215</v>
      </c>
      <c r="O329" s="1" t="s">
        <v>1485</v>
      </c>
      <c r="P329" s="23">
        <v>43165</v>
      </c>
      <c r="Q329" s="20">
        <v>4444.4444444444443</v>
      </c>
      <c r="R329" s="20">
        <v>0.6441223832528179</v>
      </c>
      <c r="S329" s="1"/>
      <c r="T329" s="19"/>
      <c r="U329" s="5"/>
    </row>
    <row r="330" spans="1:21" ht="14.25" x14ac:dyDescent="0.3">
      <c r="A330" s="45" t="s">
        <v>966</v>
      </c>
      <c r="B330" s="1"/>
      <c r="C330" s="22">
        <v>43133.738668981481</v>
      </c>
      <c r="D330" s="48">
        <v>151670287</v>
      </c>
      <c r="E330" s="73" t="s">
        <v>964</v>
      </c>
      <c r="F330" s="25" t="s">
        <v>965</v>
      </c>
      <c r="G330" s="25" t="s">
        <v>756</v>
      </c>
      <c r="H330" s="25" t="s">
        <v>57</v>
      </c>
      <c r="I330" s="1" t="s">
        <v>600</v>
      </c>
      <c r="J330" s="60">
        <v>420</v>
      </c>
      <c r="K330" s="18" t="s">
        <v>967</v>
      </c>
      <c r="L330" s="65">
        <v>18</v>
      </c>
      <c r="M330" s="1" t="s">
        <v>554</v>
      </c>
      <c r="N330" s="47" t="s">
        <v>215</v>
      </c>
      <c r="O330" s="1" t="s">
        <v>1485</v>
      </c>
      <c r="P330" s="23">
        <v>43133</v>
      </c>
      <c r="Q330" s="20">
        <v>6461.5384615384619</v>
      </c>
      <c r="R330" s="20">
        <v>0.9364548494983278</v>
      </c>
      <c r="S330" s="1"/>
      <c r="T330" s="19"/>
      <c r="U330" s="5"/>
    </row>
    <row r="331" spans="1:21" ht="14.25" x14ac:dyDescent="0.3">
      <c r="A331" s="45" t="s">
        <v>968</v>
      </c>
      <c r="B331" s="1"/>
      <c r="C331" s="22">
        <v>43133.738668981481</v>
      </c>
      <c r="D331" s="48">
        <v>151670287</v>
      </c>
      <c r="E331" s="73" t="s">
        <v>964</v>
      </c>
      <c r="F331" s="25" t="s">
        <v>965</v>
      </c>
      <c r="G331" s="25" t="s">
        <v>756</v>
      </c>
      <c r="H331" s="25" t="s">
        <v>57</v>
      </c>
      <c r="I331" s="1" t="s">
        <v>600</v>
      </c>
      <c r="J331" s="60">
        <v>17500</v>
      </c>
      <c r="K331" s="18" t="s">
        <v>969</v>
      </c>
      <c r="L331" s="65">
        <v>1</v>
      </c>
      <c r="M331" s="1" t="s">
        <v>554</v>
      </c>
      <c r="N331" s="47" t="s">
        <v>215</v>
      </c>
      <c r="O331" s="1" t="s">
        <v>1485</v>
      </c>
      <c r="P331" s="23">
        <v>43133</v>
      </c>
      <c r="Q331" s="20">
        <v>14957.264957264959</v>
      </c>
      <c r="R331" s="20">
        <v>2.1677195590239071</v>
      </c>
      <c r="S331" s="1"/>
      <c r="T331" s="19"/>
      <c r="U331" s="5"/>
    </row>
    <row r="332" spans="1:21" ht="14.25" x14ac:dyDescent="0.3">
      <c r="A332" s="45" t="s">
        <v>970</v>
      </c>
      <c r="B332" s="1"/>
      <c r="C332" s="22">
        <v>43138</v>
      </c>
      <c r="D332" s="48">
        <v>151685558</v>
      </c>
      <c r="E332" s="73" t="s">
        <v>971</v>
      </c>
      <c r="F332" s="25" t="s">
        <v>972</v>
      </c>
      <c r="G332" s="25" t="s">
        <v>729</v>
      </c>
      <c r="H332" s="25" t="s">
        <v>43</v>
      </c>
      <c r="I332" s="1" t="s">
        <v>71</v>
      </c>
      <c r="J332" s="60">
        <v>5000</v>
      </c>
      <c r="K332" s="18" t="s">
        <v>96</v>
      </c>
      <c r="L332" s="65">
        <v>5</v>
      </c>
      <c r="M332" s="1" t="s">
        <v>1049</v>
      </c>
      <c r="N332" s="47" t="s">
        <v>215</v>
      </c>
      <c r="O332" s="1" t="s">
        <v>1485</v>
      </c>
      <c r="P332" s="23">
        <v>43178</v>
      </c>
      <c r="Q332" s="20">
        <v>21367.521367521367</v>
      </c>
      <c r="R332" s="20">
        <v>3.0967422271770095</v>
      </c>
      <c r="S332" s="1" t="s">
        <v>1685</v>
      </c>
      <c r="T332" s="19">
        <v>43178</v>
      </c>
      <c r="U332" s="5"/>
    </row>
    <row r="333" spans="1:21" ht="14.25" x14ac:dyDescent="0.3">
      <c r="A333" s="45" t="s">
        <v>973</v>
      </c>
      <c r="B333" s="1"/>
      <c r="C333" s="22">
        <v>43138</v>
      </c>
      <c r="D333" s="48">
        <v>151683459</v>
      </c>
      <c r="E333" s="73" t="s">
        <v>974</v>
      </c>
      <c r="F333" s="25" t="s">
        <v>975</v>
      </c>
      <c r="G333" s="25" t="s">
        <v>628</v>
      </c>
      <c r="H333" s="25" t="s">
        <v>159</v>
      </c>
      <c r="I333" s="1" t="s">
        <v>629</v>
      </c>
      <c r="J333" s="60">
        <v>520</v>
      </c>
      <c r="K333" s="18" t="s">
        <v>839</v>
      </c>
      <c r="L333" s="65">
        <v>3</v>
      </c>
      <c r="M333" s="1" t="s">
        <v>554</v>
      </c>
      <c r="N333" s="47" t="s">
        <v>215</v>
      </c>
      <c r="O333" s="1" t="s">
        <v>1485</v>
      </c>
      <c r="P333" s="23">
        <v>43165</v>
      </c>
      <c r="Q333" s="20">
        <v>1333.3333333333335</v>
      </c>
      <c r="R333" s="20">
        <v>0.19323671497584541</v>
      </c>
      <c r="S333" s="1"/>
      <c r="T333" s="19"/>
      <c r="U333" s="5"/>
    </row>
    <row r="334" spans="1:21" ht="14.25" x14ac:dyDescent="0.3">
      <c r="A334" s="45" t="s">
        <v>976</v>
      </c>
      <c r="B334" s="1"/>
      <c r="C334" s="22">
        <v>43140</v>
      </c>
      <c r="D334" s="48">
        <v>151693889</v>
      </c>
      <c r="E334" s="73" t="s">
        <v>977</v>
      </c>
      <c r="F334" s="25" t="s">
        <v>978</v>
      </c>
      <c r="G334" s="25" t="s">
        <v>123</v>
      </c>
      <c r="H334" s="25" t="s">
        <v>57</v>
      </c>
      <c r="I334" s="1" t="s">
        <v>804</v>
      </c>
      <c r="J334" s="60">
        <v>6611</v>
      </c>
      <c r="K334" s="18" t="s">
        <v>12</v>
      </c>
      <c r="L334" s="65">
        <v>2</v>
      </c>
      <c r="M334" s="1" t="s">
        <v>1045</v>
      </c>
      <c r="N334" s="47" t="s">
        <v>215</v>
      </c>
      <c r="O334" s="1" t="s">
        <v>1485</v>
      </c>
      <c r="P334" s="23">
        <v>43178</v>
      </c>
      <c r="Q334" s="20">
        <v>11300.854700854701</v>
      </c>
      <c r="R334" s="20">
        <v>1.6378050291093769</v>
      </c>
      <c r="S334" s="1" t="s">
        <v>1685</v>
      </c>
      <c r="T334" s="19">
        <v>43178</v>
      </c>
      <c r="U334" s="5"/>
    </row>
    <row r="335" spans="1:21" ht="14.25" x14ac:dyDescent="0.3">
      <c r="A335" s="45" t="s">
        <v>979</v>
      </c>
      <c r="B335" s="1"/>
      <c r="C335" s="22">
        <v>43140</v>
      </c>
      <c r="D335" s="48">
        <v>151695324</v>
      </c>
      <c r="E335" s="73" t="s">
        <v>980</v>
      </c>
      <c r="F335" s="25" t="s">
        <v>981</v>
      </c>
      <c r="G335" s="25" t="s">
        <v>416</v>
      </c>
      <c r="H335" s="25" t="s">
        <v>10</v>
      </c>
      <c r="I335" s="1" t="s">
        <v>11</v>
      </c>
      <c r="J335" s="60">
        <v>5000</v>
      </c>
      <c r="K335" s="18" t="s">
        <v>96</v>
      </c>
      <c r="L335" s="65">
        <v>3</v>
      </c>
      <c r="M335" s="1" t="s">
        <v>1049</v>
      </c>
      <c r="N335" s="47" t="s">
        <v>77</v>
      </c>
      <c r="O335" s="1" t="s">
        <v>1485</v>
      </c>
      <c r="P335" s="23">
        <v>43178</v>
      </c>
      <c r="Q335" s="20">
        <v>12820.512820512822</v>
      </c>
      <c r="R335" s="20">
        <v>1.8580453363062062</v>
      </c>
      <c r="S335" s="1" t="s">
        <v>1685</v>
      </c>
      <c r="T335" s="19">
        <v>43178</v>
      </c>
      <c r="U335" s="5"/>
    </row>
    <row r="336" spans="1:21" ht="14.25" x14ac:dyDescent="0.3">
      <c r="A336" s="45" t="s">
        <v>982</v>
      </c>
      <c r="B336" s="1"/>
      <c r="C336" s="22">
        <v>43140</v>
      </c>
      <c r="D336" s="48">
        <v>151695324</v>
      </c>
      <c r="E336" s="73" t="s">
        <v>980</v>
      </c>
      <c r="F336" s="25" t="s">
        <v>981</v>
      </c>
      <c r="G336" s="25" t="s">
        <v>416</v>
      </c>
      <c r="H336" s="25" t="s">
        <v>10</v>
      </c>
      <c r="I336" s="1" t="s">
        <v>11</v>
      </c>
      <c r="J336" s="60">
        <v>1800</v>
      </c>
      <c r="K336" s="18" t="s">
        <v>195</v>
      </c>
      <c r="L336" s="65">
        <v>1</v>
      </c>
      <c r="M336" s="1" t="s">
        <v>1049</v>
      </c>
      <c r="N336" s="47" t="s">
        <v>77</v>
      </c>
      <c r="O336" s="1" t="s">
        <v>1485</v>
      </c>
      <c r="P336" s="23">
        <v>43178</v>
      </c>
      <c r="Q336" s="20">
        <v>1538.4615384615386</v>
      </c>
      <c r="R336" s="20">
        <v>0.22296544035674473</v>
      </c>
      <c r="S336" s="1" t="s">
        <v>1685</v>
      </c>
      <c r="T336" s="19">
        <v>43178</v>
      </c>
      <c r="U336" s="5"/>
    </row>
    <row r="337" spans="1:21" ht="14.25" x14ac:dyDescent="0.3">
      <c r="A337" s="45" t="s">
        <v>983</v>
      </c>
      <c r="B337" s="1"/>
      <c r="C337" s="22">
        <v>43157</v>
      </c>
      <c r="D337" s="48">
        <v>151716824</v>
      </c>
      <c r="E337" s="73" t="s">
        <v>984</v>
      </c>
      <c r="F337" s="25" t="s">
        <v>985</v>
      </c>
      <c r="G337" s="25" t="s">
        <v>421</v>
      </c>
      <c r="H337" s="25" t="s">
        <v>48</v>
      </c>
      <c r="I337" s="1" t="s">
        <v>81</v>
      </c>
      <c r="J337" s="60">
        <v>6611</v>
      </c>
      <c r="K337" s="18" t="s">
        <v>12</v>
      </c>
      <c r="L337" s="65">
        <v>6</v>
      </c>
      <c r="M337" s="1" t="s">
        <v>1045</v>
      </c>
      <c r="N337" s="47" t="s">
        <v>215</v>
      </c>
      <c r="O337" s="1" t="s">
        <v>1485</v>
      </c>
      <c r="P337" s="23">
        <v>43171</v>
      </c>
      <c r="Q337" s="20">
        <v>33902.564102564102</v>
      </c>
      <c r="R337" s="20">
        <v>4.9134150873281301</v>
      </c>
      <c r="S337" s="1" t="s">
        <v>1685</v>
      </c>
      <c r="T337" s="19">
        <v>43171</v>
      </c>
      <c r="U337" s="5"/>
    </row>
    <row r="338" spans="1:21" ht="14.25" x14ac:dyDescent="0.3">
      <c r="A338" s="45" t="s">
        <v>986</v>
      </c>
      <c r="B338" s="1"/>
      <c r="C338" s="22">
        <v>43158</v>
      </c>
      <c r="D338" s="48">
        <v>151720567</v>
      </c>
      <c r="E338" s="73" t="s">
        <v>987</v>
      </c>
      <c r="F338" s="25" t="s">
        <v>988</v>
      </c>
      <c r="G338" s="25" t="s">
        <v>85</v>
      </c>
      <c r="H338" s="25" t="s">
        <v>10</v>
      </c>
      <c r="I338" s="1" t="s">
        <v>11</v>
      </c>
      <c r="J338" s="60">
        <v>6611</v>
      </c>
      <c r="K338" s="18" t="s">
        <v>12</v>
      </c>
      <c r="L338" s="65">
        <v>8</v>
      </c>
      <c r="M338" s="1" t="s">
        <v>1045</v>
      </c>
      <c r="N338" s="47" t="s">
        <v>215</v>
      </c>
      <c r="O338" s="1" t="s">
        <v>1485</v>
      </c>
      <c r="P338" s="23">
        <v>43178</v>
      </c>
      <c r="Q338" s="20">
        <v>45203.418803418805</v>
      </c>
      <c r="R338" s="20">
        <v>6.5512201164375075</v>
      </c>
      <c r="S338" s="1" t="s">
        <v>1685</v>
      </c>
      <c r="T338" s="19">
        <v>43178</v>
      </c>
      <c r="U338" s="5"/>
    </row>
    <row r="339" spans="1:21" ht="14.25" x14ac:dyDescent="0.3">
      <c r="A339" s="45" t="s">
        <v>989</v>
      </c>
      <c r="B339" s="1"/>
      <c r="C339" s="22">
        <v>43166</v>
      </c>
      <c r="D339" s="48">
        <v>151758163</v>
      </c>
      <c r="E339" s="73" t="s">
        <v>990</v>
      </c>
      <c r="F339" s="25" t="s">
        <v>991</v>
      </c>
      <c r="G339" s="25" t="s">
        <v>236</v>
      </c>
      <c r="H339" s="25" t="s">
        <v>10</v>
      </c>
      <c r="I339" s="1" t="s">
        <v>237</v>
      </c>
      <c r="J339" s="60">
        <v>5000</v>
      </c>
      <c r="K339" s="18" t="s">
        <v>96</v>
      </c>
      <c r="L339" s="65">
        <v>3</v>
      </c>
      <c r="M339" s="1" t="s">
        <v>1049</v>
      </c>
      <c r="N339" s="47" t="s">
        <v>77</v>
      </c>
      <c r="O339" s="1" t="s">
        <v>1485</v>
      </c>
      <c r="P339" s="23">
        <v>43178</v>
      </c>
      <c r="Q339" s="20">
        <v>12820.512820512822</v>
      </c>
      <c r="R339" s="20">
        <v>1.8580453363062062</v>
      </c>
      <c r="S339" s="1" t="s">
        <v>1685</v>
      </c>
      <c r="T339" s="19">
        <v>43178</v>
      </c>
      <c r="U339" s="5"/>
    </row>
    <row r="340" spans="1:21" ht="14.25" x14ac:dyDescent="0.3">
      <c r="A340" s="45" t="s">
        <v>992</v>
      </c>
      <c r="B340" s="1" t="str">
        <f t="shared" ref="B340:B346" si="0">D340&amp;K340&amp;L340</f>
        <v>151767547CNNU0013</v>
      </c>
      <c r="C340" s="22">
        <v>43167</v>
      </c>
      <c r="D340" s="48">
        <v>151767547</v>
      </c>
      <c r="E340" s="73" t="s">
        <v>993</v>
      </c>
      <c r="F340" s="25" t="s">
        <v>994</v>
      </c>
      <c r="G340" s="25" t="s">
        <v>47</v>
      </c>
      <c r="H340" s="25" t="s">
        <v>686</v>
      </c>
      <c r="I340" s="1" t="s">
        <v>995</v>
      </c>
      <c r="J340" s="60">
        <v>5000</v>
      </c>
      <c r="K340" s="18" t="s">
        <v>96</v>
      </c>
      <c r="L340" s="65">
        <v>3</v>
      </c>
      <c r="M340" s="1" t="s">
        <v>1049</v>
      </c>
      <c r="N340" s="47" t="s">
        <v>77</v>
      </c>
      <c r="O340" s="1" t="s">
        <v>585</v>
      </c>
      <c r="P340" s="2"/>
      <c r="Q340" s="20">
        <v>12820.512820512822</v>
      </c>
      <c r="R340" s="20">
        <v>1.8580453363062062</v>
      </c>
      <c r="S340" s="1"/>
      <c r="T340" s="19"/>
      <c r="U340" s="5"/>
    </row>
    <row r="341" spans="1:21" ht="14.25" x14ac:dyDescent="0.3">
      <c r="A341" s="45" t="s">
        <v>996</v>
      </c>
      <c r="B341" s="1" t="str">
        <f t="shared" si="0"/>
        <v>151767547CNNU0021</v>
      </c>
      <c r="C341" s="22">
        <v>43167</v>
      </c>
      <c r="D341" s="48">
        <v>151767547</v>
      </c>
      <c r="E341" s="73" t="s">
        <v>993</v>
      </c>
      <c r="F341" s="25" t="s">
        <v>994</v>
      </c>
      <c r="G341" s="25" t="s">
        <v>47</v>
      </c>
      <c r="H341" s="25" t="s">
        <v>686</v>
      </c>
      <c r="I341" s="1" t="s">
        <v>995</v>
      </c>
      <c r="J341" s="60">
        <v>1800</v>
      </c>
      <c r="K341" s="18" t="s">
        <v>195</v>
      </c>
      <c r="L341" s="65">
        <v>1</v>
      </c>
      <c r="M341" s="1" t="s">
        <v>1049</v>
      </c>
      <c r="N341" s="47" t="s">
        <v>77</v>
      </c>
      <c r="O341" s="1" t="s">
        <v>585</v>
      </c>
      <c r="P341" s="2"/>
      <c r="Q341" s="20">
        <v>1538.4615384615386</v>
      </c>
      <c r="R341" s="20">
        <v>0.22296544035674473</v>
      </c>
      <c r="S341" s="1"/>
      <c r="T341" s="19"/>
      <c r="U341" s="5"/>
    </row>
    <row r="342" spans="1:21" ht="14.25" x14ac:dyDescent="0.3">
      <c r="A342" s="45" t="s">
        <v>997</v>
      </c>
      <c r="B342" s="1" t="str">
        <f t="shared" si="0"/>
        <v>151774153CNNU0016</v>
      </c>
      <c r="C342" s="22">
        <v>43168</v>
      </c>
      <c r="D342" s="48">
        <v>151774153</v>
      </c>
      <c r="E342" s="73" t="s">
        <v>998</v>
      </c>
      <c r="F342" s="25" t="s">
        <v>999</v>
      </c>
      <c r="G342" s="25" t="s">
        <v>359</v>
      </c>
      <c r="H342" s="25" t="s">
        <v>57</v>
      </c>
      <c r="I342" s="1" t="s">
        <v>251</v>
      </c>
      <c r="J342" s="60">
        <v>5000</v>
      </c>
      <c r="K342" s="18" t="s">
        <v>96</v>
      </c>
      <c r="L342" s="65">
        <v>6</v>
      </c>
      <c r="M342" s="1" t="s">
        <v>1049</v>
      </c>
      <c r="N342" s="47" t="s">
        <v>531</v>
      </c>
      <c r="O342" s="1" t="s">
        <v>585</v>
      </c>
      <c r="P342" s="2"/>
      <c r="Q342" s="20">
        <v>25641.025641025644</v>
      </c>
      <c r="R342" s="20">
        <v>3.7160906726124123</v>
      </c>
      <c r="S342" s="1"/>
      <c r="T342" s="19"/>
      <c r="U342" s="5"/>
    </row>
    <row r="343" spans="1:21" ht="14.25" x14ac:dyDescent="0.3">
      <c r="A343" s="45" t="s">
        <v>1000</v>
      </c>
      <c r="B343" s="1" t="str">
        <f t="shared" si="0"/>
        <v>15178895795Y40275</v>
      </c>
      <c r="C343" s="22">
        <v>43171</v>
      </c>
      <c r="D343" s="48">
        <v>151788957</v>
      </c>
      <c r="E343" s="73" t="s">
        <v>1001</v>
      </c>
      <c r="F343" s="25" t="s">
        <v>1002</v>
      </c>
      <c r="G343" s="25" t="s">
        <v>1003</v>
      </c>
      <c r="H343" s="25" t="s">
        <v>1004</v>
      </c>
      <c r="I343" s="1" t="s">
        <v>1005</v>
      </c>
      <c r="J343" s="60">
        <v>6611</v>
      </c>
      <c r="K343" s="18" t="s">
        <v>12</v>
      </c>
      <c r="L343" s="65">
        <v>5</v>
      </c>
      <c r="M343" s="1" t="s">
        <v>1045</v>
      </c>
      <c r="N343" s="47" t="s">
        <v>531</v>
      </c>
      <c r="O343" s="1" t="s">
        <v>585</v>
      </c>
      <c r="P343" s="2"/>
      <c r="Q343" s="20">
        <v>28252.136752136754</v>
      </c>
      <c r="R343" s="20">
        <v>4.0945125727734428</v>
      </c>
      <c r="S343" s="1"/>
      <c r="T343" s="19"/>
      <c r="U343" s="5"/>
    </row>
    <row r="344" spans="1:21" ht="14.25" x14ac:dyDescent="0.3">
      <c r="A344" s="45" t="s">
        <v>1006</v>
      </c>
      <c r="B344" s="1" t="str">
        <f t="shared" si="0"/>
        <v>151796041CNNU0013</v>
      </c>
      <c r="C344" s="22">
        <v>43172</v>
      </c>
      <c r="D344" s="48">
        <v>151796041</v>
      </c>
      <c r="E344" s="73" t="s">
        <v>1007</v>
      </c>
      <c r="F344" s="25" t="s">
        <v>1008</v>
      </c>
      <c r="G344" s="25" t="s">
        <v>589</v>
      </c>
      <c r="H344" s="25" t="s">
        <v>57</v>
      </c>
      <c r="I344" s="1" t="s">
        <v>251</v>
      </c>
      <c r="J344" s="60">
        <v>5000</v>
      </c>
      <c r="K344" s="18" t="s">
        <v>96</v>
      </c>
      <c r="L344" s="65">
        <v>3</v>
      </c>
      <c r="M344" s="1" t="s">
        <v>1049</v>
      </c>
      <c r="N344" s="47" t="s">
        <v>77</v>
      </c>
      <c r="O344" s="1" t="s">
        <v>585</v>
      </c>
      <c r="P344" s="2"/>
      <c r="Q344" s="20">
        <v>12820.512820512822</v>
      </c>
      <c r="R344" s="20">
        <v>1.8580453363062062</v>
      </c>
      <c r="S344" s="1"/>
      <c r="T344" s="19"/>
      <c r="U344" s="5"/>
    </row>
    <row r="345" spans="1:21" ht="14.25" x14ac:dyDescent="0.3">
      <c r="A345" s="45" t="s">
        <v>1009</v>
      </c>
      <c r="B345" s="1" t="str">
        <f t="shared" si="0"/>
        <v>151804152CNNU0016</v>
      </c>
      <c r="C345" s="22">
        <v>43173</v>
      </c>
      <c r="D345" s="48">
        <v>151804152</v>
      </c>
      <c r="E345" s="73" t="s">
        <v>1010</v>
      </c>
      <c r="F345" s="25" t="s">
        <v>1011</v>
      </c>
      <c r="G345" s="25" t="s">
        <v>1012</v>
      </c>
      <c r="H345" s="25" t="s">
        <v>339</v>
      </c>
      <c r="I345" s="1" t="s">
        <v>71</v>
      </c>
      <c r="J345" s="60">
        <v>1800</v>
      </c>
      <c r="K345" s="18" t="s">
        <v>96</v>
      </c>
      <c r="L345" s="65">
        <v>6</v>
      </c>
      <c r="M345" s="1" t="s">
        <v>1049</v>
      </c>
      <c r="N345" s="47" t="s">
        <v>531</v>
      </c>
      <c r="O345" s="1" t="s">
        <v>585</v>
      </c>
      <c r="P345" s="2"/>
      <c r="Q345" s="20">
        <v>9230.7692307692305</v>
      </c>
      <c r="R345" s="20">
        <v>1.3377926421404682</v>
      </c>
      <c r="S345" s="1"/>
      <c r="T345" s="19"/>
      <c r="U345" s="5"/>
    </row>
    <row r="346" spans="1:21" ht="14.25" x14ac:dyDescent="0.3">
      <c r="A346" s="45" t="s">
        <v>1013</v>
      </c>
      <c r="B346" s="1" t="str">
        <f t="shared" si="0"/>
        <v>151804152CNNU0021</v>
      </c>
      <c r="C346" s="22">
        <v>43173</v>
      </c>
      <c r="D346" s="48">
        <v>151804152</v>
      </c>
      <c r="E346" s="73" t="s">
        <v>1010</v>
      </c>
      <c r="F346" s="25" t="s">
        <v>1011</v>
      </c>
      <c r="G346" s="25" t="s">
        <v>1012</v>
      </c>
      <c r="H346" s="25" t="s">
        <v>339</v>
      </c>
      <c r="I346" s="1" t="s">
        <v>71</v>
      </c>
      <c r="J346" s="60">
        <v>1800</v>
      </c>
      <c r="K346" s="18" t="s">
        <v>195</v>
      </c>
      <c r="L346" s="65">
        <v>1</v>
      </c>
      <c r="M346" s="1" t="s">
        <v>1049</v>
      </c>
      <c r="N346" s="47" t="s">
        <v>531</v>
      </c>
      <c r="O346" s="1" t="s">
        <v>585</v>
      </c>
      <c r="P346" s="2"/>
      <c r="Q346" s="20">
        <v>1538.4615384615386</v>
      </c>
      <c r="R346" s="20">
        <v>0.22296544035674473</v>
      </c>
      <c r="S346" s="1"/>
      <c r="T346" s="19"/>
      <c r="U346" s="5"/>
    </row>
    <row r="347" spans="1:21" ht="14.25" x14ac:dyDescent="0.3">
      <c r="A347" s="45" t="s">
        <v>1014</v>
      </c>
      <c r="B347" s="1"/>
      <c r="C347" s="22">
        <v>43174</v>
      </c>
      <c r="D347" s="48">
        <v>151811717</v>
      </c>
      <c r="E347" s="73" t="s">
        <v>1015</v>
      </c>
      <c r="F347" s="25" t="s">
        <v>1016</v>
      </c>
      <c r="G347" s="25" t="s">
        <v>1017</v>
      </c>
      <c r="H347" s="25" t="s">
        <v>379</v>
      </c>
      <c r="I347" s="1" t="s">
        <v>71</v>
      </c>
      <c r="J347" s="60">
        <v>1800</v>
      </c>
      <c r="K347" s="18" t="s">
        <v>195</v>
      </c>
      <c r="L347" s="65">
        <v>1</v>
      </c>
      <c r="M347" s="1" t="s">
        <v>1049</v>
      </c>
      <c r="N347" s="47" t="s">
        <v>77</v>
      </c>
      <c r="O347" s="1" t="s">
        <v>1485</v>
      </c>
      <c r="P347" s="19">
        <v>43293</v>
      </c>
      <c r="Q347" s="20">
        <v>1538.4615384615386</v>
      </c>
      <c r="R347" s="20">
        <v>0.22296544035674473</v>
      </c>
      <c r="S347" s="1"/>
      <c r="T347" s="19"/>
      <c r="U347" s="5"/>
    </row>
    <row r="348" spans="1:21" ht="14.25" x14ac:dyDescent="0.3">
      <c r="A348" s="45" t="s">
        <v>1018</v>
      </c>
      <c r="B348" s="1"/>
      <c r="C348" s="22">
        <v>43174</v>
      </c>
      <c r="D348" s="48">
        <v>151811717</v>
      </c>
      <c r="E348" s="73" t="s">
        <v>1015</v>
      </c>
      <c r="F348" s="25" t="s">
        <v>1016</v>
      </c>
      <c r="G348" s="25" t="s">
        <v>1017</v>
      </c>
      <c r="H348" s="25" t="s">
        <v>379</v>
      </c>
      <c r="I348" s="1" t="s">
        <v>71</v>
      </c>
      <c r="J348" s="60">
        <v>5000</v>
      </c>
      <c r="K348" s="18" t="s">
        <v>96</v>
      </c>
      <c r="L348" s="65">
        <v>15</v>
      </c>
      <c r="M348" s="1" t="s">
        <v>1049</v>
      </c>
      <c r="N348" s="47" t="s">
        <v>77</v>
      </c>
      <c r="O348" s="1" t="s">
        <v>1485</v>
      </c>
      <c r="P348" s="19">
        <v>43293</v>
      </c>
      <c r="Q348" s="20">
        <v>64102.564102564109</v>
      </c>
      <c r="R348" s="20">
        <v>9.2902266815310313</v>
      </c>
      <c r="S348" s="1"/>
      <c r="T348" s="19"/>
      <c r="U348" s="5"/>
    </row>
    <row r="349" spans="1:21" ht="14.25" x14ac:dyDescent="0.3">
      <c r="A349" s="45" t="s">
        <v>1019</v>
      </c>
      <c r="B349" s="1"/>
      <c r="C349" s="22">
        <v>43175</v>
      </c>
      <c r="D349" s="48">
        <v>151814703</v>
      </c>
      <c r="E349" s="73" t="s">
        <v>1020</v>
      </c>
      <c r="F349" s="25" t="s">
        <v>1021</v>
      </c>
      <c r="G349" s="25" t="s">
        <v>1022</v>
      </c>
      <c r="H349" s="25" t="s">
        <v>43</v>
      </c>
      <c r="I349" s="1" t="s">
        <v>1023</v>
      </c>
      <c r="J349" s="60">
        <v>5000</v>
      </c>
      <c r="K349" s="18" t="s">
        <v>96</v>
      </c>
      <c r="L349" s="65">
        <v>4</v>
      </c>
      <c r="M349" s="1" t="s">
        <v>1049</v>
      </c>
      <c r="N349" s="47" t="s">
        <v>531</v>
      </c>
      <c r="O349" s="1" t="s">
        <v>1485</v>
      </c>
      <c r="P349" s="19">
        <v>43201</v>
      </c>
      <c r="Q349" s="20">
        <v>17094.017094017094</v>
      </c>
      <c r="R349" s="20">
        <v>2.4773937817416076</v>
      </c>
      <c r="S349" s="1"/>
      <c r="T349" s="19"/>
      <c r="U349" s="5"/>
    </row>
    <row r="350" spans="1:21" ht="14.25" x14ac:dyDescent="0.3">
      <c r="A350" s="45" t="s">
        <v>1024</v>
      </c>
      <c r="B350" s="1"/>
      <c r="C350" s="22">
        <v>43175</v>
      </c>
      <c r="D350" s="48">
        <v>151818118</v>
      </c>
      <c r="E350" s="73" t="s">
        <v>1025</v>
      </c>
      <c r="F350" s="25" t="s">
        <v>1026</v>
      </c>
      <c r="G350" s="25" t="s">
        <v>1027</v>
      </c>
      <c r="H350" s="25" t="s">
        <v>48</v>
      </c>
      <c r="I350" s="1" t="s">
        <v>66</v>
      </c>
      <c r="J350" s="60">
        <v>5000</v>
      </c>
      <c r="K350" s="18" t="s">
        <v>96</v>
      </c>
      <c r="L350" s="65">
        <v>18</v>
      </c>
      <c r="M350" s="1" t="s">
        <v>1049</v>
      </c>
      <c r="N350" s="47" t="s">
        <v>531</v>
      </c>
      <c r="O350" s="1" t="s">
        <v>1485</v>
      </c>
      <c r="P350" s="19">
        <v>43192</v>
      </c>
      <c r="Q350" s="20">
        <v>76923.076923076922</v>
      </c>
      <c r="R350" s="20">
        <v>11.148272017837234</v>
      </c>
      <c r="S350" s="1"/>
      <c r="T350" s="19"/>
      <c r="U350" s="5"/>
    </row>
    <row r="351" spans="1:21" ht="14.25" x14ac:dyDescent="0.3">
      <c r="A351" s="45" t="s">
        <v>1028</v>
      </c>
      <c r="B351" s="1"/>
      <c r="C351" s="22">
        <v>43179</v>
      </c>
      <c r="D351" s="48">
        <v>151833094</v>
      </c>
      <c r="E351" s="73" t="s">
        <v>1029</v>
      </c>
      <c r="F351" s="25" t="s">
        <v>455</v>
      </c>
      <c r="G351" s="25" t="s">
        <v>186</v>
      </c>
      <c r="H351" s="25" t="s">
        <v>57</v>
      </c>
      <c r="I351" s="1" t="s">
        <v>277</v>
      </c>
      <c r="J351" s="60">
        <v>5000</v>
      </c>
      <c r="K351" s="18" t="s">
        <v>96</v>
      </c>
      <c r="L351" s="65">
        <v>3</v>
      </c>
      <c r="M351" s="1" t="s">
        <v>1049</v>
      </c>
      <c r="N351" s="47" t="s">
        <v>531</v>
      </c>
      <c r="O351" s="1" t="s">
        <v>1485</v>
      </c>
      <c r="P351" s="19">
        <v>43192</v>
      </c>
      <c r="Q351" s="20">
        <v>12820.512820512822</v>
      </c>
      <c r="R351" s="20">
        <v>1.8580453363062062</v>
      </c>
      <c r="S351" s="1"/>
      <c r="T351" s="19"/>
      <c r="U351" s="5"/>
    </row>
    <row r="352" spans="1:21" ht="14.25" x14ac:dyDescent="0.3">
      <c r="A352" s="45" t="s">
        <v>1030</v>
      </c>
      <c r="B352" s="1"/>
      <c r="C352" s="22">
        <v>43179</v>
      </c>
      <c r="D352" s="48">
        <v>151833094</v>
      </c>
      <c r="E352" s="73" t="s">
        <v>1029</v>
      </c>
      <c r="F352" s="25" t="s">
        <v>455</v>
      </c>
      <c r="G352" s="25" t="s">
        <v>186</v>
      </c>
      <c r="H352" s="25" t="s">
        <v>57</v>
      </c>
      <c r="I352" s="1" t="s">
        <v>277</v>
      </c>
      <c r="J352" s="60">
        <v>1800</v>
      </c>
      <c r="K352" s="18" t="s">
        <v>195</v>
      </c>
      <c r="L352" s="65">
        <v>1</v>
      </c>
      <c r="M352" s="1" t="s">
        <v>1049</v>
      </c>
      <c r="N352" s="47" t="s">
        <v>531</v>
      </c>
      <c r="O352" s="1" t="s">
        <v>1485</v>
      </c>
      <c r="P352" s="19">
        <v>43293</v>
      </c>
      <c r="Q352" s="20">
        <v>1538.4615384615386</v>
      </c>
      <c r="R352" s="20">
        <v>0.22296544035674473</v>
      </c>
      <c r="S352" s="1"/>
      <c r="T352" s="19"/>
      <c r="U352" s="5"/>
    </row>
    <row r="353" spans="1:21" ht="14.25" x14ac:dyDescent="0.3">
      <c r="A353" s="45" t="s">
        <v>1031</v>
      </c>
      <c r="B353" s="1"/>
      <c r="C353" s="22">
        <v>43187</v>
      </c>
      <c r="D353" s="48">
        <v>151874355</v>
      </c>
      <c r="E353" s="73" t="s">
        <v>1032</v>
      </c>
      <c r="F353" s="25" t="s">
        <v>1033</v>
      </c>
      <c r="G353" s="25" t="s">
        <v>1034</v>
      </c>
      <c r="H353" s="25" t="s">
        <v>43</v>
      </c>
      <c r="I353" s="1" t="s">
        <v>1035</v>
      </c>
      <c r="J353" s="60">
        <v>9299.9984999999997</v>
      </c>
      <c r="K353" s="18" t="s">
        <v>620</v>
      </c>
      <c r="L353" s="65">
        <v>3</v>
      </c>
      <c r="M353" s="1" t="s">
        <v>621</v>
      </c>
      <c r="N353" s="47"/>
      <c r="O353" s="1" t="s">
        <v>1485</v>
      </c>
      <c r="P353" s="19">
        <v>43200</v>
      </c>
      <c r="Q353" s="20">
        <v>23846.149999999998</v>
      </c>
      <c r="R353" s="20">
        <v>3.4559637681159416</v>
      </c>
      <c r="S353" s="1"/>
      <c r="T353" s="19"/>
      <c r="U353" s="5"/>
    </row>
    <row r="354" spans="1:21" ht="14.25" x14ac:dyDescent="0.3">
      <c r="A354" s="45" t="s">
        <v>1036</v>
      </c>
      <c r="B354" s="1"/>
      <c r="C354" s="22">
        <v>43187</v>
      </c>
      <c r="D354" s="48">
        <v>151876344</v>
      </c>
      <c r="E354" s="73" t="s">
        <v>1037</v>
      </c>
      <c r="F354" s="25" t="s">
        <v>1038</v>
      </c>
      <c r="G354" s="25" t="s">
        <v>1039</v>
      </c>
      <c r="H354" s="25" t="s">
        <v>113</v>
      </c>
      <c r="I354" s="1" t="s">
        <v>1040</v>
      </c>
      <c r="J354" s="60">
        <v>6611</v>
      </c>
      <c r="K354" s="18" t="s">
        <v>12</v>
      </c>
      <c r="L354" s="65">
        <v>6</v>
      </c>
      <c r="M354" s="1" t="s">
        <v>1045</v>
      </c>
      <c r="N354" s="47"/>
      <c r="O354" s="1" t="s">
        <v>1485</v>
      </c>
      <c r="P354" s="19">
        <v>43293</v>
      </c>
      <c r="Q354" s="20">
        <v>33902.564102564102</v>
      </c>
      <c r="R354" s="20">
        <v>4.9134150873281301</v>
      </c>
      <c r="S354" s="1"/>
      <c r="T354" s="19"/>
      <c r="U354" s="5"/>
    </row>
    <row r="355" spans="1:21" ht="14.25" x14ac:dyDescent="0.3">
      <c r="A355" s="45" t="s">
        <v>1031</v>
      </c>
      <c r="B355" s="1"/>
      <c r="C355" s="22">
        <v>43187.613043981481</v>
      </c>
      <c r="D355" s="48">
        <v>151874355</v>
      </c>
      <c r="E355" s="73" t="s">
        <v>1032</v>
      </c>
      <c r="F355" s="25" t="s">
        <v>1033</v>
      </c>
      <c r="G355" s="25" t="s">
        <v>1034</v>
      </c>
      <c r="H355" s="25" t="s">
        <v>43</v>
      </c>
      <c r="I355" s="1" t="s">
        <v>1035</v>
      </c>
      <c r="J355" s="60">
        <v>9299.9984999999997</v>
      </c>
      <c r="K355" s="18" t="s">
        <v>620</v>
      </c>
      <c r="L355" s="65">
        <v>3</v>
      </c>
      <c r="M355" s="1" t="s">
        <v>621</v>
      </c>
      <c r="N355" s="47"/>
      <c r="O355" s="1" t="s">
        <v>1485</v>
      </c>
      <c r="P355" s="19">
        <v>43200</v>
      </c>
      <c r="Q355" s="20">
        <v>23846.149999999998</v>
      </c>
      <c r="R355" s="20">
        <v>3.4559637681159416</v>
      </c>
      <c r="S355" s="1"/>
      <c r="T355" s="19"/>
      <c r="U355" s="5"/>
    </row>
    <row r="356" spans="1:21" ht="14.25" x14ac:dyDescent="0.3">
      <c r="A356" s="45" t="s">
        <v>1041</v>
      </c>
      <c r="B356" s="1"/>
      <c r="C356" s="22">
        <v>43207</v>
      </c>
      <c r="D356" s="48">
        <v>151950463</v>
      </c>
      <c r="E356" s="73" t="s">
        <v>1042</v>
      </c>
      <c r="F356" s="25" t="s">
        <v>1043</v>
      </c>
      <c r="G356" s="25" t="s">
        <v>1044</v>
      </c>
      <c r="H356" s="25" t="s">
        <v>131</v>
      </c>
      <c r="I356" s="1" t="s">
        <v>1043</v>
      </c>
      <c r="J356" s="60">
        <v>6611</v>
      </c>
      <c r="K356" s="18" t="s">
        <v>12</v>
      </c>
      <c r="L356" s="65">
        <v>6</v>
      </c>
      <c r="M356" s="1" t="s">
        <v>1045</v>
      </c>
      <c r="N356" s="47"/>
      <c r="O356" s="1" t="s">
        <v>1485</v>
      </c>
      <c r="P356" s="19">
        <v>43306</v>
      </c>
      <c r="Q356" s="20">
        <v>33902.564102564102</v>
      </c>
      <c r="R356" s="20">
        <v>4.9134150873281301</v>
      </c>
      <c r="S356" s="1"/>
      <c r="T356" s="19"/>
      <c r="U356" s="5"/>
    </row>
    <row r="357" spans="1:21" ht="14.25" x14ac:dyDescent="0.3">
      <c r="A357" s="45" t="s">
        <v>1046</v>
      </c>
      <c r="B357" s="1"/>
      <c r="C357" s="22">
        <v>43210</v>
      </c>
      <c r="D357" s="48">
        <v>151968035</v>
      </c>
      <c r="E357" s="73" t="s">
        <v>1047</v>
      </c>
      <c r="F357" s="25" t="s">
        <v>1048</v>
      </c>
      <c r="G357" s="25" t="s">
        <v>47</v>
      </c>
      <c r="H357" s="25" t="s">
        <v>686</v>
      </c>
      <c r="I357" s="1" t="s">
        <v>928</v>
      </c>
      <c r="J357" s="60">
        <v>1800</v>
      </c>
      <c r="K357" s="18" t="s">
        <v>195</v>
      </c>
      <c r="L357" s="65">
        <v>1</v>
      </c>
      <c r="M357" s="1" t="s">
        <v>1049</v>
      </c>
      <c r="N357" s="47"/>
      <c r="O357" s="1" t="s">
        <v>1485</v>
      </c>
      <c r="P357" s="19">
        <v>43293</v>
      </c>
      <c r="Q357" s="20">
        <v>1538.4615384615386</v>
      </c>
      <c r="R357" s="20">
        <v>0.22296544035674473</v>
      </c>
      <c r="S357" s="1"/>
      <c r="T357" s="19"/>
      <c r="U357" s="5"/>
    </row>
    <row r="358" spans="1:21" ht="14.25" x14ac:dyDescent="0.3">
      <c r="A358" s="45" t="s">
        <v>1050</v>
      </c>
      <c r="B358" s="1" t="str">
        <f>D358&amp;K358&amp;L358</f>
        <v>151984158CNNU0021</v>
      </c>
      <c r="C358" s="22">
        <v>43215</v>
      </c>
      <c r="D358" s="48">
        <v>151984158</v>
      </c>
      <c r="E358" s="73" t="s">
        <v>1051</v>
      </c>
      <c r="F358" s="25" t="s">
        <v>1052</v>
      </c>
      <c r="G358" s="25" t="s">
        <v>1053</v>
      </c>
      <c r="H358" s="25" t="s">
        <v>131</v>
      </c>
      <c r="I358" s="1" t="s">
        <v>71</v>
      </c>
      <c r="J358" s="60">
        <v>1</v>
      </c>
      <c r="K358" s="18" t="s">
        <v>195</v>
      </c>
      <c r="L358" s="65">
        <v>1</v>
      </c>
      <c r="M358" s="1" t="s">
        <v>1049</v>
      </c>
      <c r="N358" s="47"/>
      <c r="O358" s="1" t="s">
        <v>585</v>
      </c>
      <c r="P358" s="2"/>
      <c r="Q358" s="20">
        <v>0.85470085470085477</v>
      </c>
      <c r="R358" s="20">
        <v>1.238696890870804E-4</v>
      </c>
      <c r="S358" s="1"/>
      <c r="T358" s="19"/>
      <c r="U358" s="5"/>
    </row>
    <row r="359" spans="1:21" ht="14.25" x14ac:dyDescent="0.3">
      <c r="A359" s="45" t="s">
        <v>1054</v>
      </c>
      <c r="B359" s="1"/>
      <c r="C359" s="22">
        <v>43216</v>
      </c>
      <c r="D359" s="48">
        <v>151996041</v>
      </c>
      <c r="E359" s="73" t="s">
        <v>1055</v>
      </c>
      <c r="F359" s="25" t="s">
        <v>1056</v>
      </c>
      <c r="G359" s="25" t="s">
        <v>484</v>
      </c>
      <c r="H359" s="25" t="s">
        <v>686</v>
      </c>
      <c r="I359" s="1" t="s">
        <v>44</v>
      </c>
      <c r="J359" s="60">
        <v>1800</v>
      </c>
      <c r="K359" s="18" t="s">
        <v>195</v>
      </c>
      <c r="L359" s="65">
        <v>1</v>
      </c>
      <c r="M359" s="1" t="s">
        <v>1049</v>
      </c>
      <c r="N359" s="47"/>
      <c r="O359" s="1" t="s">
        <v>1485</v>
      </c>
      <c r="P359" s="19">
        <v>43293</v>
      </c>
      <c r="Q359" s="20">
        <v>1538.4615384615386</v>
      </c>
      <c r="R359" s="20">
        <v>0.22296544035674473</v>
      </c>
      <c r="S359" s="1"/>
      <c r="T359" s="19"/>
      <c r="U359" s="5"/>
    </row>
    <row r="360" spans="1:21" ht="14.25" x14ac:dyDescent="0.3">
      <c r="A360" s="45" t="s">
        <v>1057</v>
      </c>
      <c r="B360" s="1"/>
      <c r="C360" s="22">
        <v>43216</v>
      </c>
      <c r="D360" s="48">
        <v>151996041</v>
      </c>
      <c r="E360" s="73" t="s">
        <v>1055</v>
      </c>
      <c r="F360" s="25" t="s">
        <v>1056</v>
      </c>
      <c r="G360" s="25" t="s">
        <v>484</v>
      </c>
      <c r="H360" s="25" t="s">
        <v>686</v>
      </c>
      <c r="I360" s="1" t="s">
        <v>44</v>
      </c>
      <c r="J360" s="60">
        <v>5000</v>
      </c>
      <c r="K360" s="18" t="s">
        <v>96</v>
      </c>
      <c r="L360" s="65">
        <v>5</v>
      </c>
      <c r="M360" s="1" t="s">
        <v>1049</v>
      </c>
      <c r="N360" s="47"/>
      <c r="O360" s="1" t="s">
        <v>1485</v>
      </c>
      <c r="P360" s="19">
        <v>43293</v>
      </c>
      <c r="Q360" s="20">
        <v>21367.521367521367</v>
      </c>
      <c r="R360" s="20">
        <v>3.0967422271770095</v>
      </c>
      <c r="S360" s="1"/>
      <c r="T360" s="19"/>
      <c r="U360" s="5"/>
    </row>
    <row r="361" spans="1:21" ht="14.25" x14ac:dyDescent="0.3">
      <c r="A361" s="45" t="s">
        <v>1058</v>
      </c>
      <c r="B361" s="1"/>
      <c r="C361" s="22">
        <v>43217</v>
      </c>
      <c r="D361" s="48">
        <v>152003456</v>
      </c>
      <c r="E361" s="73" t="s">
        <v>1059</v>
      </c>
      <c r="F361" s="25" t="s">
        <v>1060</v>
      </c>
      <c r="G361" s="25" t="s">
        <v>589</v>
      </c>
      <c r="H361" s="25" t="s">
        <v>57</v>
      </c>
      <c r="I361" s="1" t="s">
        <v>251</v>
      </c>
      <c r="J361" s="60">
        <v>1800</v>
      </c>
      <c r="K361" s="18" t="s">
        <v>195</v>
      </c>
      <c r="L361" s="65">
        <v>1</v>
      </c>
      <c r="M361" s="1" t="s">
        <v>1049</v>
      </c>
      <c r="N361" s="47"/>
      <c r="O361" s="1" t="s">
        <v>1485</v>
      </c>
      <c r="P361" s="19">
        <v>43293</v>
      </c>
      <c r="Q361" s="20">
        <v>1538.4615384615386</v>
      </c>
      <c r="R361" s="20">
        <v>0.22296544035674473</v>
      </c>
      <c r="S361" s="1"/>
      <c r="T361" s="19"/>
      <c r="U361" s="5"/>
    </row>
    <row r="362" spans="1:21" ht="14.25" x14ac:dyDescent="0.3">
      <c r="A362" s="45" t="s">
        <v>1061</v>
      </c>
      <c r="B362" s="1"/>
      <c r="C362" s="22">
        <v>43217</v>
      </c>
      <c r="D362" s="48">
        <v>152004590</v>
      </c>
      <c r="E362" s="73" t="s">
        <v>1062</v>
      </c>
      <c r="F362" s="25" t="s">
        <v>1063</v>
      </c>
      <c r="G362" s="25" t="s">
        <v>1064</v>
      </c>
      <c r="H362" s="25" t="s">
        <v>159</v>
      </c>
      <c r="I362" s="1" t="s">
        <v>892</v>
      </c>
      <c r="J362" s="60">
        <v>1800</v>
      </c>
      <c r="K362" s="18" t="s">
        <v>195</v>
      </c>
      <c r="L362" s="65">
        <v>5</v>
      </c>
      <c r="M362" s="1" t="s">
        <v>1049</v>
      </c>
      <c r="N362" s="47"/>
      <c r="O362" s="1" t="s">
        <v>1485</v>
      </c>
      <c r="P362" s="19">
        <v>43293</v>
      </c>
      <c r="Q362" s="20">
        <v>7692.3076923076924</v>
      </c>
      <c r="R362" s="20">
        <v>1.1148272017837235</v>
      </c>
      <c r="S362" s="1"/>
      <c r="T362" s="19"/>
      <c r="U362" s="5"/>
    </row>
    <row r="363" spans="1:21" ht="14.25" x14ac:dyDescent="0.3">
      <c r="A363" s="45" t="s">
        <v>1065</v>
      </c>
      <c r="B363" s="1"/>
      <c r="C363" s="22">
        <v>43218</v>
      </c>
      <c r="D363" s="48">
        <v>152006450</v>
      </c>
      <c r="E363" s="73" t="s">
        <v>1066</v>
      </c>
      <c r="F363" s="25" t="s">
        <v>914</v>
      </c>
      <c r="G363" s="25" t="s">
        <v>218</v>
      </c>
      <c r="H363" s="25" t="s">
        <v>686</v>
      </c>
      <c r="I363" s="1" t="s">
        <v>914</v>
      </c>
      <c r="J363" s="60">
        <v>5000</v>
      </c>
      <c r="K363" s="18" t="s">
        <v>96</v>
      </c>
      <c r="L363" s="65">
        <v>3</v>
      </c>
      <c r="M363" s="1" t="s">
        <v>1049</v>
      </c>
      <c r="N363" s="47"/>
      <c r="O363" s="1" t="s">
        <v>1485</v>
      </c>
      <c r="P363" s="19">
        <v>43294</v>
      </c>
      <c r="Q363" s="20">
        <v>12820.512820512822</v>
      </c>
      <c r="R363" s="20">
        <v>1.8580453363062062</v>
      </c>
      <c r="S363" s="1"/>
      <c r="T363" s="19"/>
      <c r="U363" s="5"/>
    </row>
    <row r="364" spans="1:21" ht="14.25" x14ac:dyDescent="0.3">
      <c r="A364" s="45" t="s">
        <v>1067</v>
      </c>
      <c r="B364" s="1"/>
      <c r="C364" s="22">
        <v>43218</v>
      </c>
      <c r="D364" s="48">
        <v>152010292</v>
      </c>
      <c r="E364" s="73" t="s">
        <v>1068</v>
      </c>
      <c r="F364" s="25" t="s">
        <v>1069</v>
      </c>
      <c r="G364" s="25" t="s">
        <v>529</v>
      </c>
      <c r="H364" s="25" t="s">
        <v>686</v>
      </c>
      <c r="I364" s="1" t="s">
        <v>1070</v>
      </c>
      <c r="J364" s="60">
        <v>1800</v>
      </c>
      <c r="K364" s="18" t="s">
        <v>195</v>
      </c>
      <c r="L364" s="65">
        <v>1</v>
      </c>
      <c r="M364" s="1" t="s">
        <v>1049</v>
      </c>
      <c r="N364" s="47"/>
      <c r="O364" s="1" t="s">
        <v>1485</v>
      </c>
      <c r="P364" s="19">
        <v>43293</v>
      </c>
      <c r="Q364" s="20">
        <v>1538.4615384615386</v>
      </c>
      <c r="R364" s="20">
        <v>0.22296544035674473</v>
      </c>
      <c r="S364" s="1"/>
      <c r="T364" s="19"/>
      <c r="U364" s="5"/>
    </row>
    <row r="365" spans="1:21" ht="14.25" x14ac:dyDescent="0.3">
      <c r="A365" s="45" t="s">
        <v>1071</v>
      </c>
      <c r="B365" s="1"/>
      <c r="C365" s="22">
        <v>43218</v>
      </c>
      <c r="D365" s="48">
        <v>152006571</v>
      </c>
      <c r="E365" s="73" t="s">
        <v>1072</v>
      </c>
      <c r="F365" s="25" t="s">
        <v>914</v>
      </c>
      <c r="G365" s="25" t="s">
        <v>218</v>
      </c>
      <c r="H365" s="25" t="s">
        <v>686</v>
      </c>
      <c r="I365" s="1" t="s">
        <v>914</v>
      </c>
      <c r="J365" s="60">
        <v>5000</v>
      </c>
      <c r="K365" s="18" t="s">
        <v>96</v>
      </c>
      <c r="L365" s="65">
        <v>1</v>
      </c>
      <c r="M365" s="1" t="s">
        <v>1049</v>
      </c>
      <c r="N365" s="47"/>
      <c r="O365" s="1" t="s">
        <v>1485</v>
      </c>
      <c r="P365" s="19">
        <v>43294</v>
      </c>
      <c r="Q365" s="20">
        <v>4273.5042735042734</v>
      </c>
      <c r="R365" s="20">
        <v>0.61934844543540191</v>
      </c>
      <c r="S365" s="1"/>
      <c r="T365" s="19"/>
      <c r="U365" s="5"/>
    </row>
    <row r="366" spans="1:21" ht="14.25" x14ac:dyDescent="0.3">
      <c r="A366" s="45" t="s">
        <v>1073</v>
      </c>
      <c r="B366" s="1"/>
      <c r="C366" s="22">
        <v>43218</v>
      </c>
      <c r="D366" s="48">
        <v>152010292</v>
      </c>
      <c r="E366" s="73" t="s">
        <v>1068</v>
      </c>
      <c r="F366" s="25" t="s">
        <v>1069</v>
      </c>
      <c r="G366" s="25" t="s">
        <v>529</v>
      </c>
      <c r="H366" s="25" t="s">
        <v>686</v>
      </c>
      <c r="I366" s="1" t="s">
        <v>1070</v>
      </c>
      <c r="J366" s="60">
        <v>5000</v>
      </c>
      <c r="K366" s="18" t="s">
        <v>96</v>
      </c>
      <c r="L366" s="65">
        <v>6</v>
      </c>
      <c r="M366" s="1" t="s">
        <v>1049</v>
      </c>
      <c r="N366" s="47"/>
      <c r="O366" s="1" t="s">
        <v>1485</v>
      </c>
      <c r="P366" s="19">
        <v>43293</v>
      </c>
      <c r="Q366" s="20">
        <v>25641.025641025644</v>
      </c>
      <c r="R366" s="20">
        <v>3.7160906726124123</v>
      </c>
      <c r="S366" s="1"/>
      <c r="T366" s="19"/>
      <c r="U366" s="5"/>
    </row>
    <row r="367" spans="1:21" ht="14.25" x14ac:dyDescent="0.3">
      <c r="A367" s="45" t="s">
        <v>1074</v>
      </c>
      <c r="B367" s="1"/>
      <c r="C367" s="22">
        <v>43218</v>
      </c>
      <c r="D367" s="48">
        <v>152009753</v>
      </c>
      <c r="E367" s="73" t="s">
        <v>1075</v>
      </c>
      <c r="F367" s="25" t="s">
        <v>1076</v>
      </c>
      <c r="G367" s="25" t="s">
        <v>338</v>
      </c>
      <c r="H367" s="25" t="s">
        <v>339</v>
      </c>
      <c r="I367" s="1" t="s">
        <v>1077</v>
      </c>
      <c r="J367" s="60">
        <v>5991.1244999999999</v>
      </c>
      <c r="K367" s="18" t="s">
        <v>12</v>
      </c>
      <c r="L367" s="65">
        <v>8</v>
      </c>
      <c r="M367" s="1" t="s">
        <v>1045</v>
      </c>
      <c r="N367" s="47"/>
      <c r="O367" s="1" t="s">
        <v>1485</v>
      </c>
      <c r="P367" s="19">
        <v>43360</v>
      </c>
      <c r="Q367" s="20">
        <v>40964.953846153847</v>
      </c>
      <c r="R367" s="20">
        <v>5.9369498327759196</v>
      </c>
      <c r="S367" s="1"/>
      <c r="T367" s="19"/>
      <c r="U367" s="5"/>
    </row>
    <row r="368" spans="1:21" ht="14.25" x14ac:dyDescent="0.3">
      <c r="A368" s="45" t="s">
        <v>1078</v>
      </c>
      <c r="B368" s="1" t="str">
        <f>D368&amp;K368&amp;L368</f>
        <v>152011526CNNU0021</v>
      </c>
      <c r="C368" s="22">
        <v>43218</v>
      </c>
      <c r="D368" s="48">
        <v>152011526</v>
      </c>
      <c r="E368" s="73" t="s">
        <v>1079</v>
      </c>
      <c r="F368" s="25" t="s">
        <v>1080</v>
      </c>
      <c r="G368" s="25" t="s">
        <v>1081</v>
      </c>
      <c r="H368" s="25" t="s">
        <v>919</v>
      </c>
      <c r="I368" s="1" t="s">
        <v>354</v>
      </c>
      <c r="J368" s="60">
        <v>1800</v>
      </c>
      <c r="K368" s="18" t="s">
        <v>195</v>
      </c>
      <c r="L368" s="65">
        <v>1</v>
      </c>
      <c r="M368" s="1" t="s">
        <v>1049</v>
      </c>
      <c r="N368" s="47"/>
      <c r="O368" s="1" t="s">
        <v>585</v>
      </c>
      <c r="P368" s="2"/>
      <c r="Q368" s="20">
        <v>1538.4615384615386</v>
      </c>
      <c r="R368" s="20">
        <v>0.22296544035674473</v>
      </c>
      <c r="S368" s="1"/>
      <c r="T368" s="19"/>
      <c r="U368" s="5"/>
    </row>
    <row r="369" spans="1:21" ht="14.25" x14ac:dyDescent="0.3">
      <c r="A369" s="45" t="s">
        <v>1082</v>
      </c>
      <c r="B369" s="1" t="str">
        <f>D369&amp;K369&amp;L369</f>
        <v>152011526CNNU0017</v>
      </c>
      <c r="C369" s="22">
        <v>43218</v>
      </c>
      <c r="D369" s="48">
        <v>152011526</v>
      </c>
      <c r="E369" s="73" t="s">
        <v>1079</v>
      </c>
      <c r="F369" s="25" t="s">
        <v>1080</v>
      </c>
      <c r="G369" s="25" t="s">
        <v>1081</v>
      </c>
      <c r="H369" s="25" t="s">
        <v>919</v>
      </c>
      <c r="I369" s="1" t="s">
        <v>354</v>
      </c>
      <c r="J369" s="60">
        <v>5000</v>
      </c>
      <c r="K369" s="18" t="s">
        <v>96</v>
      </c>
      <c r="L369" s="65">
        <v>7</v>
      </c>
      <c r="M369" s="1" t="s">
        <v>1049</v>
      </c>
      <c r="N369" s="47"/>
      <c r="O369" s="1" t="s">
        <v>585</v>
      </c>
      <c r="P369" s="2"/>
      <c r="Q369" s="20">
        <v>29914.529914529918</v>
      </c>
      <c r="R369" s="20">
        <v>4.3354391180478142</v>
      </c>
      <c r="S369" s="1"/>
      <c r="T369" s="19"/>
      <c r="U369" s="5"/>
    </row>
    <row r="370" spans="1:21" ht="14.25" x14ac:dyDescent="0.3">
      <c r="A370" s="45" t="s">
        <v>1083</v>
      </c>
      <c r="B370" s="1"/>
      <c r="C370" s="22">
        <v>43222</v>
      </c>
      <c r="D370" s="48">
        <v>152017890</v>
      </c>
      <c r="E370" s="73" t="s">
        <v>1084</v>
      </c>
      <c r="F370" s="25" t="s">
        <v>1085</v>
      </c>
      <c r="G370" s="25" t="s">
        <v>1086</v>
      </c>
      <c r="H370" s="25" t="s">
        <v>57</v>
      </c>
      <c r="I370" s="1" t="s">
        <v>251</v>
      </c>
      <c r="J370" s="60">
        <v>6611</v>
      </c>
      <c r="K370" s="18" t="s">
        <v>12</v>
      </c>
      <c r="L370" s="65">
        <v>8</v>
      </c>
      <c r="M370" s="1" t="s">
        <v>1045</v>
      </c>
      <c r="N370" s="47"/>
      <c r="O370" s="1" t="s">
        <v>1485</v>
      </c>
      <c r="P370" s="19">
        <v>43293</v>
      </c>
      <c r="Q370" s="20">
        <v>45203.418803418805</v>
      </c>
      <c r="R370" s="20">
        <v>6.5512201164375075</v>
      </c>
      <c r="S370" s="1"/>
      <c r="T370" s="19"/>
      <c r="U370" s="5"/>
    </row>
    <row r="371" spans="1:21" ht="14.25" x14ac:dyDescent="0.3">
      <c r="A371" s="45" t="s">
        <v>1087</v>
      </c>
      <c r="B371" s="1"/>
      <c r="C371" s="22">
        <v>43224</v>
      </c>
      <c r="D371" s="48">
        <v>152024554</v>
      </c>
      <c r="E371" s="73" t="s">
        <v>1088</v>
      </c>
      <c r="F371" s="25" t="s">
        <v>1089</v>
      </c>
      <c r="G371" s="25" t="s">
        <v>1090</v>
      </c>
      <c r="H371" s="25" t="s">
        <v>30</v>
      </c>
      <c r="I371" s="1" t="s">
        <v>31</v>
      </c>
      <c r="J371" s="60">
        <v>6611</v>
      </c>
      <c r="K371" s="18" t="s">
        <v>12</v>
      </c>
      <c r="L371" s="65">
        <v>7</v>
      </c>
      <c r="M371" s="1" t="s">
        <v>1045</v>
      </c>
      <c r="N371" s="47"/>
      <c r="O371" s="1" t="s">
        <v>1485</v>
      </c>
      <c r="P371" s="19">
        <v>43293</v>
      </c>
      <c r="Q371" s="20">
        <v>39552.991452991453</v>
      </c>
      <c r="R371" s="20">
        <v>5.7323176018828192</v>
      </c>
      <c r="S371" s="1"/>
      <c r="T371" s="19"/>
      <c r="U371" s="5"/>
    </row>
    <row r="372" spans="1:21" ht="14.25" x14ac:dyDescent="0.3">
      <c r="A372" s="45" t="s">
        <v>1091</v>
      </c>
      <c r="B372" s="1"/>
      <c r="C372" s="22">
        <v>43251</v>
      </c>
      <c r="D372" s="48">
        <v>152122298</v>
      </c>
      <c r="E372" s="73" t="s">
        <v>1092</v>
      </c>
      <c r="F372" s="25" t="s">
        <v>1093</v>
      </c>
      <c r="G372" s="25" t="s">
        <v>538</v>
      </c>
      <c r="H372" s="25" t="s">
        <v>10</v>
      </c>
      <c r="I372" s="1" t="s">
        <v>407</v>
      </c>
      <c r="J372" s="60">
        <v>1800</v>
      </c>
      <c r="K372" s="18" t="s">
        <v>195</v>
      </c>
      <c r="L372" s="65">
        <v>1</v>
      </c>
      <c r="M372" s="1" t="s">
        <v>1049</v>
      </c>
      <c r="N372" s="47"/>
      <c r="O372" s="1" t="s">
        <v>1485</v>
      </c>
      <c r="P372" s="19">
        <v>43325</v>
      </c>
      <c r="Q372" s="20">
        <v>1538.4615384615386</v>
      </c>
      <c r="R372" s="20">
        <v>0.22296544035674473</v>
      </c>
      <c r="S372" s="1"/>
      <c r="T372" s="19"/>
      <c r="U372" s="5"/>
    </row>
    <row r="373" spans="1:21" ht="14.25" x14ac:dyDescent="0.3">
      <c r="A373" s="45" t="s">
        <v>1094</v>
      </c>
      <c r="B373" s="1"/>
      <c r="C373" s="22">
        <v>43251</v>
      </c>
      <c r="D373" s="48">
        <v>152122298</v>
      </c>
      <c r="E373" s="73" t="s">
        <v>1092</v>
      </c>
      <c r="F373" s="25" t="s">
        <v>1093</v>
      </c>
      <c r="G373" s="25" t="s">
        <v>538</v>
      </c>
      <c r="H373" s="25" t="s">
        <v>10</v>
      </c>
      <c r="I373" s="1" t="s">
        <v>407</v>
      </c>
      <c r="J373" s="60">
        <v>5000</v>
      </c>
      <c r="K373" s="18" t="s">
        <v>96</v>
      </c>
      <c r="L373" s="65">
        <v>3</v>
      </c>
      <c r="M373" s="1" t="s">
        <v>1049</v>
      </c>
      <c r="N373" s="47"/>
      <c r="O373" s="1" t="s">
        <v>1485</v>
      </c>
      <c r="P373" s="19">
        <v>43325</v>
      </c>
      <c r="Q373" s="20">
        <v>12820.512820512822</v>
      </c>
      <c r="R373" s="20">
        <v>1.8580453363062062</v>
      </c>
      <c r="S373" s="1"/>
      <c r="T373" s="19"/>
      <c r="U373" s="5"/>
    </row>
    <row r="374" spans="1:21" ht="14.25" x14ac:dyDescent="0.3">
      <c r="A374" s="45" t="s">
        <v>1095</v>
      </c>
      <c r="B374" s="1"/>
      <c r="C374" s="23">
        <v>43252</v>
      </c>
      <c r="D374" s="48">
        <v>152124919</v>
      </c>
      <c r="E374" s="73" t="s">
        <v>1096</v>
      </c>
      <c r="F374" s="25" t="s">
        <v>137</v>
      </c>
      <c r="G374" s="25" t="s">
        <v>412</v>
      </c>
      <c r="H374" s="25" t="s">
        <v>686</v>
      </c>
      <c r="I374" s="1" t="s">
        <v>137</v>
      </c>
      <c r="J374" s="60">
        <v>6611</v>
      </c>
      <c r="K374" s="18" t="s">
        <v>12</v>
      </c>
      <c r="L374" s="65">
        <v>8</v>
      </c>
      <c r="M374" s="1" t="s">
        <v>1045</v>
      </c>
      <c r="N374" s="47"/>
      <c r="O374" s="1" t="s">
        <v>1485</v>
      </c>
      <c r="P374" s="23">
        <v>43291</v>
      </c>
      <c r="Q374" s="20">
        <v>45593.103448275862</v>
      </c>
      <c r="R374" s="20">
        <v>6.6076961519240376</v>
      </c>
      <c r="S374" s="1" t="s">
        <v>1097</v>
      </c>
      <c r="T374" s="19"/>
      <c r="U374" s="5"/>
    </row>
    <row r="375" spans="1:21" ht="14.25" x14ac:dyDescent="0.3">
      <c r="A375" s="45" t="s">
        <v>1098</v>
      </c>
      <c r="B375" s="1"/>
      <c r="C375" s="23">
        <v>43252</v>
      </c>
      <c r="D375" s="48">
        <v>152124930</v>
      </c>
      <c r="E375" s="73" t="s">
        <v>1099</v>
      </c>
      <c r="F375" s="25" t="s">
        <v>1100</v>
      </c>
      <c r="G375" s="25" t="s">
        <v>236</v>
      </c>
      <c r="H375" s="25" t="s">
        <v>10</v>
      </c>
      <c r="I375" s="1" t="s">
        <v>44</v>
      </c>
      <c r="J375" s="60">
        <v>5000</v>
      </c>
      <c r="K375" s="18" t="s">
        <v>96</v>
      </c>
      <c r="L375" s="65">
        <v>7</v>
      </c>
      <c r="M375" s="1" t="s">
        <v>1101</v>
      </c>
      <c r="N375" s="47"/>
      <c r="O375" s="1" t="s">
        <v>1485</v>
      </c>
      <c r="P375" s="23">
        <v>43292</v>
      </c>
      <c r="Q375" s="20">
        <v>30172.413793103449</v>
      </c>
      <c r="R375" s="20">
        <v>4.3728135932033982</v>
      </c>
      <c r="S375" s="1" t="s">
        <v>1097</v>
      </c>
      <c r="T375" s="19"/>
      <c r="U375" s="5"/>
    </row>
    <row r="376" spans="1:21" ht="14.25" x14ac:dyDescent="0.3">
      <c r="A376" s="45" t="s">
        <v>1102</v>
      </c>
      <c r="B376" s="1"/>
      <c r="C376" s="23">
        <v>43252</v>
      </c>
      <c r="D376" s="48">
        <v>152124930</v>
      </c>
      <c r="E376" s="73" t="s">
        <v>1099</v>
      </c>
      <c r="F376" s="25" t="s">
        <v>1100</v>
      </c>
      <c r="G376" s="25" t="s">
        <v>236</v>
      </c>
      <c r="H376" s="25" t="s">
        <v>10</v>
      </c>
      <c r="I376" s="1" t="s">
        <v>44</v>
      </c>
      <c r="J376" s="60">
        <v>1800</v>
      </c>
      <c r="K376" s="18" t="s">
        <v>195</v>
      </c>
      <c r="L376" s="65">
        <v>1</v>
      </c>
      <c r="M376" s="1" t="s">
        <v>1101</v>
      </c>
      <c r="N376" s="47"/>
      <c r="O376" s="1" t="s">
        <v>1485</v>
      </c>
      <c r="P376" s="23">
        <v>43292</v>
      </c>
      <c r="Q376" s="20">
        <v>1551.7241379310346</v>
      </c>
      <c r="R376" s="20">
        <v>0.22488755622188908</v>
      </c>
      <c r="S376" s="1" t="s">
        <v>1097</v>
      </c>
      <c r="T376" s="19"/>
      <c r="U376" s="5"/>
    </row>
    <row r="377" spans="1:21" ht="14.25" x14ac:dyDescent="0.3">
      <c r="A377" s="45" t="s">
        <v>1103</v>
      </c>
      <c r="B377" s="1"/>
      <c r="C377" s="22">
        <v>43252</v>
      </c>
      <c r="D377" s="48">
        <v>152124090</v>
      </c>
      <c r="E377" s="73" t="s">
        <v>1104</v>
      </c>
      <c r="F377" s="25" t="s">
        <v>1105</v>
      </c>
      <c r="G377" s="25" t="s">
        <v>663</v>
      </c>
      <c r="H377" s="25" t="s">
        <v>199</v>
      </c>
      <c r="I377" s="1" t="s">
        <v>600</v>
      </c>
      <c r="J377" s="60">
        <v>6611</v>
      </c>
      <c r="K377" s="18" t="s">
        <v>12</v>
      </c>
      <c r="L377" s="65">
        <v>6</v>
      </c>
      <c r="M377" s="1" t="s">
        <v>1045</v>
      </c>
      <c r="N377" s="47"/>
      <c r="O377" s="1" t="s">
        <v>1485</v>
      </c>
      <c r="P377" s="19">
        <v>43385</v>
      </c>
      <c r="Q377" s="20">
        <v>33902.564102564102</v>
      </c>
      <c r="R377" s="20">
        <v>4.9134150873281301</v>
      </c>
      <c r="S377" s="1"/>
      <c r="T377" s="19"/>
      <c r="U377" s="5"/>
    </row>
    <row r="378" spans="1:21" ht="14.25" x14ac:dyDescent="0.3">
      <c r="A378" s="45" t="s">
        <v>1106</v>
      </c>
      <c r="B378" s="1" t="str">
        <f>D378&amp;K378&amp;L378</f>
        <v>15212568195Y40278</v>
      </c>
      <c r="C378" s="22">
        <v>43252</v>
      </c>
      <c r="D378" s="48">
        <v>152125681</v>
      </c>
      <c r="E378" s="73" t="s">
        <v>1107</v>
      </c>
      <c r="F378" s="25" t="s">
        <v>1108</v>
      </c>
      <c r="G378" s="25" t="s">
        <v>175</v>
      </c>
      <c r="H378" s="25" t="s">
        <v>30</v>
      </c>
      <c r="I378" s="1" t="s">
        <v>31</v>
      </c>
      <c r="J378" s="60">
        <v>6611</v>
      </c>
      <c r="K378" s="18" t="s">
        <v>12</v>
      </c>
      <c r="L378" s="65">
        <v>8</v>
      </c>
      <c r="M378" s="1" t="s">
        <v>1045</v>
      </c>
      <c r="N378" s="47"/>
      <c r="O378" s="1" t="s">
        <v>585</v>
      </c>
      <c r="P378" s="2"/>
      <c r="Q378" s="20">
        <v>45203.418803418805</v>
      </c>
      <c r="R378" s="20">
        <v>6.5512201164375075</v>
      </c>
      <c r="S378" s="1"/>
      <c r="T378" s="19"/>
      <c r="U378" s="33"/>
    </row>
    <row r="379" spans="1:21" ht="14.25" x14ac:dyDescent="0.3">
      <c r="A379" s="45" t="s">
        <v>1109</v>
      </c>
      <c r="B379" s="1"/>
      <c r="C379" s="23">
        <v>43256</v>
      </c>
      <c r="D379" s="48">
        <v>152135454</v>
      </c>
      <c r="E379" s="73" t="s">
        <v>1110</v>
      </c>
      <c r="F379" s="25" t="s">
        <v>1111</v>
      </c>
      <c r="G379" s="25" t="s">
        <v>42</v>
      </c>
      <c r="H379" s="25" t="s">
        <v>43</v>
      </c>
      <c r="I379" s="1" t="s">
        <v>600</v>
      </c>
      <c r="J379" s="60">
        <v>6611</v>
      </c>
      <c r="K379" s="18" t="s">
        <v>12</v>
      </c>
      <c r="L379" s="65">
        <v>5</v>
      </c>
      <c r="M379" s="1" t="s">
        <v>1045</v>
      </c>
      <c r="N379" s="47"/>
      <c r="O379" s="1" t="s">
        <v>1485</v>
      </c>
      <c r="P379" s="23">
        <v>43278</v>
      </c>
      <c r="Q379" s="20">
        <v>28495.689655172417</v>
      </c>
      <c r="R379" s="20">
        <v>4.129810094952524</v>
      </c>
      <c r="S379" s="1" t="s">
        <v>1097</v>
      </c>
      <c r="T379" s="19"/>
      <c r="U379" s="5"/>
    </row>
    <row r="380" spans="1:21" ht="14.25" x14ac:dyDescent="0.3">
      <c r="A380" s="45" t="s">
        <v>1112</v>
      </c>
      <c r="B380" s="1"/>
      <c r="C380" s="23">
        <v>43257</v>
      </c>
      <c r="D380" s="48">
        <v>152140034</v>
      </c>
      <c r="E380" s="73" t="s">
        <v>1113</v>
      </c>
      <c r="F380" s="25" t="s">
        <v>287</v>
      </c>
      <c r="G380" s="25" t="s">
        <v>1114</v>
      </c>
      <c r="H380" s="25" t="s">
        <v>16</v>
      </c>
      <c r="I380" s="1" t="s">
        <v>287</v>
      </c>
      <c r="J380" s="60">
        <v>5000</v>
      </c>
      <c r="K380" s="18" t="s">
        <v>96</v>
      </c>
      <c r="L380" s="65">
        <v>3</v>
      </c>
      <c r="M380" s="1" t="s">
        <v>1101</v>
      </c>
      <c r="N380" s="47"/>
      <c r="O380" s="1" t="s">
        <v>1485</v>
      </c>
      <c r="P380" s="23">
        <v>43272</v>
      </c>
      <c r="Q380" s="20">
        <v>12931.034482758621</v>
      </c>
      <c r="R380" s="20">
        <v>1.8740629685157422</v>
      </c>
      <c r="S380" s="1" t="s">
        <v>1097</v>
      </c>
      <c r="T380" s="19"/>
      <c r="U380" s="5"/>
    </row>
    <row r="381" spans="1:21" ht="14.25" x14ac:dyDescent="0.3">
      <c r="A381" s="45" t="s">
        <v>1711</v>
      </c>
      <c r="B381" s="1"/>
      <c r="C381" s="22">
        <v>43257</v>
      </c>
      <c r="D381" s="48">
        <v>152140034</v>
      </c>
      <c r="E381" s="73" t="s">
        <v>1113</v>
      </c>
      <c r="F381" s="25" t="s">
        <v>1115</v>
      </c>
      <c r="G381" s="25" t="s">
        <v>1114</v>
      </c>
      <c r="H381" s="25" t="s">
        <v>16</v>
      </c>
      <c r="I381" s="1" t="s">
        <v>287</v>
      </c>
      <c r="J381" s="60">
        <v>1800</v>
      </c>
      <c r="K381" s="18" t="s">
        <v>195</v>
      </c>
      <c r="L381" s="65">
        <v>1</v>
      </c>
      <c r="M381" s="1" t="s">
        <v>1049</v>
      </c>
      <c r="N381" s="47"/>
      <c r="O381" s="1" t="s">
        <v>1485</v>
      </c>
      <c r="P381" s="19">
        <v>43293</v>
      </c>
      <c r="Q381" s="20">
        <v>1538.4615384615386</v>
      </c>
      <c r="R381" s="20">
        <v>0.22296544035674473</v>
      </c>
      <c r="S381" s="1"/>
      <c r="T381" s="19"/>
      <c r="U381" s="5"/>
    </row>
    <row r="382" spans="1:21" ht="14.25" x14ac:dyDescent="0.3">
      <c r="A382" s="45" t="s">
        <v>1116</v>
      </c>
      <c r="B382" s="1"/>
      <c r="C382" s="22">
        <v>43258</v>
      </c>
      <c r="D382" s="48">
        <v>152142545</v>
      </c>
      <c r="E382" s="73" t="s">
        <v>1117</v>
      </c>
      <c r="F382" s="25" t="s">
        <v>1118</v>
      </c>
      <c r="G382" s="25" t="s">
        <v>1119</v>
      </c>
      <c r="H382" s="25" t="s">
        <v>686</v>
      </c>
      <c r="I382" s="1" t="s">
        <v>81</v>
      </c>
      <c r="J382" s="60">
        <v>5000</v>
      </c>
      <c r="K382" s="18" t="s">
        <v>96</v>
      </c>
      <c r="L382" s="65">
        <v>5</v>
      </c>
      <c r="M382" s="1" t="s">
        <v>1049</v>
      </c>
      <c r="N382" s="47"/>
      <c r="O382" s="1" t="s">
        <v>1485</v>
      </c>
      <c r="P382" s="19">
        <v>43334</v>
      </c>
      <c r="Q382" s="20">
        <v>21367.521367521367</v>
      </c>
      <c r="R382" s="20">
        <v>3.0967422271770095</v>
      </c>
      <c r="S382" s="1"/>
      <c r="T382" s="19"/>
      <c r="U382" s="5"/>
    </row>
    <row r="383" spans="1:21" ht="14.25" x14ac:dyDescent="0.3">
      <c r="A383" s="45" t="s">
        <v>1120</v>
      </c>
      <c r="B383" s="1"/>
      <c r="C383" s="22">
        <v>43258</v>
      </c>
      <c r="D383" s="48">
        <v>152142545</v>
      </c>
      <c r="E383" s="73" t="s">
        <v>1117</v>
      </c>
      <c r="F383" s="25" t="s">
        <v>1118</v>
      </c>
      <c r="G383" s="25" t="s">
        <v>1119</v>
      </c>
      <c r="H383" s="25" t="s">
        <v>686</v>
      </c>
      <c r="I383" s="1" t="s">
        <v>81</v>
      </c>
      <c r="J383" s="60">
        <v>1800</v>
      </c>
      <c r="K383" s="18" t="s">
        <v>195</v>
      </c>
      <c r="L383" s="65">
        <v>1</v>
      </c>
      <c r="M383" s="1" t="s">
        <v>1049</v>
      </c>
      <c r="N383" s="47"/>
      <c r="O383" s="1" t="s">
        <v>1485</v>
      </c>
      <c r="P383" s="19">
        <v>43334</v>
      </c>
      <c r="Q383" s="20">
        <v>1538.4615384615386</v>
      </c>
      <c r="R383" s="20">
        <v>0.22296544035674473</v>
      </c>
      <c r="S383" s="1"/>
      <c r="T383" s="19"/>
      <c r="U383" s="5"/>
    </row>
    <row r="384" spans="1:21" ht="14.25" x14ac:dyDescent="0.3">
      <c r="A384" s="45" t="s">
        <v>1121</v>
      </c>
      <c r="B384" s="1"/>
      <c r="C384" s="22">
        <v>43258</v>
      </c>
      <c r="D384" s="48">
        <v>152144463</v>
      </c>
      <c r="E384" s="73" t="s">
        <v>1122</v>
      </c>
      <c r="F384" s="25" t="s">
        <v>803</v>
      </c>
      <c r="G384" s="25" t="s">
        <v>123</v>
      </c>
      <c r="H384" s="25" t="s">
        <v>57</v>
      </c>
      <c r="I384" s="1" t="s">
        <v>804</v>
      </c>
      <c r="J384" s="60">
        <v>5000</v>
      </c>
      <c r="K384" s="18" t="s">
        <v>96</v>
      </c>
      <c r="L384" s="65">
        <v>5</v>
      </c>
      <c r="M384" s="1" t="s">
        <v>1049</v>
      </c>
      <c r="N384" s="47"/>
      <c r="O384" s="1" t="s">
        <v>1485</v>
      </c>
      <c r="P384" s="19">
        <v>43300</v>
      </c>
      <c r="Q384" s="20">
        <v>21367.521367521367</v>
      </c>
      <c r="R384" s="20">
        <v>3.0967422271770095</v>
      </c>
      <c r="S384" s="1"/>
      <c r="T384" s="19"/>
      <c r="U384" s="5"/>
    </row>
    <row r="385" spans="1:21" ht="14.25" x14ac:dyDescent="0.3">
      <c r="A385" s="45" t="s">
        <v>1123</v>
      </c>
      <c r="B385" s="1"/>
      <c r="C385" s="23">
        <v>43259</v>
      </c>
      <c r="D385" s="48">
        <v>152147244</v>
      </c>
      <c r="E385" s="73" t="s">
        <v>1124</v>
      </c>
      <c r="F385" s="25" t="s">
        <v>1125</v>
      </c>
      <c r="G385" s="25"/>
      <c r="H385" s="25"/>
      <c r="I385" s="1" t="s">
        <v>1125</v>
      </c>
      <c r="J385" s="60">
        <v>4500</v>
      </c>
      <c r="K385" s="16">
        <v>31073370</v>
      </c>
      <c r="L385" s="65">
        <v>18</v>
      </c>
      <c r="M385" s="1" t="s">
        <v>1126</v>
      </c>
      <c r="N385" s="47"/>
      <c r="O385" s="1" t="s">
        <v>1485</v>
      </c>
      <c r="P385" s="19">
        <v>43320</v>
      </c>
      <c r="Q385" s="20">
        <v>69827.586206896551</v>
      </c>
      <c r="R385" s="20">
        <v>10.119940029985008</v>
      </c>
      <c r="S385" s="1" t="s">
        <v>1097</v>
      </c>
      <c r="T385" s="19"/>
      <c r="U385" s="5"/>
    </row>
    <row r="386" spans="1:21" ht="14.25" x14ac:dyDescent="0.3">
      <c r="A386" s="45" t="s">
        <v>1127</v>
      </c>
      <c r="B386" s="1"/>
      <c r="C386" s="23">
        <v>43259</v>
      </c>
      <c r="D386" s="48">
        <v>152148791</v>
      </c>
      <c r="E386" s="73" t="s">
        <v>1128</v>
      </c>
      <c r="F386" s="25" t="s">
        <v>1129</v>
      </c>
      <c r="G386" s="25" t="s">
        <v>1130</v>
      </c>
      <c r="H386" s="25" t="s">
        <v>339</v>
      </c>
      <c r="I386" s="1" t="s">
        <v>1131</v>
      </c>
      <c r="J386" s="60">
        <v>5000</v>
      </c>
      <c r="K386" s="18" t="s">
        <v>96</v>
      </c>
      <c r="L386" s="65">
        <v>3</v>
      </c>
      <c r="M386" s="1" t="s">
        <v>1101</v>
      </c>
      <c r="N386" s="47"/>
      <c r="O386" s="1" t="s">
        <v>1485</v>
      </c>
      <c r="P386" s="23">
        <v>43292</v>
      </c>
      <c r="Q386" s="20">
        <v>12931.034482758621</v>
      </c>
      <c r="R386" s="20">
        <v>1.8740629685157422</v>
      </c>
      <c r="S386" s="1" t="s">
        <v>1097</v>
      </c>
      <c r="T386" s="19"/>
      <c r="U386" s="5"/>
    </row>
    <row r="387" spans="1:21" ht="14.25" x14ac:dyDescent="0.3">
      <c r="A387" s="45" t="s">
        <v>1132</v>
      </c>
      <c r="B387" s="1"/>
      <c r="C387" s="23">
        <v>43259</v>
      </c>
      <c r="D387" s="48">
        <v>152148791</v>
      </c>
      <c r="E387" s="73" t="s">
        <v>1128</v>
      </c>
      <c r="F387" s="25" t="s">
        <v>1129</v>
      </c>
      <c r="G387" s="25" t="s">
        <v>1130</v>
      </c>
      <c r="H387" s="25" t="s">
        <v>339</v>
      </c>
      <c r="I387" s="1" t="s">
        <v>1131</v>
      </c>
      <c r="J387" s="60">
        <v>1800</v>
      </c>
      <c r="K387" s="18" t="s">
        <v>195</v>
      </c>
      <c r="L387" s="65">
        <v>1</v>
      </c>
      <c r="M387" s="1" t="s">
        <v>1101</v>
      </c>
      <c r="N387" s="47"/>
      <c r="O387" s="1" t="s">
        <v>1485</v>
      </c>
      <c r="P387" s="23">
        <v>43292</v>
      </c>
      <c r="Q387" s="20">
        <v>1551.7241379310346</v>
      </c>
      <c r="R387" s="20">
        <v>0.22488755622188908</v>
      </c>
      <c r="S387" s="1" t="s">
        <v>1097</v>
      </c>
      <c r="T387" s="19"/>
      <c r="U387" s="5"/>
    </row>
    <row r="388" spans="1:21" ht="14.25" x14ac:dyDescent="0.3">
      <c r="A388" s="45" t="s">
        <v>1133</v>
      </c>
      <c r="B388" s="1"/>
      <c r="C388" s="22">
        <v>43259</v>
      </c>
      <c r="D388" s="48">
        <v>152146322</v>
      </c>
      <c r="E388" s="73" t="s">
        <v>1134</v>
      </c>
      <c r="F388" s="25" t="s">
        <v>1135</v>
      </c>
      <c r="G388" s="25" t="s">
        <v>1136</v>
      </c>
      <c r="H388" s="25" t="s">
        <v>168</v>
      </c>
      <c r="I388" s="1" t="s">
        <v>44</v>
      </c>
      <c r="J388" s="60">
        <v>5000</v>
      </c>
      <c r="K388" s="18" t="s">
        <v>96</v>
      </c>
      <c r="L388" s="65">
        <v>3</v>
      </c>
      <c r="M388" s="1" t="s">
        <v>1049</v>
      </c>
      <c r="N388" s="47"/>
      <c r="O388" s="1" t="s">
        <v>1485</v>
      </c>
      <c r="P388" s="19">
        <v>43300</v>
      </c>
      <c r="Q388" s="20">
        <v>12820.512820512822</v>
      </c>
      <c r="R388" s="20">
        <v>1.8580453363062062</v>
      </c>
      <c r="S388" s="1"/>
      <c r="T388" s="19"/>
      <c r="U388" s="5"/>
    </row>
    <row r="389" spans="1:21" ht="14.25" x14ac:dyDescent="0.3">
      <c r="A389" s="45" t="s">
        <v>1137</v>
      </c>
      <c r="B389" s="1" t="str">
        <f>D389&amp;K389&amp;L389</f>
        <v>15214799495Y40272</v>
      </c>
      <c r="C389" s="22">
        <v>43259</v>
      </c>
      <c r="D389" s="48">
        <v>152147994</v>
      </c>
      <c r="E389" s="73" t="s">
        <v>1138</v>
      </c>
      <c r="F389" s="25" t="s">
        <v>1139</v>
      </c>
      <c r="G389" s="25" t="s">
        <v>1140</v>
      </c>
      <c r="H389" s="25" t="s">
        <v>113</v>
      </c>
      <c r="I389" s="1" t="s">
        <v>71</v>
      </c>
      <c r="J389" s="60">
        <v>6850</v>
      </c>
      <c r="K389" s="18" t="s">
        <v>12</v>
      </c>
      <c r="L389" s="65">
        <v>2</v>
      </c>
      <c r="M389" s="1" t="s">
        <v>1045</v>
      </c>
      <c r="N389" s="47"/>
      <c r="O389" s="1" t="s">
        <v>585</v>
      </c>
      <c r="P389" s="2"/>
      <c r="Q389" s="20">
        <v>11709.401709401711</v>
      </c>
      <c r="R389" s="20">
        <v>1.6970147404930014</v>
      </c>
      <c r="S389" s="1"/>
      <c r="T389" s="19"/>
      <c r="U389" s="5"/>
    </row>
    <row r="390" spans="1:21" ht="14.25" x14ac:dyDescent="0.3">
      <c r="A390" s="45" t="s">
        <v>1141</v>
      </c>
      <c r="B390" s="1" t="str">
        <f>D390&amp;K390&amp;L390</f>
        <v>152149608CNNU0018</v>
      </c>
      <c r="C390" s="22">
        <v>43259</v>
      </c>
      <c r="D390" s="48">
        <v>152149608</v>
      </c>
      <c r="E390" s="73" t="s">
        <v>1142</v>
      </c>
      <c r="F390" s="25" t="s">
        <v>750</v>
      </c>
      <c r="G390" s="25" t="s">
        <v>359</v>
      </c>
      <c r="H390" s="25" t="s">
        <v>57</v>
      </c>
      <c r="I390" s="1" t="s">
        <v>600</v>
      </c>
      <c r="J390" s="60">
        <v>5000</v>
      </c>
      <c r="K390" s="18" t="s">
        <v>96</v>
      </c>
      <c r="L390" s="65">
        <v>8</v>
      </c>
      <c r="M390" s="1" t="s">
        <v>1049</v>
      </c>
      <c r="N390" s="47"/>
      <c r="O390" s="1" t="s">
        <v>2209</v>
      </c>
      <c r="P390" s="2">
        <v>43516</v>
      </c>
      <c r="Q390" s="20">
        <v>34188.034188034188</v>
      </c>
      <c r="R390" s="20">
        <v>4.9547875634832153</v>
      </c>
      <c r="S390" s="1" t="s">
        <v>1097</v>
      </c>
      <c r="T390" s="19"/>
      <c r="U390" s="5"/>
    </row>
    <row r="391" spans="1:21" ht="14.25" x14ac:dyDescent="0.3">
      <c r="A391" s="45" t="s">
        <v>1143</v>
      </c>
      <c r="B391" s="1"/>
      <c r="C391" s="23">
        <v>43263</v>
      </c>
      <c r="D391" s="48">
        <v>152158506</v>
      </c>
      <c r="E391" s="73" t="s">
        <v>1144</v>
      </c>
      <c r="F391" s="25" t="s">
        <v>485</v>
      </c>
      <c r="G391" s="25" t="s">
        <v>484</v>
      </c>
      <c r="H391" s="25" t="s">
        <v>686</v>
      </c>
      <c r="I391" s="1" t="s">
        <v>485</v>
      </c>
      <c r="J391" s="60">
        <v>5000</v>
      </c>
      <c r="K391" s="18" t="s">
        <v>96</v>
      </c>
      <c r="L391" s="65">
        <v>3</v>
      </c>
      <c r="M391" s="1" t="s">
        <v>1101</v>
      </c>
      <c r="N391" s="47"/>
      <c r="O391" s="1" t="s">
        <v>1485</v>
      </c>
      <c r="P391" s="23">
        <v>43279</v>
      </c>
      <c r="Q391" s="20">
        <v>12931.034482758621</v>
      </c>
      <c r="R391" s="20">
        <v>1.8740629685157422</v>
      </c>
      <c r="S391" s="1" t="s">
        <v>1097</v>
      </c>
      <c r="T391" s="19"/>
      <c r="U391" s="5"/>
    </row>
    <row r="392" spans="1:21" ht="14.25" x14ac:dyDescent="0.3">
      <c r="A392" s="45" t="s">
        <v>1145</v>
      </c>
      <c r="B392" s="1"/>
      <c r="C392" s="23">
        <v>43263</v>
      </c>
      <c r="D392" s="48">
        <v>152158506</v>
      </c>
      <c r="E392" s="73" t="s">
        <v>1144</v>
      </c>
      <c r="F392" s="25" t="s">
        <v>485</v>
      </c>
      <c r="G392" s="25" t="s">
        <v>484</v>
      </c>
      <c r="H392" s="25" t="s">
        <v>686</v>
      </c>
      <c r="I392" s="1" t="s">
        <v>485</v>
      </c>
      <c r="J392" s="60">
        <v>1800</v>
      </c>
      <c r="K392" s="18" t="s">
        <v>195</v>
      </c>
      <c r="L392" s="65">
        <v>1</v>
      </c>
      <c r="M392" s="1" t="s">
        <v>1101</v>
      </c>
      <c r="N392" s="47"/>
      <c r="O392" s="1" t="s">
        <v>1485</v>
      </c>
      <c r="P392" s="23">
        <v>43279</v>
      </c>
      <c r="Q392" s="20">
        <v>1551.7241379310346</v>
      </c>
      <c r="R392" s="20">
        <v>0.22488755622188908</v>
      </c>
      <c r="S392" s="1" t="s">
        <v>1097</v>
      </c>
      <c r="T392" s="19"/>
      <c r="U392" s="5"/>
    </row>
    <row r="393" spans="1:21" ht="14.25" x14ac:dyDescent="0.3">
      <c r="A393" s="45" t="s">
        <v>1146</v>
      </c>
      <c r="B393" s="1"/>
      <c r="C393" s="23">
        <v>43263</v>
      </c>
      <c r="D393" s="48">
        <v>152158517</v>
      </c>
      <c r="E393" s="73" t="s">
        <v>1147</v>
      </c>
      <c r="F393" s="25" t="s">
        <v>251</v>
      </c>
      <c r="G393" s="25" t="s">
        <v>589</v>
      </c>
      <c r="H393" s="25" t="s">
        <v>57</v>
      </c>
      <c r="I393" s="1" t="s">
        <v>251</v>
      </c>
      <c r="J393" s="60">
        <v>5000</v>
      </c>
      <c r="K393" s="18" t="s">
        <v>96</v>
      </c>
      <c r="L393" s="65">
        <v>6</v>
      </c>
      <c r="M393" s="1" t="s">
        <v>1101</v>
      </c>
      <c r="N393" s="47"/>
      <c r="O393" s="1" t="s">
        <v>1485</v>
      </c>
      <c r="P393" s="23">
        <v>43278</v>
      </c>
      <c r="Q393" s="20">
        <v>25862.068965517243</v>
      </c>
      <c r="R393" s="20">
        <v>3.7481259370314843</v>
      </c>
      <c r="S393" s="1" t="s">
        <v>1097</v>
      </c>
      <c r="T393" s="19"/>
      <c r="U393" s="5"/>
    </row>
    <row r="394" spans="1:21" ht="14.25" x14ac:dyDescent="0.3">
      <c r="A394" s="45" t="s">
        <v>1148</v>
      </c>
      <c r="B394" s="1"/>
      <c r="C394" s="22">
        <v>43263</v>
      </c>
      <c r="D394" s="48">
        <v>152158517</v>
      </c>
      <c r="E394" s="73" t="s">
        <v>1147</v>
      </c>
      <c r="F394" s="25" t="s">
        <v>1149</v>
      </c>
      <c r="G394" s="25" t="s">
        <v>589</v>
      </c>
      <c r="H394" s="25" t="s">
        <v>57</v>
      </c>
      <c r="I394" s="1" t="s">
        <v>251</v>
      </c>
      <c r="J394" s="60">
        <v>1800</v>
      </c>
      <c r="K394" s="18" t="s">
        <v>195</v>
      </c>
      <c r="L394" s="65">
        <v>1</v>
      </c>
      <c r="M394" s="1" t="s">
        <v>1049</v>
      </c>
      <c r="N394" s="47"/>
      <c r="O394" s="1" t="s">
        <v>1485</v>
      </c>
      <c r="P394" s="19">
        <v>43318</v>
      </c>
      <c r="Q394" s="20">
        <v>1538.4615384615386</v>
      </c>
      <c r="R394" s="20">
        <v>0.22296544035674473</v>
      </c>
      <c r="S394" s="1"/>
      <c r="T394" s="19"/>
      <c r="U394" s="5"/>
    </row>
    <row r="395" spans="1:21" ht="14.25" x14ac:dyDescent="0.3">
      <c r="A395" s="45" t="s">
        <v>1150</v>
      </c>
      <c r="B395" s="1"/>
      <c r="C395" s="22">
        <v>43264</v>
      </c>
      <c r="D395" s="48">
        <v>152161996</v>
      </c>
      <c r="E395" s="73" t="s">
        <v>1151</v>
      </c>
      <c r="F395" s="25" t="s">
        <v>1152</v>
      </c>
      <c r="G395" s="25" t="s">
        <v>1153</v>
      </c>
      <c r="H395" s="25" t="s">
        <v>118</v>
      </c>
      <c r="I395" s="1" t="s">
        <v>476</v>
      </c>
      <c r="J395" s="60">
        <v>5000</v>
      </c>
      <c r="K395" s="18" t="s">
        <v>96</v>
      </c>
      <c r="L395" s="65">
        <v>3</v>
      </c>
      <c r="M395" s="1" t="s">
        <v>1049</v>
      </c>
      <c r="N395" s="47"/>
      <c r="O395" s="1" t="s">
        <v>1485</v>
      </c>
      <c r="P395" s="19">
        <v>43426</v>
      </c>
      <c r="Q395" s="20">
        <v>12820.512820512822</v>
      </c>
      <c r="R395" s="20">
        <v>1.8580453363062062</v>
      </c>
      <c r="S395" s="1"/>
      <c r="T395" s="19"/>
      <c r="U395" s="5"/>
    </row>
    <row r="396" spans="1:21" ht="14.25" x14ac:dyDescent="0.3">
      <c r="A396" s="45" t="s">
        <v>1154</v>
      </c>
      <c r="B396" s="1"/>
      <c r="C396" s="22">
        <v>43264</v>
      </c>
      <c r="D396" s="48">
        <v>152161996</v>
      </c>
      <c r="E396" s="73" t="s">
        <v>1151</v>
      </c>
      <c r="F396" s="25" t="s">
        <v>1152</v>
      </c>
      <c r="G396" s="25" t="s">
        <v>1153</v>
      </c>
      <c r="H396" s="25" t="s">
        <v>118</v>
      </c>
      <c r="I396" s="1" t="s">
        <v>476</v>
      </c>
      <c r="J396" s="60">
        <v>1800</v>
      </c>
      <c r="K396" s="18" t="s">
        <v>195</v>
      </c>
      <c r="L396" s="65">
        <v>1</v>
      </c>
      <c r="M396" s="1" t="s">
        <v>1049</v>
      </c>
      <c r="N396" s="47"/>
      <c r="O396" s="1" t="s">
        <v>1485</v>
      </c>
      <c r="P396" s="19">
        <v>43426</v>
      </c>
      <c r="Q396" s="20">
        <v>1538.4615384615386</v>
      </c>
      <c r="R396" s="20">
        <v>0.22296544035674473</v>
      </c>
      <c r="S396" s="1"/>
      <c r="T396" s="19"/>
      <c r="U396" s="5"/>
    </row>
    <row r="397" spans="1:21" ht="14.25" x14ac:dyDescent="0.3">
      <c r="A397" s="45" t="s">
        <v>1155</v>
      </c>
      <c r="B397" s="1"/>
      <c r="C397" s="22">
        <v>43264</v>
      </c>
      <c r="D397" s="48">
        <v>152162090</v>
      </c>
      <c r="E397" s="73" t="s">
        <v>1156</v>
      </c>
      <c r="F397" s="25" t="s">
        <v>1157</v>
      </c>
      <c r="G397" s="25" t="s">
        <v>525</v>
      </c>
      <c r="H397" s="25" t="s">
        <v>94</v>
      </c>
      <c r="I397" s="1" t="s">
        <v>1158</v>
      </c>
      <c r="J397" s="60">
        <v>5000</v>
      </c>
      <c r="K397" s="18" t="s">
        <v>96</v>
      </c>
      <c r="L397" s="65">
        <v>3</v>
      </c>
      <c r="M397" s="1" t="s">
        <v>1049</v>
      </c>
      <c r="N397" s="47"/>
      <c r="O397" s="1" t="s">
        <v>1485</v>
      </c>
      <c r="P397" s="19">
        <v>43426</v>
      </c>
      <c r="Q397" s="20">
        <v>12820.512820512822</v>
      </c>
      <c r="R397" s="20">
        <v>1.8580453363062062</v>
      </c>
      <c r="S397" s="1"/>
      <c r="T397" s="19"/>
      <c r="U397" s="33"/>
    </row>
    <row r="398" spans="1:21" ht="14.25" x14ac:dyDescent="0.3">
      <c r="A398" s="45" t="s">
        <v>1159</v>
      </c>
      <c r="B398" s="1"/>
      <c r="C398" s="22">
        <v>43264</v>
      </c>
      <c r="D398" s="48">
        <v>152162090</v>
      </c>
      <c r="E398" s="73" t="s">
        <v>1156</v>
      </c>
      <c r="F398" s="25" t="s">
        <v>1157</v>
      </c>
      <c r="G398" s="25" t="s">
        <v>525</v>
      </c>
      <c r="H398" s="25" t="s">
        <v>94</v>
      </c>
      <c r="I398" s="1" t="s">
        <v>1158</v>
      </c>
      <c r="J398" s="60">
        <v>1800</v>
      </c>
      <c r="K398" s="18" t="s">
        <v>195</v>
      </c>
      <c r="L398" s="65">
        <v>1</v>
      </c>
      <c r="M398" s="1" t="s">
        <v>1049</v>
      </c>
      <c r="N398" s="47"/>
      <c r="O398" s="1" t="s">
        <v>1485</v>
      </c>
      <c r="P398" s="19">
        <v>43426</v>
      </c>
      <c r="Q398" s="20">
        <v>1538.4615384615386</v>
      </c>
      <c r="R398" s="20">
        <v>0.22296544035674473</v>
      </c>
      <c r="S398" s="1"/>
      <c r="T398" s="19"/>
      <c r="U398" s="5"/>
    </row>
    <row r="399" spans="1:21" ht="14.25" x14ac:dyDescent="0.3">
      <c r="A399" s="45" t="s">
        <v>1160</v>
      </c>
      <c r="B399" s="1"/>
      <c r="C399" s="22">
        <v>43264</v>
      </c>
      <c r="D399" s="48">
        <v>152163011</v>
      </c>
      <c r="E399" s="73">
        <v>4620279373</v>
      </c>
      <c r="F399" s="25" t="s">
        <v>862</v>
      </c>
      <c r="G399" s="25" t="s">
        <v>25</v>
      </c>
      <c r="H399" s="25" t="s">
        <v>159</v>
      </c>
      <c r="I399" s="1" t="s">
        <v>710</v>
      </c>
      <c r="J399" s="60">
        <v>6611</v>
      </c>
      <c r="K399" s="18" t="s">
        <v>12</v>
      </c>
      <c r="L399" s="65">
        <v>7</v>
      </c>
      <c r="M399" s="1" t="s">
        <v>1045</v>
      </c>
      <c r="N399" s="47"/>
      <c r="O399" s="1" t="s">
        <v>1485</v>
      </c>
      <c r="P399" s="19">
        <v>43333</v>
      </c>
      <c r="Q399" s="20">
        <v>39552.991452991453</v>
      </c>
      <c r="R399" s="20">
        <v>5.7323176018828192</v>
      </c>
      <c r="S399" s="1"/>
      <c r="T399" s="19"/>
      <c r="U399" s="5"/>
    </row>
    <row r="400" spans="1:21" ht="14.25" x14ac:dyDescent="0.3">
      <c r="A400" s="45" t="s">
        <v>1161</v>
      </c>
      <c r="B400" s="1"/>
      <c r="C400" s="22">
        <v>43266</v>
      </c>
      <c r="D400" s="48">
        <v>152171621</v>
      </c>
      <c r="E400" s="73" t="s">
        <v>1162</v>
      </c>
      <c r="F400" s="25" t="s">
        <v>1163</v>
      </c>
      <c r="G400" s="25" t="s">
        <v>62</v>
      </c>
      <c r="H400" s="25" t="s">
        <v>16</v>
      </c>
      <c r="I400" s="1" t="s">
        <v>1163</v>
      </c>
      <c r="J400" s="60">
        <v>6611</v>
      </c>
      <c r="K400" s="18" t="s">
        <v>12</v>
      </c>
      <c r="L400" s="65">
        <v>2</v>
      </c>
      <c r="M400" s="1" t="s">
        <v>1045</v>
      </c>
      <c r="N400" s="47"/>
      <c r="O400" s="1" t="s">
        <v>1485</v>
      </c>
      <c r="P400" s="19">
        <v>43308</v>
      </c>
      <c r="Q400" s="20">
        <v>11300.854700854701</v>
      </c>
      <c r="R400" s="20">
        <v>1.6378050291093769</v>
      </c>
      <c r="S400" s="1"/>
      <c r="T400" s="19"/>
      <c r="U400" s="5"/>
    </row>
    <row r="401" spans="1:21" ht="14.25" x14ac:dyDescent="0.3">
      <c r="A401" s="45" t="s">
        <v>1164</v>
      </c>
      <c r="B401" s="1" t="str">
        <f>D401&amp;K401&amp;L401</f>
        <v>152174163CNNU0013</v>
      </c>
      <c r="C401" s="22">
        <v>43266</v>
      </c>
      <c r="D401" s="48">
        <v>152174163</v>
      </c>
      <c r="E401" s="73" t="s">
        <v>1165</v>
      </c>
      <c r="F401" s="25" t="s">
        <v>1166</v>
      </c>
      <c r="G401" s="25" t="s">
        <v>186</v>
      </c>
      <c r="H401" s="25" t="s">
        <v>57</v>
      </c>
      <c r="I401" s="1" t="s">
        <v>1167</v>
      </c>
      <c r="J401" s="60">
        <v>5000</v>
      </c>
      <c r="K401" s="18" t="s">
        <v>96</v>
      </c>
      <c r="L401" s="65">
        <v>3</v>
      </c>
      <c r="M401" s="1" t="s">
        <v>1049</v>
      </c>
      <c r="N401" s="47"/>
      <c r="O401" s="1" t="s">
        <v>585</v>
      </c>
      <c r="P401" s="2"/>
      <c r="Q401" s="20">
        <v>12820.512820512822</v>
      </c>
      <c r="R401" s="20">
        <v>1.8580453363062062</v>
      </c>
      <c r="S401" s="1"/>
      <c r="T401" s="19"/>
      <c r="U401" s="5"/>
    </row>
    <row r="402" spans="1:21" ht="14.25" x14ac:dyDescent="0.3">
      <c r="A402" s="45" t="s">
        <v>1168</v>
      </c>
      <c r="B402" s="1" t="str">
        <f>D402&amp;K402&amp;L402</f>
        <v>152174163CNNU0021</v>
      </c>
      <c r="C402" s="22">
        <v>43266</v>
      </c>
      <c r="D402" s="48">
        <v>152174163</v>
      </c>
      <c r="E402" s="73" t="s">
        <v>1165</v>
      </c>
      <c r="F402" s="25" t="s">
        <v>1166</v>
      </c>
      <c r="G402" s="25" t="s">
        <v>186</v>
      </c>
      <c r="H402" s="25" t="s">
        <v>57</v>
      </c>
      <c r="I402" s="1" t="s">
        <v>1167</v>
      </c>
      <c r="J402" s="60">
        <v>1800</v>
      </c>
      <c r="K402" s="18" t="s">
        <v>195</v>
      </c>
      <c r="L402" s="65">
        <v>1</v>
      </c>
      <c r="M402" s="1" t="s">
        <v>1049</v>
      </c>
      <c r="N402" s="47"/>
      <c r="O402" s="1" t="s">
        <v>585</v>
      </c>
      <c r="P402" s="2"/>
      <c r="Q402" s="20">
        <v>1538.4615384615386</v>
      </c>
      <c r="R402" s="20">
        <v>0.22296544035674473</v>
      </c>
      <c r="S402" s="1"/>
      <c r="T402" s="19"/>
      <c r="U402" s="5"/>
    </row>
    <row r="403" spans="1:21" ht="14.25" x14ac:dyDescent="0.3">
      <c r="A403" s="45" t="s">
        <v>1169</v>
      </c>
      <c r="B403" s="1" t="str">
        <f>D403&amp;K403&amp;L403</f>
        <v>15217610295Y40276</v>
      </c>
      <c r="C403" s="22">
        <v>43266</v>
      </c>
      <c r="D403" s="48">
        <v>152176102</v>
      </c>
      <c r="E403" s="73" t="s">
        <v>1170</v>
      </c>
      <c r="F403" s="25" t="s">
        <v>1171</v>
      </c>
      <c r="G403" s="25" t="s">
        <v>359</v>
      </c>
      <c r="H403" s="25" t="s">
        <v>57</v>
      </c>
      <c r="I403" s="1" t="s">
        <v>71</v>
      </c>
      <c r="J403" s="60">
        <v>6611</v>
      </c>
      <c r="K403" s="18" t="s">
        <v>12</v>
      </c>
      <c r="L403" s="65">
        <v>6</v>
      </c>
      <c r="M403" s="1" t="s">
        <v>1045</v>
      </c>
      <c r="N403" s="47"/>
      <c r="O403" s="1" t="s">
        <v>585</v>
      </c>
      <c r="P403" s="2"/>
      <c r="Q403" s="20">
        <v>33902.564102564102</v>
      </c>
      <c r="R403" s="20">
        <v>4.9134150873281301</v>
      </c>
      <c r="S403" s="1"/>
      <c r="T403" s="19"/>
      <c r="U403" s="5"/>
    </row>
    <row r="404" spans="1:21" ht="14.25" x14ac:dyDescent="0.3">
      <c r="A404" s="45" t="s">
        <v>1172</v>
      </c>
      <c r="B404" s="1"/>
      <c r="C404" s="22">
        <v>43266</v>
      </c>
      <c r="D404" s="48">
        <v>152176103</v>
      </c>
      <c r="E404" s="73" t="s">
        <v>1173</v>
      </c>
      <c r="F404" s="25" t="s">
        <v>1174</v>
      </c>
      <c r="G404" s="25" t="s">
        <v>1175</v>
      </c>
      <c r="H404" s="25" t="s">
        <v>159</v>
      </c>
      <c r="I404" s="1" t="s">
        <v>1176</v>
      </c>
      <c r="J404" s="60">
        <v>6101.9571999999998</v>
      </c>
      <c r="K404" s="18" t="s">
        <v>12</v>
      </c>
      <c r="L404" s="65">
        <v>20</v>
      </c>
      <c r="M404" s="1" t="s">
        <v>1045</v>
      </c>
      <c r="N404" s="47"/>
      <c r="O404" s="1" t="s">
        <v>1485</v>
      </c>
      <c r="P404" s="19">
        <v>43381</v>
      </c>
      <c r="Q404" s="20">
        <v>104306.96068376068</v>
      </c>
      <c r="R404" s="20">
        <v>15.116950823733433</v>
      </c>
      <c r="S404" s="1"/>
      <c r="T404" s="19"/>
      <c r="U404" s="5"/>
    </row>
    <row r="405" spans="1:21" ht="14.25" x14ac:dyDescent="0.3">
      <c r="A405" s="45" t="s">
        <v>1177</v>
      </c>
      <c r="B405" s="1"/>
      <c r="C405" s="23">
        <v>43270</v>
      </c>
      <c r="D405" s="48">
        <v>152179940</v>
      </c>
      <c r="E405" s="73" t="s">
        <v>1178</v>
      </c>
      <c r="F405" s="25" t="s">
        <v>1179</v>
      </c>
      <c r="G405" s="25" t="s">
        <v>1180</v>
      </c>
      <c r="H405" s="25" t="s">
        <v>113</v>
      </c>
      <c r="I405" s="1" t="s">
        <v>1179</v>
      </c>
      <c r="J405" s="60">
        <v>5000</v>
      </c>
      <c r="K405" s="16">
        <v>31073527</v>
      </c>
      <c r="L405" s="65">
        <v>3</v>
      </c>
      <c r="M405" s="1" t="s">
        <v>1126</v>
      </c>
      <c r="N405" s="47"/>
      <c r="O405" s="1" t="s">
        <v>1485</v>
      </c>
      <c r="P405" s="23">
        <v>43281</v>
      </c>
      <c r="Q405" s="20">
        <v>12931.034482758621</v>
      </c>
      <c r="R405" s="20">
        <v>1.8740629685157422</v>
      </c>
      <c r="S405" s="1" t="s">
        <v>1097</v>
      </c>
      <c r="T405" s="19"/>
      <c r="U405" s="33"/>
    </row>
    <row r="406" spans="1:21" ht="14.25" x14ac:dyDescent="0.3">
      <c r="A406" s="45" t="s">
        <v>1181</v>
      </c>
      <c r="B406" s="1"/>
      <c r="C406" s="22">
        <v>43270</v>
      </c>
      <c r="D406" s="48">
        <v>152181678</v>
      </c>
      <c r="E406" s="73" t="s">
        <v>1182</v>
      </c>
      <c r="F406" s="25" t="s">
        <v>107</v>
      </c>
      <c r="G406" s="25" t="s">
        <v>108</v>
      </c>
      <c r="H406" s="25" t="s">
        <v>686</v>
      </c>
      <c r="I406" s="1" t="s">
        <v>66</v>
      </c>
      <c r="J406" s="60">
        <v>5000</v>
      </c>
      <c r="K406" s="18" t="s">
        <v>96</v>
      </c>
      <c r="L406" s="65">
        <v>3</v>
      </c>
      <c r="M406" s="1" t="s">
        <v>1049</v>
      </c>
      <c r="N406" s="47"/>
      <c r="O406" s="1" t="s">
        <v>1485</v>
      </c>
      <c r="P406" s="19">
        <v>43314</v>
      </c>
      <c r="Q406" s="20">
        <v>12820.512820512822</v>
      </c>
      <c r="R406" s="20">
        <v>1.8580453363062062</v>
      </c>
      <c r="S406" s="1"/>
      <c r="T406" s="19"/>
      <c r="U406" s="5"/>
    </row>
    <row r="407" spans="1:21" ht="14.25" x14ac:dyDescent="0.3">
      <c r="A407" s="45" t="s">
        <v>1183</v>
      </c>
      <c r="B407" s="1"/>
      <c r="C407" s="23">
        <v>43273</v>
      </c>
      <c r="D407" s="48">
        <v>160169478</v>
      </c>
      <c r="E407" s="73" t="s">
        <v>1184</v>
      </c>
      <c r="F407" s="25" t="s">
        <v>476</v>
      </c>
      <c r="G407" s="25" t="s">
        <v>1185</v>
      </c>
      <c r="H407" s="25" t="s">
        <v>118</v>
      </c>
      <c r="I407" s="1" t="s">
        <v>476</v>
      </c>
      <c r="J407" s="60">
        <v>5400</v>
      </c>
      <c r="K407" s="16">
        <v>31072983</v>
      </c>
      <c r="L407" s="65">
        <v>5</v>
      </c>
      <c r="M407" s="1" t="s">
        <v>1126</v>
      </c>
      <c r="N407" s="47"/>
      <c r="O407" s="1" t="s">
        <v>1485</v>
      </c>
      <c r="P407" s="23">
        <v>43291</v>
      </c>
      <c r="Q407" s="20">
        <v>23275.862068965518</v>
      </c>
      <c r="R407" s="20">
        <v>3.3733133433283355</v>
      </c>
      <c r="S407" s="1" t="s">
        <v>1097</v>
      </c>
      <c r="T407" s="19"/>
      <c r="U407" s="5"/>
    </row>
    <row r="408" spans="1:21" ht="14.25" x14ac:dyDescent="0.3">
      <c r="A408" s="45" t="s">
        <v>1186</v>
      </c>
      <c r="B408" s="1" t="str">
        <f>D408&amp;K408&amp;L408</f>
        <v>152234567PSTC0041</v>
      </c>
      <c r="C408" s="22">
        <v>43273</v>
      </c>
      <c r="D408" s="48">
        <v>152234567</v>
      </c>
      <c r="E408" s="73" t="s">
        <v>1187</v>
      </c>
      <c r="F408" s="25" t="s">
        <v>1188</v>
      </c>
      <c r="G408" s="25" t="s">
        <v>1189</v>
      </c>
      <c r="H408" s="25" t="s">
        <v>159</v>
      </c>
      <c r="I408" s="1" t="s">
        <v>1190</v>
      </c>
      <c r="J408" s="60">
        <v>28144</v>
      </c>
      <c r="K408" s="18" t="s">
        <v>664</v>
      </c>
      <c r="L408" s="65">
        <v>1</v>
      </c>
      <c r="M408" s="1" t="s">
        <v>621</v>
      </c>
      <c r="N408" s="47"/>
      <c r="O408" s="1" t="s">
        <v>585</v>
      </c>
      <c r="P408" s="2"/>
      <c r="Q408" s="20">
        <v>24054.700854700855</v>
      </c>
      <c r="R408" s="20">
        <v>3.4861885296667907</v>
      </c>
      <c r="S408" s="1"/>
      <c r="T408" s="19"/>
      <c r="U408" s="5"/>
    </row>
    <row r="409" spans="1:21" ht="14.25" x14ac:dyDescent="0.3">
      <c r="A409" s="45" t="s">
        <v>1191</v>
      </c>
      <c r="B409" s="1" t="str">
        <f>D409&amp;K409&amp;L409</f>
        <v>152234567PSTC0055</v>
      </c>
      <c r="C409" s="22">
        <v>43273</v>
      </c>
      <c r="D409" s="48">
        <v>152234567</v>
      </c>
      <c r="E409" s="73" t="s">
        <v>1187</v>
      </c>
      <c r="F409" s="25" t="s">
        <v>1188</v>
      </c>
      <c r="G409" s="25" t="s">
        <v>1189</v>
      </c>
      <c r="H409" s="25" t="s">
        <v>159</v>
      </c>
      <c r="I409" s="1" t="s">
        <v>1190</v>
      </c>
      <c r="J409" s="60">
        <v>3659</v>
      </c>
      <c r="K409" s="18" t="s">
        <v>666</v>
      </c>
      <c r="L409" s="65">
        <v>5</v>
      </c>
      <c r="M409" s="1" t="s">
        <v>621</v>
      </c>
      <c r="N409" s="47"/>
      <c r="O409" s="1" t="s">
        <v>585</v>
      </c>
      <c r="P409" s="2"/>
      <c r="Q409" s="20">
        <v>15636.752136752139</v>
      </c>
      <c r="R409" s="20">
        <v>2.266195961848136</v>
      </c>
      <c r="S409" s="1"/>
      <c r="T409" s="19"/>
      <c r="U409" s="5"/>
    </row>
    <row r="410" spans="1:21" ht="14.25" x14ac:dyDescent="0.3">
      <c r="A410" s="45" t="s">
        <v>1192</v>
      </c>
      <c r="B410" s="1"/>
      <c r="C410" s="22">
        <v>43274</v>
      </c>
      <c r="D410" s="48">
        <v>152247237</v>
      </c>
      <c r="E410" s="73" t="s">
        <v>1193</v>
      </c>
      <c r="F410" s="25" t="s">
        <v>1194</v>
      </c>
      <c r="G410" s="25" t="s">
        <v>717</v>
      </c>
      <c r="H410" s="25" t="s">
        <v>16</v>
      </c>
      <c r="I410" s="1" t="s">
        <v>287</v>
      </c>
      <c r="J410" s="60">
        <v>6611</v>
      </c>
      <c r="K410" s="18" t="s">
        <v>12</v>
      </c>
      <c r="L410" s="65">
        <v>7</v>
      </c>
      <c r="M410" s="1" t="s">
        <v>1045</v>
      </c>
      <c r="N410" s="47"/>
      <c r="O410" s="1" t="s">
        <v>1485</v>
      </c>
      <c r="P410" s="19">
        <v>43325</v>
      </c>
      <c r="Q410" s="20">
        <v>39552.991452991453</v>
      </c>
      <c r="R410" s="20">
        <v>5.7323176018828192</v>
      </c>
      <c r="S410" s="1"/>
      <c r="T410" s="19"/>
      <c r="U410" s="5"/>
    </row>
    <row r="411" spans="1:21" ht="14.25" x14ac:dyDescent="0.3">
      <c r="A411" s="45" t="s">
        <v>1195</v>
      </c>
      <c r="B411" s="1"/>
      <c r="C411" s="22">
        <v>43278</v>
      </c>
      <c r="D411" s="48">
        <v>152260019</v>
      </c>
      <c r="E411" s="73" t="s">
        <v>1196</v>
      </c>
      <c r="F411" s="25" t="s">
        <v>1197</v>
      </c>
      <c r="G411" s="25" t="s">
        <v>47</v>
      </c>
      <c r="H411" s="25" t="s">
        <v>686</v>
      </c>
      <c r="I411" s="1" t="s">
        <v>66</v>
      </c>
      <c r="J411" s="60">
        <v>5000</v>
      </c>
      <c r="K411" s="18" t="s">
        <v>96</v>
      </c>
      <c r="L411" s="65">
        <v>5</v>
      </c>
      <c r="M411" s="1" t="s">
        <v>1049</v>
      </c>
      <c r="N411" s="47"/>
      <c r="O411" s="1" t="s">
        <v>1485</v>
      </c>
      <c r="P411" s="19">
        <v>43327</v>
      </c>
      <c r="Q411" s="20">
        <v>21367.521367521367</v>
      </c>
      <c r="R411" s="20">
        <v>3.0967422271770095</v>
      </c>
      <c r="S411" s="1"/>
      <c r="T411" s="19"/>
      <c r="U411" s="5"/>
    </row>
    <row r="412" spans="1:21" ht="14.25" x14ac:dyDescent="0.3">
      <c r="A412" s="45" t="s">
        <v>1198</v>
      </c>
      <c r="B412" s="1"/>
      <c r="C412" s="22">
        <v>43278</v>
      </c>
      <c r="D412" s="48">
        <v>152260019</v>
      </c>
      <c r="E412" s="73" t="s">
        <v>1196</v>
      </c>
      <c r="F412" s="25" t="s">
        <v>1197</v>
      </c>
      <c r="G412" s="25" t="s">
        <v>47</v>
      </c>
      <c r="H412" s="25" t="s">
        <v>686</v>
      </c>
      <c r="I412" s="1" t="s">
        <v>66</v>
      </c>
      <c r="J412" s="60">
        <v>1800</v>
      </c>
      <c r="K412" s="18" t="s">
        <v>195</v>
      </c>
      <c r="L412" s="65">
        <v>1</v>
      </c>
      <c r="M412" s="1" t="s">
        <v>1049</v>
      </c>
      <c r="N412" s="47"/>
      <c r="O412" s="1" t="s">
        <v>1485</v>
      </c>
      <c r="P412" s="19">
        <v>43327</v>
      </c>
      <c r="Q412" s="20">
        <v>1538.4615384615386</v>
      </c>
      <c r="R412" s="20">
        <v>0.22296544035674473</v>
      </c>
      <c r="S412" s="1"/>
      <c r="T412" s="19"/>
      <c r="U412" s="5"/>
    </row>
    <row r="413" spans="1:21" ht="14.25" x14ac:dyDescent="0.3">
      <c r="A413" s="45" t="s">
        <v>1199</v>
      </c>
      <c r="B413" s="1"/>
      <c r="C413" s="22">
        <v>43278</v>
      </c>
      <c r="D413" s="48">
        <v>152262883</v>
      </c>
      <c r="E413" s="73" t="s">
        <v>1200</v>
      </c>
      <c r="F413" s="25" t="s">
        <v>1201</v>
      </c>
      <c r="G413" s="25" t="s">
        <v>1039</v>
      </c>
      <c r="H413" s="25" t="s">
        <v>113</v>
      </c>
      <c r="I413" s="1" t="s">
        <v>71</v>
      </c>
      <c r="J413" s="60">
        <v>6611</v>
      </c>
      <c r="K413" s="18" t="s">
        <v>12</v>
      </c>
      <c r="L413" s="65">
        <v>7</v>
      </c>
      <c r="M413" s="1" t="s">
        <v>1045</v>
      </c>
      <c r="N413" s="47"/>
      <c r="O413" s="1" t="s">
        <v>1485</v>
      </c>
      <c r="P413" s="19">
        <v>43420</v>
      </c>
      <c r="Q413" s="20">
        <v>39552.991452991453</v>
      </c>
      <c r="R413" s="20">
        <v>5.7323176018828192</v>
      </c>
      <c r="S413" s="1"/>
      <c r="T413" s="19"/>
      <c r="U413" s="5"/>
    </row>
    <row r="414" spans="1:21" ht="14.25" x14ac:dyDescent="0.3">
      <c r="A414" s="45" t="s">
        <v>1202</v>
      </c>
      <c r="B414" s="1" t="s">
        <v>1712</v>
      </c>
      <c r="C414" s="23">
        <v>43280</v>
      </c>
      <c r="D414" s="48">
        <v>152269398</v>
      </c>
      <c r="E414" s="73" t="s">
        <v>1203</v>
      </c>
      <c r="F414" s="25" t="s">
        <v>1204</v>
      </c>
      <c r="G414" s="25"/>
      <c r="H414" s="25"/>
      <c r="I414" s="1" t="s">
        <v>1204</v>
      </c>
      <c r="J414" s="60">
        <v>120000</v>
      </c>
      <c r="K414" s="16">
        <v>31076557</v>
      </c>
      <c r="L414" s="65">
        <v>1</v>
      </c>
      <c r="M414" s="1" t="s">
        <v>1205</v>
      </c>
      <c r="N414" s="47"/>
      <c r="O414" s="1"/>
      <c r="P414" s="23"/>
      <c r="Q414" s="20">
        <v>103448.27586206897</v>
      </c>
      <c r="R414" s="20">
        <v>14.992503748125937</v>
      </c>
      <c r="S414" s="1" t="s">
        <v>1097</v>
      </c>
      <c r="T414" s="19"/>
      <c r="U414" s="5"/>
    </row>
    <row r="415" spans="1:21" ht="14.25" x14ac:dyDescent="0.3">
      <c r="A415" s="45" t="s">
        <v>1206</v>
      </c>
      <c r="B415" s="1"/>
      <c r="C415" s="22">
        <v>43280</v>
      </c>
      <c r="D415" s="48">
        <v>152270297</v>
      </c>
      <c r="E415" s="73" t="s">
        <v>1207</v>
      </c>
      <c r="F415" s="25" t="s">
        <v>1171</v>
      </c>
      <c r="G415" s="25" t="s">
        <v>359</v>
      </c>
      <c r="H415" s="25" t="s">
        <v>57</v>
      </c>
      <c r="I415" s="1" t="s">
        <v>71</v>
      </c>
      <c r="J415" s="60">
        <v>5000</v>
      </c>
      <c r="K415" s="18" t="s">
        <v>96</v>
      </c>
      <c r="L415" s="65">
        <v>6</v>
      </c>
      <c r="M415" s="1" t="s">
        <v>1049</v>
      </c>
      <c r="N415" s="47"/>
      <c r="O415" s="1" t="s">
        <v>1485</v>
      </c>
      <c r="P415" s="19">
        <v>43426</v>
      </c>
      <c r="Q415" s="20">
        <v>25641.025641025644</v>
      </c>
      <c r="R415" s="20">
        <v>3.7160906726124123</v>
      </c>
      <c r="S415" s="1"/>
      <c r="T415" s="19"/>
      <c r="U415" s="5"/>
    </row>
    <row r="416" spans="1:21" ht="14.25" x14ac:dyDescent="0.3">
      <c r="A416" s="45" t="s">
        <v>1208</v>
      </c>
      <c r="B416" s="1"/>
      <c r="C416" s="22">
        <v>43280.450474537036</v>
      </c>
      <c r="D416" s="48">
        <v>152268775</v>
      </c>
      <c r="E416" s="73" t="s">
        <v>1209</v>
      </c>
      <c r="F416" s="25" t="s">
        <v>1210</v>
      </c>
      <c r="G416" s="25" t="s">
        <v>717</v>
      </c>
      <c r="H416" s="25" t="s">
        <v>16</v>
      </c>
      <c r="I416" s="1" t="s">
        <v>1211</v>
      </c>
      <c r="J416" s="60">
        <v>27043.134300000002</v>
      </c>
      <c r="K416" s="18" t="s">
        <v>664</v>
      </c>
      <c r="L416" s="65">
        <v>1</v>
      </c>
      <c r="M416" s="1" t="s">
        <v>621</v>
      </c>
      <c r="N416" s="47"/>
      <c r="O416" s="1" t="s">
        <v>1485</v>
      </c>
      <c r="P416" s="23">
        <v>43287</v>
      </c>
      <c r="Q416" s="20">
        <v>23113.790000000005</v>
      </c>
      <c r="R416" s="20">
        <v>3.3498246376811598</v>
      </c>
      <c r="S416" s="1"/>
      <c r="T416" s="19"/>
      <c r="U416" s="5"/>
    </row>
    <row r="417" spans="1:21" ht="14.25" x14ac:dyDescent="0.3">
      <c r="A417" s="45" t="s">
        <v>1212</v>
      </c>
      <c r="B417" s="1"/>
      <c r="C417" s="22">
        <v>43280.450474537036</v>
      </c>
      <c r="D417" s="48">
        <v>152268775</v>
      </c>
      <c r="E417" s="73" t="s">
        <v>1209</v>
      </c>
      <c r="F417" s="25" t="s">
        <v>1210</v>
      </c>
      <c r="G417" s="25" t="s">
        <v>717</v>
      </c>
      <c r="H417" s="25" t="s">
        <v>16</v>
      </c>
      <c r="I417" s="1" t="s">
        <v>1211</v>
      </c>
      <c r="J417" s="60">
        <v>3514.0344</v>
      </c>
      <c r="K417" s="18" t="s">
        <v>666</v>
      </c>
      <c r="L417" s="65">
        <v>17</v>
      </c>
      <c r="M417" s="1" t="s">
        <v>621</v>
      </c>
      <c r="N417" s="47"/>
      <c r="O417" s="1" t="s">
        <v>1485</v>
      </c>
      <c r="P417" s="23">
        <v>43287</v>
      </c>
      <c r="Q417" s="20">
        <v>51058.619487179487</v>
      </c>
      <c r="R417" s="20">
        <v>7.3997999256781863</v>
      </c>
      <c r="S417" s="1"/>
      <c r="T417" s="19"/>
      <c r="U417" s="5"/>
    </row>
    <row r="418" spans="1:21" ht="14.25" x14ac:dyDescent="0.3">
      <c r="A418" s="45" t="s">
        <v>1213</v>
      </c>
      <c r="B418" s="1"/>
      <c r="C418" s="23">
        <v>43283</v>
      </c>
      <c r="D418" s="48">
        <v>160175694</v>
      </c>
      <c r="E418" s="73" t="s">
        <v>1214</v>
      </c>
      <c r="F418" s="25" t="s">
        <v>651</v>
      </c>
      <c r="G418" s="25" t="s">
        <v>1185</v>
      </c>
      <c r="H418" s="25" t="s">
        <v>113</v>
      </c>
      <c r="I418" s="1" t="s">
        <v>1215</v>
      </c>
      <c r="J418" s="60">
        <v>12020</v>
      </c>
      <c r="K418" s="16">
        <v>31077171</v>
      </c>
      <c r="L418" s="65">
        <v>3</v>
      </c>
      <c r="M418" s="1" t="s">
        <v>1216</v>
      </c>
      <c r="N418" s="47"/>
      <c r="O418" s="1" t="s">
        <v>1485</v>
      </c>
      <c r="P418" s="23">
        <v>43285</v>
      </c>
      <c r="Q418" s="20">
        <v>31086.206896551725</v>
      </c>
      <c r="R418" s="20">
        <v>4.5052473763118446</v>
      </c>
      <c r="S418" s="1" t="s">
        <v>1097</v>
      </c>
      <c r="T418" s="19"/>
      <c r="U418" s="5"/>
    </row>
    <row r="419" spans="1:21" ht="14.25" x14ac:dyDescent="0.3">
      <c r="A419" s="45" t="s">
        <v>1217</v>
      </c>
      <c r="B419" s="1"/>
      <c r="C419" s="22">
        <v>43283</v>
      </c>
      <c r="D419" s="48">
        <v>152276031</v>
      </c>
      <c r="E419" s="73" t="s">
        <v>1218</v>
      </c>
      <c r="F419" s="25" t="s">
        <v>1219</v>
      </c>
      <c r="G419" s="25" t="s">
        <v>241</v>
      </c>
      <c r="H419" s="25" t="s">
        <v>57</v>
      </c>
      <c r="I419" s="1" t="s">
        <v>251</v>
      </c>
      <c r="J419" s="60">
        <v>5000</v>
      </c>
      <c r="K419" s="18" t="s">
        <v>96</v>
      </c>
      <c r="L419" s="65">
        <v>3</v>
      </c>
      <c r="M419" s="1" t="s">
        <v>1049</v>
      </c>
      <c r="N419" s="47"/>
      <c r="O419" s="1" t="s">
        <v>1485</v>
      </c>
      <c r="P419" s="19">
        <v>43426</v>
      </c>
      <c r="Q419" s="20">
        <v>12820.512820512822</v>
      </c>
      <c r="R419" s="20">
        <v>1.8580453363062062</v>
      </c>
      <c r="S419" s="1"/>
      <c r="T419" s="19"/>
      <c r="U419" s="5"/>
    </row>
    <row r="420" spans="1:21" ht="14.25" x14ac:dyDescent="0.3">
      <c r="A420" s="45" t="s">
        <v>1220</v>
      </c>
      <c r="B420" s="1"/>
      <c r="C420" s="22">
        <v>43283</v>
      </c>
      <c r="D420" s="48">
        <v>152276617</v>
      </c>
      <c r="E420" s="73" t="s">
        <v>1221</v>
      </c>
      <c r="F420" s="25" t="s">
        <v>1222</v>
      </c>
      <c r="G420" s="25" t="s">
        <v>47</v>
      </c>
      <c r="H420" s="25" t="s">
        <v>686</v>
      </c>
      <c r="I420" s="1" t="s">
        <v>1223</v>
      </c>
      <c r="J420" s="60">
        <v>5000</v>
      </c>
      <c r="K420" s="18" t="s">
        <v>96</v>
      </c>
      <c r="L420" s="65">
        <v>3</v>
      </c>
      <c r="M420" s="1" t="s">
        <v>1049</v>
      </c>
      <c r="N420" s="47"/>
      <c r="O420" s="1" t="s">
        <v>1485</v>
      </c>
      <c r="P420" s="19">
        <v>43418</v>
      </c>
      <c r="Q420" s="20">
        <v>12820.512820512822</v>
      </c>
      <c r="R420" s="20">
        <v>1.8580453363062062</v>
      </c>
      <c r="S420" s="1"/>
      <c r="T420" s="19"/>
      <c r="U420" s="5"/>
    </row>
    <row r="421" spans="1:21" ht="14.25" x14ac:dyDescent="0.3">
      <c r="A421" s="45" t="s">
        <v>1224</v>
      </c>
      <c r="B421" s="1"/>
      <c r="C421" s="22">
        <v>43283</v>
      </c>
      <c r="D421" s="48">
        <v>152276617</v>
      </c>
      <c r="E421" s="73" t="s">
        <v>1221</v>
      </c>
      <c r="F421" s="25" t="s">
        <v>1222</v>
      </c>
      <c r="G421" s="25" t="s">
        <v>47</v>
      </c>
      <c r="H421" s="25" t="s">
        <v>686</v>
      </c>
      <c r="I421" s="1" t="s">
        <v>1223</v>
      </c>
      <c r="J421" s="60">
        <v>1800</v>
      </c>
      <c r="K421" s="18" t="s">
        <v>195</v>
      </c>
      <c r="L421" s="65">
        <v>1</v>
      </c>
      <c r="M421" s="1" t="s">
        <v>1049</v>
      </c>
      <c r="N421" s="47"/>
      <c r="O421" s="1" t="s">
        <v>1485</v>
      </c>
      <c r="P421" s="19">
        <v>43418</v>
      </c>
      <c r="Q421" s="20">
        <v>1538.4615384615386</v>
      </c>
      <c r="R421" s="20">
        <v>0.22296544035674473</v>
      </c>
      <c r="S421" s="1"/>
      <c r="T421" s="19"/>
      <c r="U421" s="5"/>
    </row>
    <row r="422" spans="1:21" ht="14.25" x14ac:dyDescent="0.3">
      <c r="A422" s="45" t="s">
        <v>1225</v>
      </c>
      <c r="B422" s="1"/>
      <c r="C422" s="23">
        <v>43284</v>
      </c>
      <c r="D422" s="48">
        <v>160178988</v>
      </c>
      <c r="E422" s="73" t="s">
        <v>1226</v>
      </c>
      <c r="F422" s="25" t="s">
        <v>147</v>
      </c>
      <c r="G422" s="25" t="s">
        <v>1185</v>
      </c>
      <c r="H422" s="25" t="s">
        <v>686</v>
      </c>
      <c r="I422" s="1" t="s">
        <v>147</v>
      </c>
      <c r="J422" s="60">
        <v>6611</v>
      </c>
      <c r="K422" s="16">
        <v>31073527</v>
      </c>
      <c r="L422" s="65">
        <v>5</v>
      </c>
      <c r="M422" s="1" t="s">
        <v>1126</v>
      </c>
      <c r="N422" s="47"/>
      <c r="O422" s="1" t="s">
        <v>1485</v>
      </c>
      <c r="P422" s="23">
        <v>43292</v>
      </c>
      <c r="Q422" s="20">
        <v>28495.689655172417</v>
      </c>
      <c r="R422" s="20">
        <v>4.129810094952524</v>
      </c>
      <c r="S422" s="1" t="s">
        <v>1097</v>
      </c>
      <c r="T422" s="19"/>
      <c r="U422" s="5"/>
    </row>
    <row r="423" spans="1:21" ht="14.25" x14ac:dyDescent="0.3">
      <c r="A423" s="45" t="s">
        <v>1227</v>
      </c>
      <c r="B423" s="1" t="str">
        <f>D423&amp;K423&amp;L423</f>
        <v>15228415295Y40276</v>
      </c>
      <c r="C423" s="22">
        <v>43285</v>
      </c>
      <c r="D423" s="48">
        <v>152284152</v>
      </c>
      <c r="E423" s="73" t="s">
        <v>1228</v>
      </c>
      <c r="F423" s="25" t="s">
        <v>1229</v>
      </c>
      <c r="G423" s="25" t="s">
        <v>551</v>
      </c>
      <c r="H423" s="25" t="s">
        <v>118</v>
      </c>
      <c r="I423" s="1" t="s">
        <v>1077</v>
      </c>
      <c r="J423" s="60">
        <v>4662.3329999999996</v>
      </c>
      <c r="K423" s="18" t="s">
        <v>12</v>
      </c>
      <c r="L423" s="65">
        <v>6</v>
      </c>
      <c r="M423" s="1" t="s">
        <v>1045</v>
      </c>
      <c r="N423" s="47"/>
      <c r="O423" s="1" t="s">
        <v>1485</v>
      </c>
      <c r="P423" s="19">
        <v>43459</v>
      </c>
      <c r="Q423" s="20">
        <v>23909.4</v>
      </c>
      <c r="R423" s="20">
        <v>3.4651304347826084</v>
      </c>
      <c r="S423" s="1"/>
      <c r="T423" s="19"/>
      <c r="U423" s="5"/>
    </row>
    <row r="424" spans="1:21" ht="14.25" x14ac:dyDescent="0.3">
      <c r="A424" s="45" t="s">
        <v>1230</v>
      </c>
      <c r="B424" s="1"/>
      <c r="C424" s="23">
        <v>43286</v>
      </c>
      <c r="D424" s="48">
        <v>160173907</v>
      </c>
      <c r="E424" s="73" t="s">
        <v>1231</v>
      </c>
      <c r="F424" s="25" t="s">
        <v>476</v>
      </c>
      <c r="G424" s="25" t="s">
        <v>1185</v>
      </c>
      <c r="H424" s="25" t="s">
        <v>118</v>
      </c>
      <c r="I424" s="1" t="s">
        <v>476</v>
      </c>
      <c r="J424" s="60">
        <v>5400</v>
      </c>
      <c r="K424" s="16">
        <v>31072983</v>
      </c>
      <c r="L424" s="65">
        <v>6</v>
      </c>
      <c r="M424" s="1" t="s">
        <v>1126</v>
      </c>
      <c r="N424" s="47"/>
      <c r="O424" s="1" t="s">
        <v>1485</v>
      </c>
      <c r="P424" s="23">
        <v>43305</v>
      </c>
      <c r="Q424" s="20">
        <v>27931.034482758623</v>
      </c>
      <c r="R424" s="20">
        <v>4.0479760119940034</v>
      </c>
      <c r="S424" s="1" t="s">
        <v>1097</v>
      </c>
      <c r="T424" s="19"/>
      <c r="U424" s="5"/>
    </row>
    <row r="425" spans="1:21" ht="14.25" x14ac:dyDescent="0.3">
      <c r="A425" s="45" t="s">
        <v>1232</v>
      </c>
      <c r="B425" s="1" t="str">
        <f t="shared" ref="B425:B431" si="1">D425&amp;K425&amp;L425</f>
        <v>152298142CNNU0016</v>
      </c>
      <c r="C425" s="22">
        <v>43290</v>
      </c>
      <c r="D425" s="48">
        <v>152298142</v>
      </c>
      <c r="E425" s="73" t="s">
        <v>1233</v>
      </c>
      <c r="F425" s="25" t="s">
        <v>92</v>
      </c>
      <c r="G425" s="25" t="s">
        <v>93</v>
      </c>
      <c r="H425" s="25" t="s">
        <v>94</v>
      </c>
      <c r="I425" s="1" t="s">
        <v>66</v>
      </c>
      <c r="J425" s="60">
        <v>5000</v>
      </c>
      <c r="K425" s="18" t="s">
        <v>96</v>
      </c>
      <c r="L425" s="65">
        <v>6</v>
      </c>
      <c r="M425" s="1" t="s">
        <v>1049</v>
      </c>
      <c r="N425" s="47"/>
      <c r="O425" s="1" t="s">
        <v>1485</v>
      </c>
      <c r="P425" s="19">
        <v>43444</v>
      </c>
      <c r="Q425" s="20">
        <v>25641.025641025644</v>
      </c>
      <c r="R425" s="20">
        <v>3.7160906726124123</v>
      </c>
      <c r="S425" s="1"/>
      <c r="T425" s="19"/>
      <c r="U425" s="5"/>
    </row>
    <row r="426" spans="1:21" ht="14.25" x14ac:dyDescent="0.3">
      <c r="A426" s="45" t="s">
        <v>1234</v>
      </c>
      <c r="B426" s="1" t="str">
        <f t="shared" si="1"/>
        <v>152298150CNNU00112</v>
      </c>
      <c r="C426" s="22">
        <v>43290</v>
      </c>
      <c r="D426" s="48">
        <v>152298150</v>
      </c>
      <c r="E426" s="73" t="s">
        <v>1235</v>
      </c>
      <c r="F426" s="25" t="s">
        <v>92</v>
      </c>
      <c r="G426" s="25" t="s">
        <v>93</v>
      </c>
      <c r="H426" s="25" t="s">
        <v>94</v>
      </c>
      <c r="I426" s="1" t="s">
        <v>66</v>
      </c>
      <c r="J426" s="60">
        <v>5000</v>
      </c>
      <c r="K426" s="18" t="s">
        <v>96</v>
      </c>
      <c r="L426" s="65">
        <v>12</v>
      </c>
      <c r="M426" s="1" t="s">
        <v>1049</v>
      </c>
      <c r="N426" s="47"/>
      <c r="O426" s="1" t="s">
        <v>1485</v>
      </c>
      <c r="P426" s="19">
        <v>43444</v>
      </c>
      <c r="Q426" s="20">
        <v>51282.051282051289</v>
      </c>
      <c r="R426" s="20">
        <v>7.4321813452248247</v>
      </c>
      <c r="S426" s="1"/>
      <c r="T426" s="19"/>
      <c r="U426" s="5"/>
    </row>
    <row r="427" spans="1:21" ht="14.25" x14ac:dyDescent="0.3">
      <c r="A427" s="45" t="s">
        <v>1236</v>
      </c>
      <c r="B427" s="1" t="str">
        <f t="shared" si="1"/>
        <v>152306277CNNU0013</v>
      </c>
      <c r="C427" s="22">
        <v>43291</v>
      </c>
      <c r="D427" s="48">
        <v>152306277</v>
      </c>
      <c r="E427" s="73" t="s">
        <v>1237</v>
      </c>
      <c r="F427" s="25" t="s">
        <v>1238</v>
      </c>
      <c r="G427" s="25" t="s">
        <v>1239</v>
      </c>
      <c r="H427" s="25" t="s">
        <v>686</v>
      </c>
      <c r="I427" s="1" t="s">
        <v>687</v>
      </c>
      <c r="J427" s="60">
        <v>5000</v>
      </c>
      <c r="K427" s="18" t="s">
        <v>96</v>
      </c>
      <c r="L427" s="65">
        <v>3</v>
      </c>
      <c r="M427" s="1" t="s">
        <v>1049</v>
      </c>
      <c r="N427" s="47"/>
      <c r="O427" s="1" t="s">
        <v>1485</v>
      </c>
      <c r="P427" s="19">
        <v>43448</v>
      </c>
      <c r="Q427" s="20">
        <v>12820.512820512822</v>
      </c>
      <c r="R427" s="20">
        <v>1.8580453363062062</v>
      </c>
      <c r="S427" s="1"/>
      <c r="T427" s="19"/>
      <c r="U427" s="33"/>
    </row>
    <row r="428" spans="1:21" ht="14.25" x14ac:dyDescent="0.3">
      <c r="A428" s="45" t="s">
        <v>1240</v>
      </c>
      <c r="B428" s="1" t="str">
        <f t="shared" si="1"/>
        <v>152306277CNNU0021</v>
      </c>
      <c r="C428" s="22">
        <v>43291</v>
      </c>
      <c r="D428" s="48">
        <v>152306277</v>
      </c>
      <c r="E428" s="73" t="s">
        <v>1237</v>
      </c>
      <c r="F428" s="25" t="s">
        <v>1238</v>
      </c>
      <c r="G428" s="25" t="s">
        <v>1239</v>
      </c>
      <c r="H428" s="25" t="s">
        <v>686</v>
      </c>
      <c r="I428" s="1" t="s">
        <v>687</v>
      </c>
      <c r="J428" s="60">
        <v>1800</v>
      </c>
      <c r="K428" s="18" t="s">
        <v>195</v>
      </c>
      <c r="L428" s="65">
        <v>1</v>
      </c>
      <c r="M428" s="1" t="s">
        <v>1049</v>
      </c>
      <c r="N428" s="47"/>
      <c r="O428" s="1" t="s">
        <v>1485</v>
      </c>
      <c r="P428" s="19">
        <v>43448</v>
      </c>
      <c r="Q428" s="20">
        <v>1538.4615384615386</v>
      </c>
      <c r="R428" s="20">
        <v>0.22296544035674473</v>
      </c>
      <c r="S428" s="1"/>
      <c r="T428" s="19"/>
      <c r="U428" s="5"/>
    </row>
    <row r="429" spans="1:21" ht="14.25" x14ac:dyDescent="0.3">
      <c r="A429" s="45" t="s">
        <v>1241</v>
      </c>
      <c r="B429" s="1" t="str">
        <f t="shared" si="1"/>
        <v>152313459CNNU0014</v>
      </c>
      <c r="C429" s="23">
        <v>43293</v>
      </c>
      <c r="D429" s="48">
        <v>152313459</v>
      </c>
      <c r="E429" s="73" t="s">
        <v>1242</v>
      </c>
      <c r="F429" s="25" t="s">
        <v>1243</v>
      </c>
      <c r="G429" s="25" t="s">
        <v>369</v>
      </c>
      <c r="H429" s="25" t="s">
        <v>118</v>
      </c>
      <c r="I429" s="1" t="s">
        <v>1244</v>
      </c>
      <c r="J429" s="60">
        <v>5000</v>
      </c>
      <c r="K429" s="18" t="s">
        <v>96</v>
      </c>
      <c r="L429" s="65">
        <v>4</v>
      </c>
      <c r="M429" s="1" t="s">
        <v>1101</v>
      </c>
      <c r="N429" s="47"/>
      <c r="O429" s="1" t="s">
        <v>1485</v>
      </c>
      <c r="P429" s="19">
        <v>43453</v>
      </c>
      <c r="Q429" s="20">
        <v>17094.017094017094</v>
      </c>
      <c r="R429" s="20">
        <v>2.4773937817416076</v>
      </c>
      <c r="S429" s="1"/>
      <c r="T429" s="19"/>
      <c r="U429" s="5"/>
    </row>
    <row r="430" spans="1:21" ht="14.25" x14ac:dyDescent="0.3">
      <c r="A430" s="45" t="s">
        <v>1245</v>
      </c>
      <c r="B430" s="1" t="str">
        <f t="shared" si="1"/>
        <v>152313459CNNU0021</v>
      </c>
      <c r="C430" s="23">
        <v>43293</v>
      </c>
      <c r="D430" s="48">
        <v>152313459</v>
      </c>
      <c r="E430" s="73" t="s">
        <v>1242</v>
      </c>
      <c r="F430" s="25" t="s">
        <v>1243</v>
      </c>
      <c r="G430" s="25" t="s">
        <v>369</v>
      </c>
      <c r="H430" s="25" t="s">
        <v>118</v>
      </c>
      <c r="I430" s="1" t="s">
        <v>1244</v>
      </c>
      <c r="J430" s="60">
        <v>1800</v>
      </c>
      <c r="K430" s="18" t="s">
        <v>195</v>
      </c>
      <c r="L430" s="65">
        <v>1</v>
      </c>
      <c r="M430" s="1" t="s">
        <v>1101</v>
      </c>
      <c r="N430" s="47"/>
      <c r="O430" s="1" t="s">
        <v>1485</v>
      </c>
      <c r="P430" s="19">
        <v>43453</v>
      </c>
      <c r="Q430" s="20">
        <v>1538.4615384615386</v>
      </c>
      <c r="R430" s="20">
        <v>0.22296544035674473</v>
      </c>
      <c r="S430" s="1"/>
      <c r="T430" s="19"/>
      <c r="U430" s="5"/>
    </row>
    <row r="431" spans="1:21" ht="14.25" x14ac:dyDescent="0.3">
      <c r="A431" s="45" t="s">
        <v>1246</v>
      </c>
      <c r="B431" s="1" t="str">
        <f t="shared" si="1"/>
        <v>15232466495Y40273</v>
      </c>
      <c r="C431" s="23">
        <v>43297</v>
      </c>
      <c r="D431" s="48">
        <v>152324664</v>
      </c>
      <c r="E431" s="73" t="s">
        <v>1247</v>
      </c>
      <c r="F431" s="25" t="s">
        <v>1248</v>
      </c>
      <c r="G431" s="25" t="s">
        <v>1249</v>
      </c>
      <c r="H431" s="25" t="s">
        <v>1004</v>
      </c>
      <c r="I431" s="1" t="s">
        <v>495</v>
      </c>
      <c r="J431" s="60">
        <v>6611</v>
      </c>
      <c r="K431" s="18" t="s">
        <v>12</v>
      </c>
      <c r="L431" s="65">
        <v>3</v>
      </c>
      <c r="M431" s="1" t="s">
        <v>1045</v>
      </c>
      <c r="N431" s="47"/>
      <c r="O431" s="1" t="s">
        <v>1485</v>
      </c>
      <c r="P431" s="19">
        <v>43440</v>
      </c>
      <c r="Q431" s="20">
        <v>16951.282051282051</v>
      </c>
      <c r="R431" s="20">
        <v>2.4567075436640651</v>
      </c>
      <c r="S431" s="1"/>
      <c r="T431" s="19"/>
      <c r="U431" s="5"/>
    </row>
    <row r="432" spans="1:21" ht="14.25" x14ac:dyDescent="0.3">
      <c r="A432" s="45" t="s">
        <v>1250</v>
      </c>
      <c r="B432" s="1"/>
      <c r="C432" s="23">
        <v>43297</v>
      </c>
      <c r="D432" s="48">
        <v>160195565</v>
      </c>
      <c r="E432" s="73" t="s">
        <v>1251</v>
      </c>
      <c r="F432" s="25" t="s">
        <v>651</v>
      </c>
      <c r="G432" s="25" t="s">
        <v>1185</v>
      </c>
      <c r="H432" s="25" t="s">
        <v>113</v>
      </c>
      <c r="I432" s="1" t="s">
        <v>1215</v>
      </c>
      <c r="J432" s="60">
        <v>12020</v>
      </c>
      <c r="K432" s="16">
        <v>31077171</v>
      </c>
      <c r="L432" s="65">
        <v>1</v>
      </c>
      <c r="M432" s="1" t="s">
        <v>1216</v>
      </c>
      <c r="N432" s="47"/>
      <c r="O432" s="1" t="s">
        <v>1485</v>
      </c>
      <c r="P432" s="23">
        <v>43299</v>
      </c>
      <c r="Q432" s="20">
        <v>10362.068965517243</v>
      </c>
      <c r="R432" s="20">
        <v>1.5017491254372815</v>
      </c>
      <c r="S432" s="1" t="s">
        <v>1097</v>
      </c>
      <c r="T432" s="19"/>
      <c r="U432" s="5"/>
    </row>
    <row r="433" spans="1:21" ht="14.25" x14ac:dyDescent="0.3">
      <c r="A433" s="45" t="s">
        <v>1252</v>
      </c>
      <c r="B433" s="1"/>
      <c r="C433" s="23">
        <v>43298</v>
      </c>
      <c r="D433" s="48">
        <v>152330495</v>
      </c>
      <c r="E433" s="73" t="s">
        <v>1253</v>
      </c>
      <c r="F433" s="25" t="s">
        <v>1254</v>
      </c>
      <c r="G433" s="25" t="s">
        <v>1044</v>
      </c>
      <c r="H433" s="25" t="s">
        <v>159</v>
      </c>
      <c r="I433" s="1" t="s">
        <v>1255</v>
      </c>
      <c r="J433" s="60">
        <v>6611</v>
      </c>
      <c r="K433" s="18" t="s">
        <v>12</v>
      </c>
      <c r="L433" s="65">
        <v>7</v>
      </c>
      <c r="M433" s="1" t="s">
        <v>1045</v>
      </c>
      <c r="N433" s="47"/>
      <c r="O433" s="1" t="s">
        <v>1485</v>
      </c>
      <c r="P433" s="23">
        <v>43312</v>
      </c>
      <c r="Q433" s="20">
        <v>39552.991452991453</v>
      </c>
      <c r="R433" s="20">
        <v>5.7323176018828192</v>
      </c>
      <c r="S433" s="1"/>
      <c r="T433" s="19"/>
      <c r="U433" s="5"/>
    </row>
    <row r="434" spans="1:21" ht="14.25" x14ac:dyDescent="0.3">
      <c r="A434" s="45" t="s">
        <v>1256</v>
      </c>
      <c r="B434" s="1"/>
      <c r="C434" s="23">
        <v>43299</v>
      </c>
      <c r="D434" s="48">
        <v>152336008</v>
      </c>
      <c r="E434" s="73" t="s">
        <v>1257</v>
      </c>
      <c r="F434" s="25" t="s">
        <v>1258</v>
      </c>
      <c r="G434" s="25" t="s">
        <v>599</v>
      </c>
      <c r="H434" s="25" t="s">
        <v>10</v>
      </c>
      <c r="I434" s="1" t="s">
        <v>407</v>
      </c>
      <c r="J434" s="60">
        <v>5000</v>
      </c>
      <c r="K434" s="18" t="s">
        <v>96</v>
      </c>
      <c r="L434" s="65">
        <v>3</v>
      </c>
      <c r="M434" s="1" t="s">
        <v>1101</v>
      </c>
      <c r="N434" s="47"/>
      <c r="O434" s="1" t="s">
        <v>1485</v>
      </c>
      <c r="P434" s="19">
        <v>43341</v>
      </c>
      <c r="Q434" s="20">
        <v>12820.512820512822</v>
      </c>
      <c r="R434" s="20">
        <v>1.8580453363062062</v>
      </c>
      <c r="S434" s="1"/>
      <c r="T434" s="19"/>
      <c r="U434" s="5"/>
    </row>
    <row r="435" spans="1:21" ht="14.25" x14ac:dyDescent="0.3">
      <c r="A435" s="45" t="s">
        <v>1259</v>
      </c>
      <c r="B435" s="1"/>
      <c r="C435" s="23">
        <v>43299</v>
      </c>
      <c r="D435" s="48">
        <v>152336008</v>
      </c>
      <c r="E435" s="73" t="s">
        <v>1257</v>
      </c>
      <c r="F435" s="25" t="s">
        <v>1258</v>
      </c>
      <c r="G435" s="25" t="s">
        <v>599</v>
      </c>
      <c r="H435" s="25" t="s">
        <v>10</v>
      </c>
      <c r="I435" s="1" t="s">
        <v>407</v>
      </c>
      <c r="J435" s="60">
        <v>1800</v>
      </c>
      <c r="K435" s="18" t="s">
        <v>195</v>
      </c>
      <c r="L435" s="65">
        <v>1</v>
      </c>
      <c r="M435" s="1" t="s">
        <v>1101</v>
      </c>
      <c r="N435" s="47"/>
      <c r="O435" s="1" t="s">
        <v>1485</v>
      </c>
      <c r="P435" s="19">
        <v>43426</v>
      </c>
      <c r="Q435" s="20">
        <v>1538.4615384615386</v>
      </c>
      <c r="R435" s="20">
        <v>0.22296544035674473</v>
      </c>
      <c r="S435" s="1"/>
      <c r="T435" s="19"/>
      <c r="U435" s="5"/>
    </row>
    <row r="436" spans="1:21" ht="14.25" x14ac:dyDescent="0.3">
      <c r="A436" s="45" t="s">
        <v>1260</v>
      </c>
      <c r="B436" s="1"/>
      <c r="C436" s="23">
        <v>43301</v>
      </c>
      <c r="D436" s="48">
        <v>152344699</v>
      </c>
      <c r="E436" s="73" t="s">
        <v>1261</v>
      </c>
      <c r="F436" s="25" t="s">
        <v>1262</v>
      </c>
      <c r="G436" s="25" t="s">
        <v>327</v>
      </c>
      <c r="H436" s="25" t="s">
        <v>36</v>
      </c>
      <c r="I436" s="1" t="s">
        <v>1262</v>
      </c>
      <c r="J436" s="60">
        <v>5000</v>
      </c>
      <c r="K436" s="18" t="s">
        <v>96</v>
      </c>
      <c r="L436" s="65">
        <v>3</v>
      </c>
      <c r="M436" s="1" t="s">
        <v>1101</v>
      </c>
      <c r="N436" s="47"/>
      <c r="O436" s="1" t="s">
        <v>1485</v>
      </c>
      <c r="P436" s="19">
        <v>43370</v>
      </c>
      <c r="Q436" s="20">
        <v>12931.034482758621</v>
      </c>
      <c r="R436" s="20">
        <v>1.8740629685157422</v>
      </c>
      <c r="S436" s="1" t="s">
        <v>1263</v>
      </c>
      <c r="T436" s="19"/>
      <c r="U436" s="5"/>
    </row>
    <row r="437" spans="1:21" ht="14.25" x14ac:dyDescent="0.3">
      <c r="A437" s="45" t="s">
        <v>1264</v>
      </c>
      <c r="B437" s="1"/>
      <c r="C437" s="23">
        <v>43301</v>
      </c>
      <c r="D437" s="48">
        <v>152344699</v>
      </c>
      <c r="E437" s="73" t="s">
        <v>1261</v>
      </c>
      <c r="F437" s="25" t="s">
        <v>1262</v>
      </c>
      <c r="G437" s="25" t="s">
        <v>327</v>
      </c>
      <c r="H437" s="25" t="s">
        <v>36</v>
      </c>
      <c r="I437" s="1" t="s">
        <v>1262</v>
      </c>
      <c r="J437" s="60">
        <v>1800</v>
      </c>
      <c r="K437" s="18" t="s">
        <v>195</v>
      </c>
      <c r="L437" s="65">
        <v>1</v>
      </c>
      <c r="M437" s="1" t="s">
        <v>1101</v>
      </c>
      <c r="N437" s="47"/>
      <c r="O437" s="1" t="s">
        <v>1485</v>
      </c>
      <c r="P437" s="19">
        <v>43370</v>
      </c>
      <c r="Q437" s="20">
        <v>1551.7241379310346</v>
      </c>
      <c r="R437" s="20">
        <v>0.22488755622188908</v>
      </c>
      <c r="S437" s="1" t="s">
        <v>1263</v>
      </c>
      <c r="T437" s="19"/>
      <c r="U437" s="5"/>
    </row>
    <row r="438" spans="1:21" ht="14.25" x14ac:dyDescent="0.3">
      <c r="A438" s="45" t="s">
        <v>1265</v>
      </c>
      <c r="B438" s="1"/>
      <c r="C438" s="23">
        <v>43301</v>
      </c>
      <c r="D438" s="48">
        <v>152344876</v>
      </c>
      <c r="E438" s="73" t="s">
        <v>1266</v>
      </c>
      <c r="F438" s="25" t="s">
        <v>1267</v>
      </c>
      <c r="G438" s="25" t="s">
        <v>108</v>
      </c>
      <c r="H438" s="25" t="s">
        <v>686</v>
      </c>
      <c r="I438" s="1" t="s">
        <v>1268</v>
      </c>
      <c r="J438" s="60">
        <v>5000</v>
      </c>
      <c r="K438" s="18" t="s">
        <v>96</v>
      </c>
      <c r="L438" s="65">
        <v>3</v>
      </c>
      <c r="M438" s="1" t="s">
        <v>1101</v>
      </c>
      <c r="N438" s="47"/>
      <c r="O438" s="1" t="s">
        <v>1485</v>
      </c>
      <c r="P438" s="19">
        <v>43426</v>
      </c>
      <c r="Q438" s="20">
        <v>12931.034482758621</v>
      </c>
      <c r="R438" s="20">
        <v>1.8740629685157422</v>
      </c>
      <c r="S438" s="1" t="s">
        <v>1263</v>
      </c>
      <c r="T438" s="19"/>
      <c r="U438" s="33"/>
    </row>
    <row r="439" spans="1:21" ht="14.25" x14ac:dyDescent="0.3">
      <c r="A439" s="45" t="s">
        <v>1269</v>
      </c>
      <c r="B439" s="1"/>
      <c r="C439" s="23">
        <v>43301</v>
      </c>
      <c r="D439" s="48">
        <v>152344876</v>
      </c>
      <c r="E439" s="73" t="s">
        <v>1266</v>
      </c>
      <c r="F439" s="25" t="s">
        <v>1267</v>
      </c>
      <c r="G439" s="25" t="s">
        <v>108</v>
      </c>
      <c r="H439" s="25" t="s">
        <v>686</v>
      </c>
      <c r="I439" s="1" t="s">
        <v>1268</v>
      </c>
      <c r="J439" s="60">
        <v>1800</v>
      </c>
      <c r="K439" s="18" t="s">
        <v>195</v>
      </c>
      <c r="L439" s="65">
        <v>1</v>
      </c>
      <c r="M439" s="1" t="s">
        <v>1101</v>
      </c>
      <c r="N439" s="47"/>
      <c r="O439" s="1" t="s">
        <v>1485</v>
      </c>
      <c r="P439" s="19">
        <v>43426</v>
      </c>
      <c r="Q439" s="20">
        <v>1551.7241379310346</v>
      </c>
      <c r="R439" s="20">
        <v>0.22488755622188908</v>
      </c>
      <c r="S439" s="1" t="s">
        <v>1263</v>
      </c>
      <c r="T439" s="19"/>
      <c r="U439" s="5"/>
    </row>
    <row r="440" spans="1:21" ht="14.25" x14ac:dyDescent="0.3">
      <c r="A440" s="45" t="s">
        <v>1270</v>
      </c>
      <c r="B440" s="1"/>
      <c r="C440" s="23">
        <v>43301</v>
      </c>
      <c r="D440" s="48">
        <v>152347776</v>
      </c>
      <c r="E440" s="73" t="s">
        <v>1271</v>
      </c>
      <c r="F440" s="25" t="s">
        <v>150</v>
      </c>
      <c r="G440" s="25"/>
      <c r="H440" s="25"/>
      <c r="I440" s="1" t="s">
        <v>354</v>
      </c>
      <c r="J440" s="60">
        <v>6611</v>
      </c>
      <c r="K440" s="18" t="s">
        <v>12</v>
      </c>
      <c r="L440" s="65">
        <v>3</v>
      </c>
      <c r="M440" s="1" t="s">
        <v>1045</v>
      </c>
      <c r="N440" s="47"/>
      <c r="O440" s="1" t="s">
        <v>1485</v>
      </c>
      <c r="P440" s="23">
        <v>43334</v>
      </c>
      <c r="Q440" s="20">
        <v>17097.413793103449</v>
      </c>
      <c r="R440" s="20">
        <v>2.4778860569715144</v>
      </c>
      <c r="S440" s="1" t="s">
        <v>1263</v>
      </c>
      <c r="T440" s="19"/>
      <c r="U440" s="5"/>
    </row>
    <row r="441" spans="1:21" ht="14.25" x14ac:dyDescent="0.3">
      <c r="A441" s="45" t="s">
        <v>1272</v>
      </c>
      <c r="B441" s="1"/>
      <c r="C441" s="23">
        <v>43304</v>
      </c>
      <c r="D441" s="48">
        <v>152351051</v>
      </c>
      <c r="E441" s="73" t="s">
        <v>1273</v>
      </c>
      <c r="F441" s="25" t="s">
        <v>1274</v>
      </c>
      <c r="G441" s="25" t="s">
        <v>218</v>
      </c>
      <c r="H441" s="25" t="s">
        <v>686</v>
      </c>
      <c r="I441" s="1" t="s">
        <v>1275</v>
      </c>
      <c r="J441" s="60">
        <v>5000</v>
      </c>
      <c r="K441" s="18" t="s">
        <v>96</v>
      </c>
      <c r="L441" s="65">
        <v>4</v>
      </c>
      <c r="M441" s="1" t="s">
        <v>1101</v>
      </c>
      <c r="N441" s="47"/>
      <c r="O441" s="1" t="s">
        <v>1485</v>
      </c>
      <c r="P441" s="19">
        <v>43426</v>
      </c>
      <c r="Q441" s="20">
        <v>17241.37931034483</v>
      </c>
      <c r="R441" s="20">
        <v>2.4987506246876565</v>
      </c>
      <c r="S441" s="1" t="s">
        <v>1263</v>
      </c>
      <c r="T441" s="19"/>
      <c r="U441" s="5"/>
    </row>
    <row r="442" spans="1:21" ht="14.25" x14ac:dyDescent="0.3">
      <c r="A442" s="45" t="s">
        <v>1276</v>
      </c>
      <c r="B442" s="1"/>
      <c r="C442" s="23">
        <v>43304</v>
      </c>
      <c r="D442" s="48">
        <v>152351051</v>
      </c>
      <c r="E442" s="73" t="s">
        <v>1273</v>
      </c>
      <c r="F442" s="25" t="s">
        <v>1274</v>
      </c>
      <c r="G442" s="25" t="s">
        <v>218</v>
      </c>
      <c r="H442" s="25" t="s">
        <v>686</v>
      </c>
      <c r="I442" s="1" t="s">
        <v>1275</v>
      </c>
      <c r="J442" s="60">
        <v>6611</v>
      </c>
      <c r="K442" s="18" t="s">
        <v>12</v>
      </c>
      <c r="L442" s="65">
        <v>6</v>
      </c>
      <c r="M442" s="1" t="s">
        <v>1045</v>
      </c>
      <c r="N442" s="47"/>
      <c r="O442" s="1" t="s">
        <v>1485</v>
      </c>
      <c r="P442" s="19">
        <v>43426</v>
      </c>
      <c r="Q442" s="20">
        <v>34194.827586206899</v>
      </c>
      <c r="R442" s="20">
        <v>4.9557721139430289</v>
      </c>
      <c r="S442" s="1" t="s">
        <v>1263</v>
      </c>
      <c r="T442" s="19"/>
      <c r="U442" s="5"/>
    </row>
    <row r="443" spans="1:21" ht="14.25" x14ac:dyDescent="0.3">
      <c r="A443" s="45" t="s">
        <v>1277</v>
      </c>
      <c r="B443" s="1"/>
      <c r="C443" s="23">
        <v>43304</v>
      </c>
      <c r="D443" s="48">
        <v>152352307</v>
      </c>
      <c r="E443" s="73" t="s">
        <v>1278</v>
      </c>
      <c r="F443" s="25" t="s">
        <v>1279</v>
      </c>
      <c r="G443" s="25" t="s">
        <v>1280</v>
      </c>
      <c r="H443" s="25" t="s">
        <v>919</v>
      </c>
      <c r="I443" s="1" t="s">
        <v>1281</v>
      </c>
      <c r="J443" s="60">
        <v>5000</v>
      </c>
      <c r="K443" s="18" t="s">
        <v>96</v>
      </c>
      <c r="L443" s="65">
        <v>3</v>
      </c>
      <c r="M443" s="1" t="s">
        <v>1101</v>
      </c>
      <c r="N443" s="47"/>
      <c r="O443" s="1" t="s">
        <v>1485</v>
      </c>
      <c r="P443" s="19">
        <v>43399</v>
      </c>
      <c r="Q443" s="20">
        <v>12931.034482758621</v>
      </c>
      <c r="R443" s="20">
        <v>1.8740629685157422</v>
      </c>
      <c r="S443" s="1" t="s">
        <v>1263</v>
      </c>
      <c r="T443" s="19"/>
      <c r="U443" s="33"/>
    </row>
    <row r="444" spans="1:21" ht="14.25" x14ac:dyDescent="0.3">
      <c r="A444" s="45" t="s">
        <v>1282</v>
      </c>
      <c r="B444" s="1"/>
      <c r="C444" s="23">
        <v>43304</v>
      </c>
      <c r="D444" s="48">
        <v>152352307</v>
      </c>
      <c r="E444" s="73" t="s">
        <v>1278</v>
      </c>
      <c r="F444" s="25" t="s">
        <v>1279</v>
      </c>
      <c r="G444" s="25" t="s">
        <v>1280</v>
      </c>
      <c r="H444" s="25" t="s">
        <v>919</v>
      </c>
      <c r="I444" s="1" t="s">
        <v>1281</v>
      </c>
      <c r="J444" s="60">
        <v>1800</v>
      </c>
      <c r="K444" s="18" t="s">
        <v>195</v>
      </c>
      <c r="L444" s="65">
        <v>1</v>
      </c>
      <c r="M444" s="1" t="s">
        <v>1101</v>
      </c>
      <c r="N444" s="47"/>
      <c r="O444" s="1" t="s">
        <v>1485</v>
      </c>
      <c r="P444" s="19">
        <v>43399</v>
      </c>
      <c r="Q444" s="20">
        <v>1551.7241379310346</v>
      </c>
      <c r="R444" s="20">
        <v>0.22488755622188908</v>
      </c>
      <c r="S444" s="1" t="s">
        <v>1263</v>
      </c>
      <c r="T444" s="19"/>
      <c r="U444" s="33"/>
    </row>
    <row r="445" spans="1:21" ht="14.25" x14ac:dyDescent="0.3">
      <c r="A445" s="45" t="s">
        <v>1283</v>
      </c>
      <c r="B445" s="1"/>
      <c r="C445" s="23">
        <v>43304</v>
      </c>
      <c r="D445" s="48">
        <v>152353065</v>
      </c>
      <c r="E445" s="73" t="s">
        <v>1284</v>
      </c>
      <c r="F445" s="25" t="s">
        <v>1100</v>
      </c>
      <c r="G445" s="25"/>
      <c r="H445" s="25"/>
      <c r="I445" s="1" t="s">
        <v>44</v>
      </c>
      <c r="J445" s="60">
        <v>6611</v>
      </c>
      <c r="K445" s="18" t="s">
        <v>12</v>
      </c>
      <c r="L445" s="65">
        <v>9</v>
      </c>
      <c r="M445" s="1" t="s">
        <v>1045</v>
      </c>
      <c r="N445" s="47"/>
      <c r="O445" s="1" t="s">
        <v>1485</v>
      </c>
      <c r="P445" s="19">
        <v>43343</v>
      </c>
      <c r="Q445" s="20">
        <v>51292.241379310348</v>
      </c>
      <c r="R445" s="20">
        <v>7.4336581709145433</v>
      </c>
      <c r="S445" s="1" t="s">
        <v>1263</v>
      </c>
      <c r="T445" s="19"/>
      <c r="U445" s="5"/>
    </row>
    <row r="446" spans="1:21" ht="14.25" x14ac:dyDescent="0.3">
      <c r="A446" s="45" t="s">
        <v>1285</v>
      </c>
      <c r="B446" s="1"/>
      <c r="C446" s="23">
        <v>43306</v>
      </c>
      <c r="D446" s="48">
        <v>152360233</v>
      </c>
      <c r="E446" s="73" t="s">
        <v>1286</v>
      </c>
      <c r="F446" s="25" t="s">
        <v>1287</v>
      </c>
      <c r="G446" s="25" t="s">
        <v>1288</v>
      </c>
      <c r="H446" s="25" t="s">
        <v>159</v>
      </c>
      <c r="I446" s="1" t="s">
        <v>71</v>
      </c>
      <c r="J446" s="60">
        <v>5000</v>
      </c>
      <c r="K446" s="18" t="s">
        <v>96</v>
      </c>
      <c r="L446" s="65">
        <v>24</v>
      </c>
      <c r="M446" s="1" t="s">
        <v>1101</v>
      </c>
      <c r="N446" s="47"/>
      <c r="O446" s="1" t="s">
        <v>1485</v>
      </c>
      <c r="P446" s="19">
        <v>43420</v>
      </c>
      <c r="Q446" s="20">
        <v>103448.27586206897</v>
      </c>
      <c r="R446" s="20">
        <v>14.992503748125937</v>
      </c>
      <c r="S446" s="1" t="s">
        <v>1263</v>
      </c>
      <c r="T446" s="19"/>
      <c r="U446" s="5"/>
    </row>
    <row r="447" spans="1:21" ht="14.25" x14ac:dyDescent="0.3">
      <c r="A447" s="45" t="s">
        <v>1289</v>
      </c>
      <c r="B447" s="1"/>
      <c r="C447" s="23">
        <v>43306</v>
      </c>
      <c r="D447" s="48">
        <v>152360233</v>
      </c>
      <c r="E447" s="73" t="s">
        <v>1286</v>
      </c>
      <c r="F447" s="25" t="s">
        <v>1287</v>
      </c>
      <c r="G447" s="25" t="s">
        <v>1288</v>
      </c>
      <c r="H447" s="25" t="s">
        <v>159</v>
      </c>
      <c r="I447" s="1" t="s">
        <v>71</v>
      </c>
      <c r="J447" s="60">
        <v>1800</v>
      </c>
      <c r="K447" s="18" t="s">
        <v>195</v>
      </c>
      <c r="L447" s="65">
        <v>4</v>
      </c>
      <c r="M447" s="1" t="s">
        <v>1101</v>
      </c>
      <c r="N447" s="47"/>
      <c r="O447" s="1" t="s">
        <v>1485</v>
      </c>
      <c r="P447" s="19">
        <v>43420</v>
      </c>
      <c r="Q447" s="20">
        <v>6206.8965517241386</v>
      </c>
      <c r="R447" s="20">
        <v>0.89955022488755632</v>
      </c>
      <c r="S447" s="1" t="s">
        <v>1263</v>
      </c>
      <c r="T447" s="19"/>
      <c r="U447" s="5"/>
    </row>
    <row r="448" spans="1:21" ht="14.25" x14ac:dyDescent="0.3">
      <c r="A448" s="45" t="s">
        <v>1290</v>
      </c>
      <c r="B448" s="1"/>
      <c r="C448" s="23">
        <v>43306</v>
      </c>
      <c r="D448" s="48">
        <v>152362131</v>
      </c>
      <c r="E448" s="73" t="s">
        <v>1291</v>
      </c>
      <c r="F448" s="25" t="s">
        <v>434</v>
      </c>
      <c r="G448" s="25" t="s">
        <v>130</v>
      </c>
      <c r="H448" s="25" t="s">
        <v>131</v>
      </c>
      <c r="I448" s="1" t="s">
        <v>434</v>
      </c>
      <c r="J448" s="60">
        <v>5000</v>
      </c>
      <c r="K448" s="18" t="s">
        <v>96</v>
      </c>
      <c r="L448" s="65">
        <v>4</v>
      </c>
      <c r="M448" s="1" t="s">
        <v>1101</v>
      </c>
      <c r="N448" s="47"/>
      <c r="O448" s="1" t="s">
        <v>1485</v>
      </c>
      <c r="P448" s="19">
        <v>43404</v>
      </c>
      <c r="Q448" s="20">
        <v>17241.37931034483</v>
      </c>
      <c r="R448" s="20">
        <v>2.4987506246876565</v>
      </c>
      <c r="S448" s="1" t="s">
        <v>1263</v>
      </c>
      <c r="T448" s="19"/>
      <c r="U448" s="5"/>
    </row>
    <row r="449" spans="1:21" ht="14.25" x14ac:dyDescent="0.3">
      <c r="A449" s="45" t="s">
        <v>1292</v>
      </c>
      <c r="B449" s="1"/>
      <c r="C449" s="23">
        <v>43306</v>
      </c>
      <c r="D449" s="48">
        <v>152362563</v>
      </c>
      <c r="E449" s="73" t="s">
        <v>1293</v>
      </c>
      <c r="F449" s="25" t="s">
        <v>1167</v>
      </c>
      <c r="G449" s="25" t="s">
        <v>186</v>
      </c>
      <c r="H449" s="25" t="s">
        <v>57</v>
      </c>
      <c r="I449" s="1" t="s">
        <v>1167</v>
      </c>
      <c r="J449" s="60">
        <v>5000</v>
      </c>
      <c r="K449" s="18" t="s">
        <v>96</v>
      </c>
      <c r="L449" s="65">
        <v>6</v>
      </c>
      <c r="M449" s="1" t="s">
        <v>1101</v>
      </c>
      <c r="N449" s="47"/>
      <c r="O449" s="1" t="s">
        <v>1485</v>
      </c>
      <c r="P449" s="19">
        <v>43350</v>
      </c>
      <c r="Q449" s="20">
        <v>25862.068965517243</v>
      </c>
      <c r="R449" s="20">
        <v>3.7481259370314843</v>
      </c>
      <c r="S449" s="1" t="s">
        <v>1263</v>
      </c>
      <c r="T449" s="19"/>
      <c r="U449" s="5"/>
    </row>
    <row r="450" spans="1:21" ht="14.25" x14ac:dyDescent="0.3">
      <c r="A450" s="45" t="s">
        <v>1294</v>
      </c>
      <c r="B450" s="1"/>
      <c r="C450" s="23">
        <v>43306</v>
      </c>
      <c r="D450" s="48">
        <v>152362563</v>
      </c>
      <c r="E450" s="73" t="s">
        <v>1293</v>
      </c>
      <c r="F450" s="25" t="s">
        <v>1167</v>
      </c>
      <c r="G450" s="25" t="s">
        <v>186</v>
      </c>
      <c r="H450" s="25" t="s">
        <v>57</v>
      </c>
      <c r="I450" s="1" t="s">
        <v>1167</v>
      </c>
      <c r="J450" s="60">
        <v>1800</v>
      </c>
      <c r="K450" s="18" t="s">
        <v>195</v>
      </c>
      <c r="L450" s="65">
        <v>1</v>
      </c>
      <c r="M450" s="1" t="s">
        <v>1101</v>
      </c>
      <c r="N450" s="47"/>
      <c r="O450" s="1" t="s">
        <v>1485</v>
      </c>
      <c r="P450" s="19">
        <v>43350</v>
      </c>
      <c r="Q450" s="20">
        <v>1551.7241379310346</v>
      </c>
      <c r="R450" s="20">
        <v>0.22488755622188908</v>
      </c>
      <c r="S450" s="1" t="s">
        <v>1263</v>
      </c>
      <c r="T450" s="19"/>
      <c r="U450" s="5"/>
    </row>
    <row r="451" spans="1:21" ht="14.25" x14ac:dyDescent="0.3">
      <c r="A451" s="45" t="s">
        <v>1295</v>
      </c>
      <c r="B451" s="1"/>
      <c r="C451" s="23">
        <v>43306</v>
      </c>
      <c r="D451" s="48">
        <v>152362573</v>
      </c>
      <c r="E451" s="73" t="s">
        <v>1296</v>
      </c>
      <c r="F451" s="25" t="s">
        <v>1190</v>
      </c>
      <c r="G451" s="25" t="s">
        <v>1189</v>
      </c>
      <c r="H451" s="25" t="s">
        <v>159</v>
      </c>
      <c r="I451" s="1" t="s">
        <v>1190</v>
      </c>
      <c r="J451" s="60">
        <v>3484</v>
      </c>
      <c r="K451" s="18" t="s">
        <v>666</v>
      </c>
      <c r="L451" s="65">
        <v>10</v>
      </c>
      <c r="M451" s="1" t="s">
        <v>621</v>
      </c>
      <c r="N451" s="47"/>
      <c r="O451" s="1" t="s">
        <v>1485</v>
      </c>
      <c r="P451" s="19">
        <v>43346</v>
      </c>
      <c r="Q451" s="20">
        <v>30034.482758620692</v>
      </c>
      <c r="R451" s="20">
        <v>4.3528235882058972</v>
      </c>
      <c r="S451" s="1" t="s">
        <v>1263</v>
      </c>
      <c r="T451" s="19"/>
      <c r="U451" s="5"/>
    </row>
    <row r="452" spans="1:21" ht="14.25" x14ac:dyDescent="0.3">
      <c r="A452" s="45" t="s">
        <v>1297</v>
      </c>
      <c r="B452" s="1"/>
      <c r="C452" s="23">
        <v>43307</v>
      </c>
      <c r="D452" s="48">
        <v>152363196</v>
      </c>
      <c r="E452" s="73" t="s">
        <v>1298</v>
      </c>
      <c r="F452" s="25" t="s">
        <v>1111</v>
      </c>
      <c r="G452" s="25" t="s">
        <v>494</v>
      </c>
      <c r="H452" s="25" t="s">
        <v>57</v>
      </c>
      <c r="I452" s="1" t="s">
        <v>600</v>
      </c>
      <c r="J452" s="60">
        <v>1800</v>
      </c>
      <c r="K452" s="18" t="s">
        <v>195</v>
      </c>
      <c r="L452" s="65">
        <v>1</v>
      </c>
      <c r="M452" s="1" t="s">
        <v>1101</v>
      </c>
      <c r="N452" s="47"/>
      <c r="O452" s="1" t="s">
        <v>1485</v>
      </c>
      <c r="P452" s="19">
        <v>43426</v>
      </c>
      <c r="Q452" s="20">
        <v>1551.7241379310346</v>
      </c>
      <c r="R452" s="20">
        <v>0.22488755622188908</v>
      </c>
      <c r="S452" s="1" t="s">
        <v>1263</v>
      </c>
      <c r="T452" s="19"/>
      <c r="U452" s="5"/>
    </row>
    <row r="453" spans="1:21" ht="14.25" x14ac:dyDescent="0.3">
      <c r="A453" s="45" t="s">
        <v>1299</v>
      </c>
      <c r="B453" s="1"/>
      <c r="C453" s="23">
        <v>43307</v>
      </c>
      <c r="D453" s="48">
        <v>152363196</v>
      </c>
      <c r="E453" s="73" t="s">
        <v>1298</v>
      </c>
      <c r="F453" s="25" t="s">
        <v>1111</v>
      </c>
      <c r="G453" s="25" t="s">
        <v>494</v>
      </c>
      <c r="H453" s="25" t="s">
        <v>57</v>
      </c>
      <c r="I453" s="1" t="s">
        <v>600</v>
      </c>
      <c r="J453" s="60">
        <v>5000</v>
      </c>
      <c r="K453" s="18" t="s">
        <v>96</v>
      </c>
      <c r="L453" s="65">
        <v>6</v>
      </c>
      <c r="M453" s="1" t="s">
        <v>1101</v>
      </c>
      <c r="N453" s="47"/>
      <c r="O453" s="1" t="s">
        <v>1485</v>
      </c>
      <c r="P453" s="19">
        <v>43426</v>
      </c>
      <c r="Q453" s="20">
        <v>25862.068965517243</v>
      </c>
      <c r="R453" s="20">
        <v>3.7481259370314843</v>
      </c>
      <c r="S453" s="1" t="s">
        <v>1263</v>
      </c>
      <c r="T453" s="19"/>
      <c r="U453" s="5"/>
    </row>
    <row r="454" spans="1:21" ht="14.25" x14ac:dyDescent="0.3">
      <c r="A454" s="45" t="s">
        <v>1300</v>
      </c>
      <c r="B454" s="1"/>
      <c r="C454" s="23">
        <v>43307</v>
      </c>
      <c r="D454" s="48">
        <v>152367990</v>
      </c>
      <c r="E454" s="73" t="s">
        <v>1301</v>
      </c>
      <c r="F454" s="25" t="s">
        <v>1302</v>
      </c>
      <c r="G454" s="25" t="s">
        <v>231</v>
      </c>
      <c r="H454" s="25" t="s">
        <v>30</v>
      </c>
      <c r="I454" s="1" t="s">
        <v>354</v>
      </c>
      <c r="J454" s="60">
        <v>5000</v>
      </c>
      <c r="K454" s="18" t="s">
        <v>96</v>
      </c>
      <c r="L454" s="65">
        <v>3</v>
      </c>
      <c r="M454" s="1" t="s">
        <v>1101</v>
      </c>
      <c r="N454" s="47"/>
      <c r="O454" s="1" t="s">
        <v>1485</v>
      </c>
      <c r="P454" s="19">
        <v>43339</v>
      </c>
      <c r="Q454" s="20">
        <v>12931.034482758621</v>
      </c>
      <c r="R454" s="20">
        <v>1.8740629685157422</v>
      </c>
      <c r="S454" s="1" t="s">
        <v>1263</v>
      </c>
      <c r="T454" s="19"/>
      <c r="U454" s="5"/>
    </row>
    <row r="455" spans="1:21" ht="14.25" x14ac:dyDescent="0.3">
      <c r="A455" s="45" t="s">
        <v>1303</v>
      </c>
      <c r="B455" s="1"/>
      <c r="C455" s="23">
        <v>43307</v>
      </c>
      <c r="D455" s="48">
        <v>152367990</v>
      </c>
      <c r="E455" s="73" t="s">
        <v>1301</v>
      </c>
      <c r="F455" s="25" t="s">
        <v>1302</v>
      </c>
      <c r="G455" s="25" t="s">
        <v>231</v>
      </c>
      <c r="H455" s="25" t="s">
        <v>30</v>
      </c>
      <c r="I455" s="1" t="s">
        <v>354</v>
      </c>
      <c r="J455" s="60">
        <v>1800</v>
      </c>
      <c r="K455" s="18" t="s">
        <v>195</v>
      </c>
      <c r="L455" s="65">
        <v>1</v>
      </c>
      <c r="M455" s="1" t="s">
        <v>1101</v>
      </c>
      <c r="N455" s="47"/>
      <c r="O455" s="1" t="s">
        <v>1485</v>
      </c>
      <c r="P455" s="19">
        <v>43339</v>
      </c>
      <c r="Q455" s="20">
        <v>1551.7241379310346</v>
      </c>
      <c r="R455" s="20">
        <v>0.22488755622188908</v>
      </c>
      <c r="S455" s="1" t="s">
        <v>1263</v>
      </c>
      <c r="T455" s="19"/>
      <c r="U455" s="5"/>
    </row>
    <row r="456" spans="1:21" s="34" customFormat="1" ht="14.25" x14ac:dyDescent="0.3">
      <c r="A456" s="45" t="s">
        <v>1304</v>
      </c>
      <c r="B456" s="1"/>
      <c r="C456" s="23">
        <v>43308</v>
      </c>
      <c r="D456" s="48">
        <v>152372387</v>
      </c>
      <c r="E456" s="73" t="s">
        <v>1305</v>
      </c>
      <c r="F456" s="25" t="s">
        <v>66</v>
      </c>
      <c r="G456" s="25" t="s">
        <v>218</v>
      </c>
      <c r="H456" s="25" t="s">
        <v>686</v>
      </c>
      <c r="I456" s="1" t="s">
        <v>66</v>
      </c>
      <c r="J456" s="60">
        <v>5000</v>
      </c>
      <c r="K456" s="18" t="s">
        <v>96</v>
      </c>
      <c r="L456" s="65">
        <v>6</v>
      </c>
      <c r="M456" s="1" t="s">
        <v>1101</v>
      </c>
      <c r="N456" s="47"/>
      <c r="O456" s="1" t="s">
        <v>1485</v>
      </c>
      <c r="P456" s="19">
        <v>43402</v>
      </c>
      <c r="Q456" s="20">
        <v>25862.068965517243</v>
      </c>
      <c r="R456" s="20">
        <v>3.7481259370314843</v>
      </c>
      <c r="S456" s="1" t="s">
        <v>1263</v>
      </c>
      <c r="T456" s="19"/>
      <c r="U456" s="5"/>
    </row>
    <row r="457" spans="1:21" s="34" customFormat="1" ht="14.25" x14ac:dyDescent="0.3">
      <c r="A457" s="45" t="s">
        <v>1306</v>
      </c>
      <c r="B457" s="1"/>
      <c r="C457" s="23">
        <v>43308</v>
      </c>
      <c r="D457" s="48">
        <v>152372387</v>
      </c>
      <c r="E457" s="73" t="s">
        <v>1305</v>
      </c>
      <c r="F457" s="25" t="s">
        <v>66</v>
      </c>
      <c r="G457" s="25" t="s">
        <v>218</v>
      </c>
      <c r="H457" s="25" t="s">
        <v>686</v>
      </c>
      <c r="I457" s="1" t="s">
        <v>66</v>
      </c>
      <c r="J457" s="60">
        <v>1800</v>
      </c>
      <c r="K457" s="18" t="s">
        <v>195</v>
      </c>
      <c r="L457" s="65">
        <v>1</v>
      </c>
      <c r="M457" s="1" t="s">
        <v>1101</v>
      </c>
      <c r="N457" s="47"/>
      <c r="O457" s="1" t="s">
        <v>1485</v>
      </c>
      <c r="P457" s="19">
        <v>43402</v>
      </c>
      <c r="Q457" s="20">
        <v>1551.7241379310346</v>
      </c>
      <c r="R457" s="20">
        <v>0.22488755622188908</v>
      </c>
      <c r="S457" s="1" t="s">
        <v>1263</v>
      </c>
      <c r="T457" s="19"/>
      <c r="U457" s="5"/>
    </row>
    <row r="458" spans="1:21" s="34" customFormat="1" ht="14.25" x14ac:dyDescent="0.3">
      <c r="A458" s="45" t="s">
        <v>1307</v>
      </c>
      <c r="B458" s="1"/>
      <c r="C458" s="23">
        <v>43308</v>
      </c>
      <c r="D458" s="48">
        <v>152373544</v>
      </c>
      <c r="E458" s="73" t="s">
        <v>1308</v>
      </c>
      <c r="F458" s="25" t="s">
        <v>364</v>
      </c>
      <c r="G458" s="1" t="s">
        <v>1309</v>
      </c>
      <c r="H458" s="25" t="s">
        <v>159</v>
      </c>
      <c r="I458" s="1" t="s">
        <v>364</v>
      </c>
      <c r="J458" s="60">
        <v>5000</v>
      </c>
      <c r="K458" s="18" t="s">
        <v>96</v>
      </c>
      <c r="L458" s="65">
        <v>3</v>
      </c>
      <c r="M458" s="1" t="s">
        <v>1101</v>
      </c>
      <c r="N458" s="47"/>
      <c r="O458" s="1" t="s">
        <v>1485</v>
      </c>
      <c r="P458" s="23">
        <v>43325</v>
      </c>
      <c r="Q458" s="20">
        <v>12931.034482758621</v>
      </c>
      <c r="R458" s="20">
        <v>1.8740629685157422</v>
      </c>
      <c r="S458" s="1" t="s">
        <v>1263</v>
      </c>
      <c r="T458" s="19"/>
      <c r="U458" s="5"/>
    </row>
    <row r="459" spans="1:21" s="34" customFormat="1" ht="14.25" x14ac:dyDescent="0.3">
      <c r="A459" s="45" t="s">
        <v>1310</v>
      </c>
      <c r="B459" s="1"/>
      <c r="C459" s="23">
        <v>43311</v>
      </c>
      <c r="D459" s="48">
        <v>152380911</v>
      </c>
      <c r="E459" s="73" t="s">
        <v>1311</v>
      </c>
      <c r="F459" s="25" t="s">
        <v>58</v>
      </c>
      <c r="G459" s="1" t="s">
        <v>756</v>
      </c>
      <c r="H459" s="25" t="s">
        <v>57</v>
      </c>
      <c r="I459" s="1" t="s">
        <v>58</v>
      </c>
      <c r="J459" s="60">
        <v>5000</v>
      </c>
      <c r="K459" s="18" t="s">
        <v>96</v>
      </c>
      <c r="L459" s="65">
        <v>3</v>
      </c>
      <c r="M459" s="1" t="s">
        <v>1101</v>
      </c>
      <c r="N459" s="47"/>
      <c r="O459" s="1" t="s">
        <v>1485</v>
      </c>
      <c r="P459" s="19">
        <v>43426</v>
      </c>
      <c r="Q459" s="20">
        <v>12931.034482758621</v>
      </c>
      <c r="R459" s="20">
        <v>1.8740629685157422</v>
      </c>
      <c r="S459" s="1" t="s">
        <v>1263</v>
      </c>
      <c r="T459" s="19"/>
      <c r="U459" s="5"/>
    </row>
    <row r="460" spans="1:21" s="34" customFormat="1" ht="14.25" x14ac:dyDescent="0.3">
      <c r="A460" s="45" t="s">
        <v>1312</v>
      </c>
      <c r="B460" s="1"/>
      <c r="C460" s="23">
        <v>43311</v>
      </c>
      <c r="D460" s="48">
        <v>152380911</v>
      </c>
      <c r="E460" s="73" t="s">
        <v>1311</v>
      </c>
      <c r="F460" s="25" t="s">
        <v>58</v>
      </c>
      <c r="G460" s="1" t="s">
        <v>756</v>
      </c>
      <c r="H460" s="25" t="s">
        <v>57</v>
      </c>
      <c r="I460" s="1" t="s">
        <v>58</v>
      </c>
      <c r="J460" s="60">
        <v>1800</v>
      </c>
      <c r="K460" s="18" t="s">
        <v>195</v>
      </c>
      <c r="L460" s="65">
        <v>1</v>
      </c>
      <c r="M460" s="1" t="s">
        <v>1101</v>
      </c>
      <c r="N460" s="47"/>
      <c r="O460" s="1" t="s">
        <v>1485</v>
      </c>
      <c r="P460" s="19">
        <v>43426</v>
      </c>
      <c r="Q460" s="20">
        <v>1551.7241379310346</v>
      </c>
      <c r="R460" s="20">
        <v>0.22488755622188908</v>
      </c>
      <c r="S460" s="1" t="s">
        <v>1263</v>
      </c>
      <c r="T460" s="19"/>
      <c r="U460" s="5"/>
    </row>
    <row r="461" spans="1:21" s="34" customFormat="1" ht="14.25" x14ac:dyDescent="0.3">
      <c r="A461" s="45" t="s">
        <v>1313</v>
      </c>
      <c r="B461" s="1" t="str">
        <f>D461&amp;K461&amp;L461</f>
        <v>15239893695Y40272</v>
      </c>
      <c r="C461" s="23">
        <v>43315</v>
      </c>
      <c r="D461" s="48">
        <v>152398936</v>
      </c>
      <c r="E461" s="73" t="s">
        <v>1314</v>
      </c>
      <c r="F461" s="25" t="s">
        <v>1315</v>
      </c>
      <c r="G461" s="1" t="s">
        <v>421</v>
      </c>
      <c r="H461" s="25" t="s">
        <v>686</v>
      </c>
      <c r="I461" s="25" t="s">
        <v>485</v>
      </c>
      <c r="J461" s="60">
        <v>6611</v>
      </c>
      <c r="K461" s="4" t="s">
        <v>12</v>
      </c>
      <c r="L461" s="65">
        <v>2</v>
      </c>
      <c r="M461" s="1" t="s">
        <v>1045</v>
      </c>
      <c r="N461" s="47"/>
      <c r="O461" s="1" t="s">
        <v>585</v>
      </c>
      <c r="P461" s="2"/>
      <c r="Q461" s="20">
        <v>11398.275862068966</v>
      </c>
      <c r="R461" s="20">
        <v>1.6519240379810094</v>
      </c>
      <c r="S461" s="1" t="s">
        <v>1263</v>
      </c>
      <c r="T461" s="19"/>
      <c r="U461" s="5"/>
    </row>
    <row r="462" spans="1:21" s="34" customFormat="1" ht="14.25" x14ac:dyDescent="0.3">
      <c r="A462" s="45" t="s">
        <v>1316</v>
      </c>
      <c r="B462" s="1" t="str">
        <f>D462&amp;K462&amp;L462</f>
        <v>15239883195Y402712</v>
      </c>
      <c r="C462" s="23">
        <v>43315</v>
      </c>
      <c r="D462" s="48">
        <v>152398831</v>
      </c>
      <c r="E462" s="73" t="s">
        <v>1317</v>
      </c>
      <c r="F462" s="25" t="s">
        <v>1713</v>
      </c>
      <c r="G462" s="25" t="s">
        <v>338</v>
      </c>
      <c r="H462" s="25" t="s">
        <v>339</v>
      </c>
      <c r="I462" s="25" t="s">
        <v>1318</v>
      </c>
      <c r="J462" s="60">
        <v>0</v>
      </c>
      <c r="K462" s="4" t="s">
        <v>12</v>
      </c>
      <c r="L462" s="65">
        <v>12</v>
      </c>
      <c r="M462" s="1" t="s">
        <v>1045</v>
      </c>
      <c r="N462" s="47"/>
      <c r="O462" s="1" t="s">
        <v>585</v>
      </c>
      <c r="P462" s="2"/>
      <c r="Q462" s="20">
        <v>0</v>
      </c>
      <c r="R462" s="20">
        <v>0</v>
      </c>
      <c r="S462" s="1" t="s">
        <v>1263</v>
      </c>
      <c r="T462" s="19"/>
      <c r="U462" s="5"/>
    </row>
    <row r="463" spans="1:21" s="34" customFormat="1" ht="14.25" x14ac:dyDescent="0.3">
      <c r="A463" s="45" t="s">
        <v>1319</v>
      </c>
      <c r="B463" s="1"/>
      <c r="C463" s="23">
        <v>43319</v>
      </c>
      <c r="D463" s="48">
        <v>152413190</v>
      </c>
      <c r="E463" s="73" t="s">
        <v>1320</v>
      </c>
      <c r="F463" s="25" t="s">
        <v>232</v>
      </c>
      <c r="G463" s="1" t="s">
        <v>231</v>
      </c>
      <c r="H463" s="25" t="s">
        <v>30</v>
      </c>
      <c r="I463" s="25" t="s">
        <v>232</v>
      </c>
      <c r="J463" s="60">
        <v>7000</v>
      </c>
      <c r="K463" s="4" t="s">
        <v>12</v>
      </c>
      <c r="L463" s="65">
        <v>5</v>
      </c>
      <c r="M463" s="1" t="s">
        <v>1045</v>
      </c>
      <c r="N463" s="47"/>
      <c r="O463" s="1" t="s">
        <v>1485</v>
      </c>
      <c r="P463" s="19">
        <v>43385</v>
      </c>
      <c r="Q463" s="20">
        <v>30172.413793103449</v>
      </c>
      <c r="R463" s="20">
        <v>4.3728135932033982</v>
      </c>
      <c r="S463" s="1" t="s">
        <v>1263</v>
      </c>
      <c r="T463" s="19"/>
      <c r="U463" s="5"/>
    </row>
    <row r="464" spans="1:21" s="34" customFormat="1" ht="14.25" x14ac:dyDescent="0.3">
      <c r="A464" s="45" t="s">
        <v>1321</v>
      </c>
      <c r="B464" s="1"/>
      <c r="C464" s="23">
        <v>43319</v>
      </c>
      <c r="D464" s="48">
        <v>152413190</v>
      </c>
      <c r="E464" s="73" t="s">
        <v>1320</v>
      </c>
      <c r="F464" s="25" t="s">
        <v>232</v>
      </c>
      <c r="G464" s="1" t="s">
        <v>231</v>
      </c>
      <c r="H464" s="25" t="s">
        <v>30</v>
      </c>
      <c r="I464" s="25" t="s">
        <v>232</v>
      </c>
      <c r="J464" s="60">
        <v>5000</v>
      </c>
      <c r="K464" s="4" t="s">
        <v>96</v>
      </c>
      <c r="L464" s="65">
        <v>1</v>
      </c>
      <c r="M464" s="1" t="s">
        <v>1101</v>
      </c>
      <c r="N464" s="47"/>
      <c r="O464" s="1" t="s">
        <v>1485</v>
      </c>
      <c r="P464" s="19">
        <v>43385</v>
      </c>
      <c r="Q464" s="20">
        <v>4310.3448275862074</v>
      </c>
      <c r="R464" s="20">
        <v>0.62468765617191413</v>
      </c>
      <c r="S464" s="1" t="s">
        <v>1263</v>
      </c>
      <c r="T464" s="19"/>
      <c r="U464" s="5"/>
    </row>
    <row r="465" spans="1:21" s="34" customFormat="1" ht="14.25" x14ac:dyDescent="0.3">
      <c r="A465" s="45" t="s">
        <v>1322</v>
      </c>
      <c r="B465" s="1" t="s">
        <v>1965</v>
      </c>
      <c r="C465" s="23">
        <v>43319</v>
      </c>
      <c r="D465" s="48">
        <v>160230618</v>
      </c>
      <c r="E465" s="73" t="s">
        <v>1323</v>
      </c>
      <c r="F465" s="40" t="s">
        <v>585</v>
      </c>
      <c r="G465" s="1"/>
      <c r="H465" s="25"/>
      <c r="I465" s="25" t="s">
        <v>66</v>
      </c>
      <c r="J465" s="60">
        <v>4917</v>
      </c>
      <c r="K465" s="51">
        <v>31073532</v>
      </c>
      <c r="L465" s="65">
        <v>3</v>
      </c>
      <c r="M465" s="1" t="s">
        <v>1126</v>
      </c>
      <c r="N465" s="47"/>
      <c r="O465" s="1" t="s">
        <v>585</v>
      </c>
      <c r="P465" s="2"/>
      <c r="Q465" s="20">
        <v>12716.379310344828</v>
      </c>
      <c r="R465" s="20">
        <v>1.8429535232383807</v>
      </c>
      <c r="S465" s="1" t="s">
        <v>1964</v>
      </c>
      <c r="T465" s="19"/>
      <c r="U465" s="5"/>
    </row>
    <row r="466" spans="1:21" s="34" customFormat="1" ht="14.25" x14ac:dyDescent="0.3">
      <c r="A466" s="45" t="s">
        <v>1324</v>
      </c>
      <c r="B466" s="1"/>
      <c r="C466" s="23">
        <v>43320</v>
      </c>
      <c r="D466" s="48">
        <v>152420227</v>
      </c>
      <c r="E466" s="73" t="s">
        <v>1325</v>
      </c>
      <c r="F466" s="25" t="s">
        <v>1326</v>
      </c>
      <c r="G466" s="1" t="s">
        <v>218</v>
      </c>
      <c r="H466" s="25" t="s">
        <v>686</v>
      </c>
      <c r="I466" s="25" t="s">
        <v>81</v>
      </c>
      <c r="J466" s="60">
        <v>5000</v>
      </c>
      <c r="K466" s="4" t="s">
        <v>96</v>
      </c>
      <c r="L466" s="65">
        <v>3</v>
      </c>
      <c r="M466" s="1" t="s">
        <v>1101</v>
      </c>
      <c r="N466" s="47"/>
      <c r="O466" s="1" t="s">
        <v>1485</v>
      </c>
      <c r="P466" s="23">
        <v>43334</v>
      </c>
      <c r="Q466" s="20">
        <v>12931.034482758621</v>
      </c>
      <c r="R466" s="20">
        <v>1.8740629685157422</v>
      </c>
      <c r="S466" s="1" t="s">
        <v>1263</v>
      </c>
      <c r="T466" s="19"/>
      <c r="U466" s="5"/>
    </row>
    <row r="467" spans="1:21" s="34" customFormat="1" ht="14.25" x14ac:dyDescent="0.3">
      <c r="A467" s="45" t="s">
        <v>1327</v>
      </c>
      <c r="B467" s="1"/>
      <c r="C467" s="23">
        <v>43321</v>
      </c>
      <c r="D467" s="48">
        <v>152428637</v>
      </c>
      <c r="E467" s="73" t="s">
        <v>1328</v>
      </c>
      <c r="F467" s="25" t="s">
        <v>1329</v>
      </c>
      <c r="G467" s="1" t="s">
        <v>616</v>
      </c>
      <c r="H467" s="25" t="s">
        <v>1004</v>
      </c>
      <c r="I467" s="25" t="s">
        <v>1330</v>
      </c>
      <c r="J467" s="60">
        <v>5000</v>
      </c>
      <c r="K467" s="4" t="s">
        <v>96</v>
      </c>
      <c r="L467" s="65">
        <v>3</v>
      </c>
      <c r="M467" s="1" t="s">
        <v>1101</v>
      </c>
      <c r="N467" s="47"/>
      <c r="O467" s="1" t="s">
        <v>1485</v>
      </c>
      <c r="P467" s="19">
        <v>43420</v>
      </c>
      <c r="Q467" s="20">
        <v>12931.034482758621</v>
      </c>
      <c r="R467" s="20">
        <v>1.8740629685157422</v>
      </c>
      <c r="S467" s="1" t="s">
        <v>1263</v>
      </c>
      <c r="T467" s="19"/>
      <c r="U467" s="5"/>
    </row>
    <row r="468" spans="1:21" s="34" customFormat="1" ht="14.25" x14ac:dyDescent="0.3">
      <c r="A468" s="45" t="s">
        <v>1331</v>
      </c>
      <c r="B468" s="1"/>
      <c r="C468" s="23">
        <v>43321</v>
      </c>
      <c r="D468" s="48">
        <v>152428637</v>
      </c>
      <c r="E468" s="73" t="s">
        <v>1328</v>
      </c>
      <c r="F468" s="25" t="s">
        <v>1329</v>
      </c>
      <c r="G468" s="1" t="s">
        <v>616</v>
      </c>
      <c r="H468" s="25" t="s">
        <v>1004</v>
      </c>
      <c r="I468" s="25" t="s">
        <v>1330</v>
      </c>
      <c r="J468" s="60">
        <v>1800</v>
      </c>
      <c r="K468" s="4" t="s">
        <v>195</v>
      </c>
      <c r="L468" s="65">
        <v>1</v>
      </c>
      <c r="M468" s="1" t="s">
        <v>1101</v>
      </c>
      <c r="N468" s="47"/>
      <c r="O468" s="1" t="s">
        <v>1485</v>
      </c>
      <c r="P468" s="19">
        <v>43420</v>
      </c>
      <c r="Q468" s="20">
        <v>1551.7241379310346</v>
      </c>
      <c r="R468" s="20">
        <v>0.22488755622188908</v>
      </c>
      <c r="S468" s="1" t="s">
        <v>1263</v>
      </c>
      <c r="T468" s="19"/>
      <c r="U468" s="5"/>
    </row>
    <row r="469" spans="1:21" s="34" customFormat="1" ht="14.25" x14ac:dyDescent="0.3">
      <c r="A469" s="45" t="s">
        <v>1332</v>
      </c>
      <c r="B469" s="1" t="str">
        <f>D469&amp;K469&amp;L469</f>
        <v>15242902395Y40274</v>
      </c>
      <c r="C469" s="23">
        <v>43321</v>
      </c>
      <c r="D469" s="48">
        <v>152429023</v>
      </c>
      <c r="E469" s="73" t="s">
        <v>1333</v>
      </c>
      <c r="F469" s="25" t="s">
        <v>1334</v>
      </c>
      <c r="G469" s="1" t="s">
        <v>1335</v>
      </c>
      <c r="H469" s="25" t="s">
        <v>30</v>
      </c>
      <c r="I469" s="25" t="s">
        <v>44</v>
      </c>
      <c r="J469" s="60">
        <v>6611</v>
      </c>
      <c r="K469" s="4" t="s">
        <v>12</v>
      </c>
      <c r="L469" s="65">
        <v>4</v>
      </c>
      <c r="M469" s="1" t="s">
        <v>1045</v>
      </c>
      <c r="N469" s="47"/>
      <c r="O469" s="1" t="s">
        <v>585</v>
      </c>
      <c r="P469" s="2"/>
      <c r="Q469" s="20">
        <v>22796.551724137931</v>
      </c>
      <c r="R469" s="20">
        <v>3.3038480759620188</v>
      </c>
      <c r="S469" s="1" t="s">
        <v>1263</v>
      </c>
      <c r="T469" s="19"/>
      <c r="U469" s="5"/>
    </row>
    <row r="470" spans="1:21" s="34" customFormat="1" ht="14.25" x14ac:dyDescent="0.3">
      <c r="A470" s="45" t="s">
        <v>1336</v>
      </c>
      <c r="B470" s="1" t="str">
        <f>D470&amp;K470&amp;L470</f>
        <v>15242969095Y40278</v>
      </c>
      <c r="C470" s="23">
        <v>43321</v>
      </c>
      <c r="D470" s="48">
        <v>152429690</v>
      </c>
      <c r="E470" s="73" t="s">
        <v>1337</v>
      </c>
      <c r="F470" s="25" t="s">
        <v>1338</v>
      </c>
      <c r="G470" s="1" t="s">
        <v>717</v>
      </c>
      <c r="H470" s="25" t="s">
        <v>16</v>
      </c>
      <c r="I470" s="25" t="s">
        <v>600</v>
      </c>
      <c r="J470" s="60">
        <v>6611</v>
      </c>
      <c r="K470" s="4" t="s">
        <v>12</v>
      </c>
      <c r="L470" s="65">
        <v>8</v>
      </c>
      <c r="M470" s="1" t="s">
        <v>1045</v>
      </c>
      <c r="N470" s="47"/>
      <c r="O470" s="1" t="s">
        <v>2209</v>
      </c>
      <c r="P470" s="2">
        <v>43521</v>
      </c>
      <c r="Q470" s="20">
        <v>45593.103448275862</v>
      </c>
      <c r="R470" s="20">
        <v>6.6076961519240376</v>
      </c>
      <c r="S470" s="1" t="s">
        <v>1097</v>
      </c>
      <c r="T470" s="19"/>
      <c r="U470" s="5"/>
    </row>
    <row r="471" spans="1:21" s="34" customFormat="1" ht="14.25" x14ac:dyDescent="0.3">
      <c r="A471" s="45" t="s">
        <v>1339</v>
      </c>
      <c r="B471" s="1"/>
      <c r="C471" s="23">
        <v>43322</v>
      </c>
      <c r="D471" s="48">
        <v>152431737</v>
      </c>
      <c r="E471" s="73" t="s">
        <v>1340</v>
      </c>
      <c r="F471" s="25" t="s">
        <v>1341</v>
      </c>
      <c r="G471" s="1" t="s">
        <v>798</v>
      </c>
      <c r="H471" s="25" t="s">
        <v>113</v>
      </c>
      <c r="I471" s="25" t="s">
        <v>364</v>
      </c>
      <c r="J471" s="60">
        <v>5000</v>
      </c>
      <c r="K471" s="4" t="s">
        <v>96</v>
      </c>
      <c r="L471" s="65">
        <v>6</v>
      </c>
      <c r="M471" s="1" t="s">
        <v>1101</v>
      </c>
      <c r="N471" s="47"/>
      <c r="O471" s="1" t="s">
        <v>1485</v>
      </c>
      <c r="P471" s="19">
        <v>43418</v>
      </c>
      <c r="Q471" s="20">
        <v>25862.068965517243</v>
      </c>
      <c r="R471" s="20">
        <v>3.7481259370314843</v>
      </c>
      <c r="S471" s="1" t="s">
        <v>1263</v>
      </c>
      <c r="T471" s="19"/>
      <c r="U471" s="5"/>
    </row>
    <row r="472" spans="1:21" s="34" customFormat="1" ht="14.25" x14ac:dyDescent="0.3">
      <c r="A472" s="45" t="s">
        <v>1342</v>
      </c>
      <c r="B472" s="1"/>
      <c r="C472" s="23">
        <v>43322</v>
      </c>
      <c r="D472" s="48">
        <v>152433449</v>
      </c>
      <c r="E472" s="73" t="s">
        <v>1343</v>
      </c>
      <c r="F472" s="25" t="s">
        <v>1344</v>
      </c>
      <c r="G472" s="1" t="s">
        <v>1081</v>
      </c>
      <c r="H472" s="25" t="s">
        <v>919</v>
      </c>
      <c r="I472" s="25" t="s">
        <v>354</v>
      </c>
      <c r="J472" s="60">
        <v>5000</v>
      </c>
      <c r="K472" s="4" t="s">
        <v>96</v>
      </c>
      <c r="L472" s="65">
        <v>6</v>
      </c>
      <c r="M472" s="1" t="s">
        <v>1101</v>
      </c>
      <c r="N472" s="47"/>
      <c r="O472" s="1" t="s">
        <v>1485</v>
      </c>
      <c r="P472" s="19">
        <v>43363</v>
      </c>
      <c r="Q472" s="20">
        <v>25862.068965517243</v>
      </c>
      <c r="R472" s="20">
        <v>3.7481259370314843</v>
      </c>
      <c r="S472" s="1" t="s">
        <v>1263</v>
      </c>
      <c r="T472" s="19"/>
      <c r="U472" s="5"/>
    </row>
    <row r="473" spans="1:21" s="34" customFormat="1" ht="14.25" x14ac:dyDescent="0.3">
      <c r="A473" s="45" t="s">
        <v>1345</v>
      </c>
      <c r="B473" s="1"/>
      <c r="C473" s="23">
        <v>43322</v>
      </c>
      <c r="D473" s="48">
        <v>152433449</v>
      </c>
      <c r="E473" s="73" t="s">
        <v>1343</v>
      </c>
      <c r="F473" s="25" t="s">
        <v>1344</v>
      </c>
      <c r="G473" s="1" t="s">
        <v>1081</v>
      </c>
      <c r="H473" s="25" t="s">
        <v>919</v>
      </c>
      <c r="I473" s="25" t="s">
        <v>354</v>
      </c>
      <c r="J473" s="60">
        <v>1800</v>
      </c>
      <c r="K473" s="4" t="s">
        <v>195</v>
      </c>
      <c r="L473" s="65">
        <v>1</v>
      </c>
      <c r="M473" s="1" t="s">
        <v>1101</v>
      </c>
      <c r="N473" s="47"/>
      <c r="O473" s="1" t="s">
        <v>1485</v>
      </c>
      <c r="P473" s="19">
        <v>43363</v>
      </c>
      <c r="Q473" s="20">
        <v>1551.7241379310346</v>
      </c>
      <c r="R473" s="20">
        <v>0.22488755622188908</v>
      </c>
      <c r="S473" s="1" t="s">
        <v>1263</v>
      </c>
      <c r="T473" s="19"/>
      <c r="U473" s="5"/>
    </row>
    <row r="474" spans="1:21" s="34" customFormat="1" ht="14.25" x14ac:dyDescent="0.3">
      <c r="A474" s="45" t="s">
        <v>1346</v>
      </c>
      <c r="B474" s="1"/>
      <c r="C474" s="23">
        <v>43326</v>
      </c>
      <c r="D474" s="48">
        <v>152445596</v>
      </c>
      <c r="E474" s="73" t="s">
        <v>1347</v>
      </c>
      <c r="F474" s="25" t="s">
        <v>544</v>
      </c>
      <c r="G474" s="1" t="s">
        <v>484</v>
      </c>
      <c r="H474" s="25" t="s">
        <v>686</v>
      </c>
      <c r="I474" s="25" t="s">
        <v>81</v>
      </c>
      <c r="J474" s="60">
        <v>6611</v>
      </c>
      <c r="K474" s="4" t="s">
        <v>12</v>
      </c>
      <c r="L474" s="65">
        <v>2</v>
      </c>
      <c r="M474" s="1" t="s">
        <v>1045</v>
      </c>
      <c r="N474" s="47"/>
      <c r="O474" s="1" t="s">
        <v>1485</v>
      </c>
      <c r="P474" s="19">
        <v>43360</v>
      </c>
      <c r="Q474" s="20">
        <v>11398.275862068966</v>
      </c>
      <c r="R474" s="20">
        <v>1.6519240379810094</v>
      </c>
      <c r="S474" s="1" t="s">
        <v>1263</v>
      </c>
      <c r="T474" s="19"/>
      <c r="U474" s="5"/>
    </row>
    <row r="475" spans="1:21" s="34" customFormat="1" ht="14.25" x14ac:dyDescent="0.3">
      <c r="A475" s="45" t="s">
        <v>1348</v>
      </c>
      <c r="B475" s="1"/>
      <c r="C475" s="35">
        <v>43328</v>
      </c>
      <c r="D475" s="36">
        <v>152462030</v>
      </c>
      <c r="E475" s="36" t="s">
        <v>1349</v>
      </c>
      <c r="F475" s="5" t="s">
        <v>1350</v>
      </c>
      <c r="G475" s="5" t="s">
        <v>416</v>
      </c>
      <c r="H475" s="5" t="s">
        <v>10</v>
      </c>
      <c r="I475" s="36" t="s">
        <v>600</v>
      </c>
      <c r="J475" s="37">
        <v>5000</v>
      </c>
      <c r="K475" s="36" t="s">
        <v>96</v>
      </c>
      <c r="L475" s="37">
        <v>4</v>
      </c>
      <c r="M475" s="5" t="s">
        <v>1101</v>
      </c>
      <c r="N475" s="47"/>
      <c r="O475" s="1" t="s">
        <v>1485</v>
      </c>
      <c r="P475" s="19">
        <v>43341</v>
      </c>
      <c r="Q475" s="20">
        <v>17241.37931034483</v>
      </c>
      <c r="R475" s="20">
        <v>2.4987506246876565</v>
      </c>
      <c r="S475" s="1" t="s">
        <v>1499</v>
      </c>
      <c r="T475" s="5"/>
      <c r="U475" s="5"/>
    </row>
    <row r="476" spans="1:21" s="34" customFormat="1" ht="14.25" x14ac:dyDescent="0.3">
      <c r="A476" s="45" t="s">
        <v>1351</v>
      </c>
      <c r="B476" s="1"/>
      <c r="C476" s="35">
        <v>43329</v>
      </c>
      <c r="D476" s="36">
        <v>152465738</v>
      </c>
      <c r="E476" s="36" t="s">
        <v>1352</v>
      </c>
      <c r="F476" s="40" t="s">
        <v>585</v>
      </c>
      <c r="G476" s="5"/>
      <c r="H476" s="5"/>
      <c r="I476" s="36" t="s">
        <v>81</v>
      </c>
      <c r="J476" s="37">
        <v>6611</v>
      </c>
      <c r="K476" s="36" t="s">
        <v>12</v>
      </c>
      <c r="L476" s="37">
        <v>1</v>
      </c>
      <c r="M476" s="5" t="s">
        <v>1045</v>
      </c>
      <c r="N476" s="47"/>
      <c r="O476" s="1" t="s">
        <v>1485</v>
      </c>
      <c r="P476" s="19">
        <v>43404</v>
      </c>
      <c r="Q476" s="20">
        <v>5699.1379310344828</v>
      </c>
      <c r="R476" s="20">
        <v>0.8259620189905047</v>
      </c>
      <c r="S476" s="1" t="s">
        <v>1263</v>
      </c>
      <c r="T476" s="5"/>
      <c r="U476" s="5"/>
    </row>
    <row r="477" spans="1:21" s="34" customFormat="1" ht="14.25" x14ac:dyDescent="0.3">
      <c r="A477" s="45" t="s">
        <v>1353</v>
      </c>
      <c r="B477" s="1"/>
      <c r="C477" s="35">
        <v>43329</v>
      </c>
      <c r="D477" s="36">
        <v>152468213</v>
      </c>
      <c r="E477" s="36" t="s">
        <v>1354</v>
      </c>
      <c r="F477" s="5" t="s">
        <v>1355</v>
      </c>
      <c r="G477" s="5" t="s">
        <v>231</v>
      </c>
      <c r="H477" s="5" t="s">
        <v>30</v>
      </c>
      <c r="I477" s="36" t="s">
        <v>71</v>
      </c>
      <c r="J477" s="37">
        <v>5000</v>
      </c>
      <c r="K477" s="36" t="s">
        <v>96</v>
      </c>
      <c r="L477" s="37">
        <v>10</v>
      </c>
      <c r="M477" s="5" t="s">
        <v>1101</v>
      </c>
      <c r="N477" s="47"/>
      <c r="O477" s="1" t="s">
        <v>1485</v>
      </c>
      <c r="P477" s="19">
        <v>43346</v>
      </c>
      <c r="Q477" s="20">
        <v>43103.448275862072</v>
      </c>
      <c r="R477" s="20">
        <v>6.24687656171914</v>
      </c>
      <c r="S477" s="1" t="s">
        <v>1263</v>
      </c>
      <c r="T477" s="5"/>
      <c r="U477" s="5"/>
    </row>
    <row r="478" spans="1:21" s="34" customFormat="1" ht="14.25" x14ac:dyDescent="0.3">
      <c r="A478" s="45" t="s">
        <v>1356</v>
      </c>
      <c r="B478" s="1"/>
      <c r="C478" s="35">
        <v>43329</v>
      </c>
      <c r="D478" s="36">
        <v>152468213</v>
      </c>
      <c r="E478" s="36" t="s">
        <v>1354</v>
      </c>
      <c r="F478" s="5" t="s">
        <v>1355</v>
      </c>
      <c r="G478" s="5" t="s">
        <v>231</v>
      </c>
      <c r="H478" s="5" t="s">
        <v>30</v>
      </c>
      <c r="I478" s="36" t="s">
        <v>71</v>
      </c>
      <c r="J478" s="37">
        <v>1800</v>
      </c>
      <c r="K478" s="36" t="s">
        <v>195</v>
      </c>
      <c r="L478" s="37">
        <v>1</v>
      </c>
      <c r="M478" s="5" t="s">
        <v>1101</v>
      </c>
      <c r="N478" s="47"/>
      <c r="O478" s="1" t="s">
        <v>1485</v>
      </c>
      <c r="P478" s="19">
        <v>43346</v>
      </c>
      <c r="Q478" s="20">
        <v>1551.7241379310346</v>
      </c>
      <c r="R478" s="20">
        <v>0.22488755622188908</v>
      </c>
      <c r="S478" s="1" t="s">
        <v>1263</v>
      </c>
      <c r="T478" s="5"/>
      <c r="U478" s="5"/>
    </row>
    <row r="479" spans="1:21" s="34" customFormat="1" ht="14.25" x14ac:dyDescent="0.3">
      <c r="A479" s="45" t="s">
        <v>1357</v>
      </c>
      <c r="B479" s="1"/>
      <c r="C479" s="35">
        <v>43329</v>
      </c>
      <c r="D479" s="36">
        <v>152468441</v>
      </c>
      <c r="E479" s="36" t="s">
        <v>1358</v>
      </c>
      <c r="F479" s="5" t="s">
        <v>1359</v>
      </c>
      <c r="G479" s="5" t="s">
        <v>416</v>
      </c>
      <c r="H479" s="5" t="s">
        <v>10</v>
      </c>
      <c r="I479" s="36" t="s">
        <v>11</v>
      </c>
      <c r="J479" s="37">
        <v>5000</v>
      </c>
      <c r="K479" s="36" t="s">
        <v>96</v>
      </c>
      <c r="L479" s="37">
        <v>3</v>
      </c>
      <c r="M479" s="5" t="s">
        <v>1101</v>
      </c>
      <c r="N479" s="47"/>
      <c r="O479" s="1" t="s">
        <v>1485</v>
      </c>
      <c r="P479" s="19">
        <v>43341</v>
      </c>
      <c r="Q479" s="20">
        <v>12931.034482758621</v>
      </c>
      <c r="R479" s="20">
        <v>1.8740629685157422</v>
      </c>
      <c r="S479" s="1" t="s">
        <v>1263</v>
      </c>
      <c r="T479" s="5"/>
      <c r="U479" s="5"/>
    </row>
    <row r="480" spans="1:21" s="34" customFormat="1" ht="14.25" x14ac:dyDescent="0.3">
      <c r="A480" s="45" t="s">
        <v>1360</v>
      </c>
      <c r="B480" s="1"/>
      <c r="C480" s="35">
        <v>43329</v>
      </c>
      <c r="D480" s="36">
        <v>152468574</v>
      </c>
      <c r="E480" s="36" t="s">
        <v>1361</v>
      </c>
      <c r="F480" s="5" t="s">
        <v>1362</v>
      </c>
      <c r="G480" s="5" t="s">
        <v>438</v>
      </c>
      <c r="H480" s="5" t="s">
        <v>339</v>
      </c>
      <c r="I480" s="36" t="s">
        <v>1363</v>
      </c>
      <c r="J480" s="37">
        <v>5000</v>
      </c>
      <c r="K480" s="36" t="s">
        <v>96</v>
      </c>
      <c r="L480" s="37">
        <v>3</v>
      </c>
      <c r="M480" s="5" t="s">
        <v>1101</v>
      </c>
      <c r="N480" s="47"/>
      <c r="O480" s="1" t="s">
        <v>1485</v>
      </c>
      <c r="P480" s="19">
        <v>43404</v>
      </c>
      <c r="Q480" s="20">
        <v>12931.034482758621</v>
      </c>
      <c r="R480" s="20">
        <v>1.8740629685157422</v>
      </c>
      <c r="S480" s="1" t="s">
        <v>1263</v>
      </c>
      <c r="T480" s="5"/>
      <c r="U480" s="5"/>
    </row>
    <row r="481" spans="1:21" s="34" customFormat="1" ht="14.25" x14ac:dyDescent="0.3">
      <c r="A481" s="45" t="s">
        <v>1364</v>
      </c>
      <c r="B481" s="1"/>
      <c r="C481" s="35">
        <v>43329</v>
      </c>
      <c r="D481" s="36">
        <v>152468574</v>
      </c>
      <c r="E481" s="36" t="s">
        <v>1361</v>
      </c>
      <c r="F481" s="5" t="s">
        <v>1362</v>
      </c>
      <c r="G481" s="5" t="s">
        <v>438</v>
      </c>
      <c r="H481" s="5" t="s">
        <v>339</v>
      </c>
      <c r="I481" s="36" t="s">
        <v>1363</v>
      </c>
      <c r="J481" s="37">
        <v>1800</v>
      </c>
      <c r="K481" s="36" t="s">
        <v>195</v>
      </c>
      <c r="L481" s="37">
        <v>1</v>
      </c>
      <c r="M481" s="5" t="s">
        <v>1101</v>
      </c>
      <c r="N481" s="47"/>
      <c r="O481" s="1" t="s">
        <v>1485</v>
      </c>
      <c r="P481" s="19">
        <v>43404</v>
      </c>
      <c r="Q481" s="20">
        <v>1551.7241379310346</v>
      </c>
      <c r="R481" s="20">
        <v>0.22488755622188908</v>
      </c>
      <c r="S481" s="1" t="s">
        <v>1263</v>
      </c>
      <c r="T481" s="5"/>
      <c r="U481" s="5"/>
    </row>
    <row r="482" spans="1:21" s="34" customFormat="1" ht="14.25" x14ac:dyDescent="0.2">
      <c r="A482" s="5" t="s">
        <v>1365</v>
      </c>
      <c r="B482" s="1" t="str">
        <f>D482&amp;K482&amp;L482</f>
        <v>152503947CNNU00112</v>
      </c>
      <c r="C482" s="35">
        <v>43336</v>
      </c>
      <c r="D482" s="36">
        <v>152503947</v>
      </c>
      <c r="E482" s="36" t="s">
        <v>1366</v>
      </c>
      <c r="F482" s="5" t="s">
        <v>1367</v>
      </c>
      <c r="G482" s="5" t="s">
        <v>123</v>
      </c>
      <c r="H482" s="5" t="s">
        <v>57</v>
      </c>
      <c r="I482" s="36" t="s">
        <v>804</v>
      </c>
      <c r="J482" s="37">
        <v>5000</v>
      </c>
      <c r="K482" s="36" t="s">
        <v>96</v>
      </c>
      <c r="L482" s="37">
        <v>12</v>
      </c>
      <c r="M482" s="5" t="s">
        <v>1101</v>
      </c>
      <c r="N482" s="47"/>
      <c r="O482" s="1" t="s">
        <v>585</v>
      </c>
      <c r="P482" s="2"/>
      <c r="Q482" s="20">
        <v>51724.137931034486</v>
      </c>
      <c r="R482" s="20">
        <v>7.4962518740629687</v>
      </c>
      <c r="S482" s="38" t="s">
        <v>1263</v>
      </c>
      <c r="T482" s="5"/>
      <c r="U482" s="5"/>
    </row>
    <row r="483" spans="1:21" s="34" customFormat="1" ht="14.25" x14ac:dyDescent="0.2">
      <c r="A483" s="5" t="s">
        <v>1368</v>
      </c>
      <c r="B483" s="1" t="str">
        <f>D483&amp;K483&amp;L483</f>
        <v>152503947CNNU0021</v>
      </c>
      <c r="C483" s="35">
        <v>43336</v>
      </c>
      <c r="D483" s="36">
        <v>152503947</v>
      </c>
      <c r="E483" s="36" t="s">
        <v>1366</v>
      </c>
      <c r="F483" s="5" t="s">
        <v>1367</v>
      </c>
      <c r="G483" s="5" t="s">
        <v>123</v>
      </c>
      <c r="H483" s="5" t="s">
        <v>57</v>
      </c>
      <c r="I483" s="36" t="s">
        <v>804</v>
      </c>
      <c r="J483" s="37">
        <v>1800</v>
      </c>
      <c r="K483" s="36" t="s">
        <v>195</v>
      </c>
      <c r="L483" s="37">
        <v>1</v>
      </c>
      <c r="M483" s="5" t="s">
        <v>1101</v>
      </c>
      <c r="N483" s="47"/>
      <c r="O483" s="1" t="s">
        <v>585</v>
      </c>
      <c r="P483" s="2"/>
      <c r="Q483" s="20">
        <v>1551.7241379310346</v>
      </c>
      <c r="R483" s="20">
        <v>0.22488755622188908</v>
      </c>
      <c r="S483" s="38" t="s">
        <v>1263</v>
      </c>
      <c r="T483" s="5"/>
      <c r="U483" s="5"/>
    </row>
    <row r="484" spans="1:21" s="34" customFormat="1" ht="14.25" x14ac:dyDescent="0.3">
      <c r="A484" s="5" t="s">
        <v>1369</v>
      </c>
      <c r="B484" s="1"/>
      <c r="C484" s="35">
        <v>43336</v>
      </c>
      <c r="D484" s="36">
        <v>152507292</v>
      </c>
      <c r="E484" s="36" t="s">
        <v>1370</v>
      </c>
      <c r="F484" s="5" t="s">
        <v>1371</v>
      </c>
      <c r="G484" s="5" t="s">
        <v>1372</v>
      </c>
      <c r="H484" s="5" t="s">
        <v>686</v>
      </c>
      <c r="I484" s="36" t="s">
        <v>137</v>
      </c>
      <c r="J484" s="37">
        <v>5000</v>
      </c>
      <c r="K484" s="36" t="s">
        <v>96</v>
      </c>
      <c r="L484" s="37">
        <v>3</v>
      </c>
      <c r="M484" s="5" t="s">
        <v>1101</v>
      </c>
      <c r="N484" s="47"/>
      <c r="O484" s="1" t="s">
        <v>1485</v>
      </c>
      <c r="P484" s="19">
        <v>43363</v>
      </c>
      <c r="Q484" s="20">
        <v>12931.034482758621</v>
      </c>
      <c r="R484" s="20">
        <v>1.8740629685157422</v>
      </c>
      <c r="S484" s="38" t="s">
        <v>1263</v>
      </c>
      <c r="T484" s="5"/>
      <c r="U484" s="5"/>
    </row>
    <row r="485" spans="1:21" s="34" customFormat="1" ht="14.25" x14ac:dyDescent="0.3">
      <c r="A485" s="5" t="s">
        <v>1373</v>
      </c>
      <c r="B485" s="1"/>
      <c r="C485" s="35">
        <v>43336</v>
      </c>
      <c r="D485" s="36">
        <v>152507292</v>
      </c>
      <c r="E485" s="36" t="s">
        <v>1370</v>
      </c>
      <c r="F485" s="5" t="s">
        <v>1371</v>
      </c>
      <c r="G485" s="5" t="s">
        <v>1372</v>
      </c>
      <c r="H485" s="5" t="s">
        <v>686</v>
      </c>
      <c r="I485" s="36" t="s">
        <v>137</v>
      </c>
      <c r="J485" s="37">
        <v>1800</v>
      </c>
      <c r="K485" s="36" t="s">
        <v>195</v>
      </c>
      <c r="L485" s="37">
        <v>1</v>
      </c>
      <c r="M485" s="5" t="s">
        <v>1101</v>
      </c>
      <c r="N485" s="47"/>
      <c r="O485" s="1" t="s">
        <v>1485</v>
      </c>
      <c r="P485" s="19">
        <v>43363</v>
      </c>
      <c r="Q485" s="20">
        <v>1551.7241379310346</v>
      </c>
      <c r="R485" s="20">
        <v>0.22488755622188908</v>
      </c>
      <c r="S485" s="38" t="s">
        <v>1263</v>
      </c>
      <c r="T485" s="5"/>
      <c r="U485" s="5"/>
    </row>
    <row r="486" spans="1:21" s="34" customFormat="1" ht="14.25" x14ac:dyDescent="0.3">
      <c r="A486" s="5" t="s">
        <v>1374</v>
      </c>
      <c r="B486" s="1"/>
      <c r="C486" s="35">
        <v>43336</v>
      </c>
      <c r="D486" s="36">
        <v>152507733</v>
      </c>
      <c r="E486" s="36" t="s">
        <v>1375</v>
      </c>
      <c r="F486" s="5" t="s">
        <v>1376</v>
      </c>
      <c r="G486" s="5" t="s">
        <v>1377</v>
      </c>
      <c r="H486" s="5" t="s">
        <v>118</v>
      </c>
      <c r="I486" s="36" t="s">
        <v>1376</v>
      </c>
      <c r="J486" s="37">
        <v>6611</v>
      </c>
      <c r="K486" s="36" t="s">
        <v>12</v>
      </c>
      <c r="L486" s="37">
        <v>5</v>
      </c>
      <c r="M486" s="5" t="s">
        <v>1045</v>
      </c>
      <c r="N486" s="47"/>
      <c r="O486" s="1" t="s">
        <v>1485</v>
      </c>
      <c r="P486" s="19">
        <v>43350</v>
      </c>
      <c r="Q486" s="20">
        <v>28495.689655172417</v>
      </c>
      <c r="R486" s="20">
        <v>4.129810094952524</v>
      </c>
      <c r="S486" s="38" t="s">
        <v>1263</v>
      </c>
      <c r="T486" s="5"/>
      <c r="U486" s="5"/>
    </row>
    <row r="487" spans="1:21" s="34" customFormat="1" ht="14.25" x14ac:dyDescent="0.3">
      <c r="A487" s="5" t="s">
        <v>1378</v>
      </c>
      <c r="B487" s="1"/>
      <c r="C487" s="35">
        <v>43340</v>
      </c>
      <c r="D487" s="36">
        <v>152529385</v>
      </c>
      <c r="E487" s="36" t="s">
        <v>1379</v>
      </c>
      <c r="F487" s="5" t="s">
        <v>720</v>
      </c>
      <c r="G487" s="5" t="s">
        <v>721</v>
      </c>
      <c r="H487" s="5" t="s">
        <v>199</v>
      </c>
      <c r="I487" s="36" t="s">
        <v>200</v>
      </c>
      <c r="J487" s="37">
        <v>6611</v>
      </c>
      <c r="K487" s="36" t="s">
        <v>12</v>
      </c>
      <c r="L487" s="37">
        <v>10</v>
      </c>
      <c r="M487" s="5" t="s">
        <v>1045</v>
      </c>
      <c r="N487" s="47"/>
      <c r="O487" s="1" t="s">
        <v>1485</v>
      </c>
      <c r="P487" s="19">
        <v>43431</v>
      </c>
      <c r="Q487" s="20">
        <v>56991.379310344833</v>
      </c>
      <c r="R487" s="20">
        <v>8.2596201899050481</v>
      </c>
      <c r="S487" s="38" t="s">
        <v>1263</v>
      </c>
      <c r="T487" s="5"/>
      <c r="U487" s="5"/>
    </row>
    <row r="488" spans="1:21" s="34" customFormat="1" ht="14.25" x14ac:dyDescent="0.3">
      <c r="A488" s="5" t="s">
        <v>1380</v>
      </c>
      <c r="B488" s="1"/>
      <c r="C488" s="35">
        <v>43341</v>
      </c>
      <c r="D488" s="36">
        <v>152534790</v>
      </c>
      <c r="E488" s="36" t="s">
        <v>1381</v>
      </c>
      <c r="F488" s="5" t="s">
        <v>1382</v>
      </c>
      <c r="G488" s="5" t="s">
        <v>21</v>
      </c>
      <c r="H488" s="5" t="s">
        <v>16</v>
      </c>
      <c r="I488" s="36" t="s">
        <v>354</v>
      </c>
      <c r="J488" s="37">
        <v>5000</v>
      </c>
      <c r="K488" s="36" t="s">
        <v>96</v>
      </c>
      <c r="L488" s="37">
        <v>4</v>
      </c>
      <c r="M488" s="5" t="s">
        <v>1101</v>
      </c>
      <c r="N488" s="47"/>
      <c r="O488" s="1" t="s">
        <v>1485</v>
      </c>
      <c r="P488" s="19">
        <v>43404</v>
      </c>
      <c r="Q488" s="20">
        <v>17241.37931034483</v>
      </c>
      <c r="R488" s="20">
        <v>2.4987506246876565</v>
      </c>
      <c r="S488" s="38" t="s">
        <v>1263</v>
      </c>
      <c r="T488" s="5"/>
      <c r="U488" s="5"/>
    </row>
    <row r="489" spans="1:21" s="34" customFormat="1" ht="14.25" x14ac:dyDescent="0.3">
      <c r="A489" s="5" t="s">
        <v>1383</v>
      </c>
      <c r="B489" s="1"/>
      <c r="C489" s="35">
        <v>43341</v>
      </c>
      <c r="D489" s="36">
        <v>152534790</v>
      </c>
      <c r="E489" s="36" t="s">
        <v>1381</v>
      </c>
      <c r="F489" s="5" t="s">
        <v>1382</v>
      </c>
      <c r="G489" s="5" t="s">
        <v>21</v>
      </c>
      <c r="H489" s="5" t="s">
        <v>16</v>
      </c>
      <c r="I489" s="36" t="s">
        <v>354</v>
      </c>
      <c r="J489" s="37">
        <v>1800</v>
      </c>
      <c r="K489" s="36" t="s">
        <v>195</v>
      </c>
      <c r="L489" s="37">
        <v>1</v>
      </c>
      <c r="M489" s="5" t="s">
        <v>1101</v>
      </c>
      <c r="N489" s="47"/>
      <c r="O489" s="1" t="s">
        <v>1485</v>
      </c>
      <c r="P489" s="19">
        <v>43404</v>
      </c>
      <c r="Q489" s="20">
        <v>1551.7241379310346</v>
      </c>
      <c r="R489" s="20">
        <v>0.22488755622188908</v>
      </c>
      <c r="S489" s="38" t="s">
        <v>1263</v>
      </c>
      <c r="T489" s="5"/>
      <c r="U489" s="5"/>
    </row>
    <row r="490" spans="1:21" ht="14.25" x14ac:dyDescent="0.3">
      <c r="A490" s="5" t="s">
        <v>1384</v>
      </c>
      <c r="B490" s="1"/>
      <c r="C490" s="35">
        <v>43342</v>
      </c>
      <c r="D490" s="36">
        <v>152538170</v>
      </c>
      <c r="E490" s="36" t="s">
        <v>1385</v>
      </c>
      <c r="F490" s="5" t="s">
        <v>1386</v>
      </c>
      <c r="G490" s="5" t="s">
        <v>93</v>
      </c>
      <c r="H490" s="5" t="s">
        <v>94</v>
      </c>
      <c r="I490" s="36" t="s">
        <v>44</v>
      </c>
      <c r="J490" s="37">
        <v>5000</v>
      </c>
      <c r="K490" s="36" t="s">
        <v>96</v>
      </c>
      <c r="L490" s="37">
        <v>4</v>
      </c>
      <c r="M490" s="5" t="s">
        <v>1101</v>
      </c>
      <c r="N490" s="47"/>
      <c r="O490" s="1" t="s">
        <v>1485</v>
      </c>
      <c r="P490" s="19">
        <v>43399</v>
      </c>
      <c r="Q490" s="20">
        <v>5000</v>
      </c>
      <c r="R490" s="20">
        <v>0.72463768115942029</v>
      </c>
      <c r="S490" s="38" t="s">
        <v>1263</v>
      </c>
      <c r="T490" s="5"/>
      <c r="U490" s="5"/>
    </row>
    <row r="491" spans="1:21" ht="14.25" x14ac:dyDescent="0.2">
      <c r="A491" s="5" t="s">
        <v>1387</v>
      </c>
      <c r="B491" s="1" t="str">
        <f>D491&amp;K491&amp;L491</f>
        <v>152538215CNNU0021</v>
      </c>
      <c r="C491" s="35">
        <v>43342</v>
      </c>
      <c r="D491" s="36">
        <v>152538215</v>
      </c>
      <c r="E491" s="36" t="s">
        <v>1388</v>
      </c>
      <c r="F491" s="5" t="s">
        <v>768</v>
      </c>
      <c r="G491" s="5" t="s">
        <v>1389</v>
      </c>
      <c r="H491" s="5" t="s">
        <v>118</v>
      </c>
      <c r="I491" s="36" t="s">
        <v>1390</v>
      </c>
      <c r="J491" s="37">
        <v>1800</v>
      </c>
      <c r="K491" s="36" t="s">
        <v>195</v>
      </c>
      <c r="L491" s="37">
        <v>1</v>
      </c>
      <c r="M491" s="5" t="s">
        <v>1101</v>
      </c>
      <c r="N491" s="47"/>
      <c r="O491" s="1" t="s">
        <v>585</v>
      </c>
      <c r="P491" s="2"/>
      <c r="Q491" s="20">
        <v>1800</v>
      </c>
      <c r="R491" s="20">
        <v>0.2608695652173913</v>
      </c>
      <c r="S491" s="38" t="s">
        <v>1263</v>
      </c>
      <c r="T491" s="5"/>
      <c r="U491" s="5"/>
    </row>
    <row r="492" spans="1:21" ht="14.25" x14ac:dyDescent="0.3">
      <c r="A492" s="5" t="s">
        <v>1391</v>
      </c>
      <c r="B492" s="1"/>
      <c r="C492" s="35">
        <v>43342</v>
      </c>
      <c r="D492" s="36">
        <v>152538215</v>
      </c>
      <c r="E492" s="36" t="s">
        <v>1388</v>
      </c>
      <c r="F492" s="5" t="s">
        <v>768</v>
      </c>
      <c r="G492" s="5" t="s">
        <v>1389</v>
      </c>
      <c r="H492" s="5" t="s">
        <v>118</v>
      </c>
      <c r="I492" s="36" t="s">
        <v>1390</v>
      </c>
      <c r="J492" s="37">
        <v>5000</v>
      </c>
      <c r="K492" s="36" t="s">
        <v>96</v>
      </c>
      <c r="L492" s="37">
        <v>7</v>
      </c>
      <c r="M492" s="5" t="s">
        <v>1101</v>
      </c>
      <c r="N492" s="47"/>
      <c r="O492" s="1" t="s">
        <v>1485</v>
      </c>
      <c r="P492" s="19">
        <v>43363</v>
      </c>
      <c r="Q492" s="20">
        <v>5000</v>
      </c>
      <c r="R492" s="20">
        <v>0.72463768115942029</v>
      </c>
      <c r="S492" s="1" t="s">
        <v>1499</v>
      </c>
      <c r="T492" s="5"/>
      <c r="U492" s="5"/>
    </row>
    <row r="493" spans="1:21" ht="14.25" x14ac:dyDescent="0.3">
      <c r="A493" s="5" t="s">
        <v>1392</v>
      </c>
      <c r="B493" s="1"/>
      <c r="C493" s="35">
        <v>43342</v>
      </c>
      <c r="D493" s="36">
        <v>152538817</v>
      </c>
      <c r="E493" s="36" t="s">
        <v>1393</v>
      </c>
      <c r="F493" s="39" t="s">
        <v>1394</v>
      </c>
      <c r="G493" s="5" t="s">
        <v>1377</v>
      </c>
      <c r="H493" s="5" t="s">
        <v>118</v>
      </c>
      <c r="I493" s="36" t="s">
        <v>1394</v>
      </c>
      <c r="J493" s="37">
        <v>6611</v>
      </c>
      <c r="K493" s="36" t="s">
        <v>12</v>
      </c>
      <c r="L493" s="37">
        <v>6</v>
      </c>
      <c r="M493" s="5" t="s">
        <v>1045</v>
      </c>
      <c r="N493" s="47"/>
      <c r="O493" s="1" t="s">
        <v>1485</v>
      </c>
      <c r="P493" s="19">
        <v>43431</v>
      </c>
      <c r="Q493" s="20">
        <v>6611</v>
      </c>
      <c r="R493" s="20">
        <v>0.95811594202898553</v>
      </c>
      <c r="S493" s="38" t="s">
        <v>1263</v>
      </c>
      <c r="T493" s="5"/>
      <c r="U493" s="5"/>
    </row>
    <row r="494" spans="1:21" ht="14.25" x14ac:dyDescent="0.3">
      <c r="A494" s="5" t="s">
        <v>1395</v>
      </c>
      <c r="B494" s="1"/>
      <c r="C494" s="35">
        <v>43342</v>
      </c>
      <c r="D494" s="36">
        <v>152541844</v>
      </c>
      <c r="E494" s="36" t="s">
        <v>1396</v>
      </c>
      <c r="F494" s="5" t="s">
        <v>1397</v>
      </c>
      <c r="G494" s="5" t="s">
        <v>642</v>
      </c>
      <c r="H494" s="5" t="s">
        <v>339</v>
      </c>
      <c r="I494" s="36" t="s">
        <v>1397</v>
      </c>
      <c r="J494" s="37">
        <v>6611</v>
      </c>
      <c r="K494" s="36" t="s">
        <v>12</v>
      </c>
      <c r="L494" s="37">
        <v>7</v>
      </c>
      <c r="M494" s="5" t="s">
        <v>1045</v>
      </c>
      <c r="N494" s="47"/>
      <c r="O494" s="1" t="s">
        <v>1485</v>
      </c>
      <c r="P494" s="19">
        <v>43385</v>
      </c>
      <c r="Q494" s="20">
        <v>6611</v>
      </c>
      <c r="R494" s="20">
        <v>0.95811594202898553</v>
      </c>
      <c r="S494" s="1" t="s">
        <v>1499</v>
      </c>
      <c r="T494" s="5"/>
      <c r="U494" s="5"/>
    </row>
    <row r="495" spans="1:21" ht="14.25" x14ac:dyDescent="0.2">
      <c r="A495" s="5" t="s">
        <v>1398</v>
      </c>
      <c r="B495" s="1" t="str">
        <f>D495&amp;K495&amp;L495</f>
        <v>152541924CNNU0013</v>
      </c>
      <c r="C495" s="35">
        <v>43342</v>
      </c>
      <c r="D495" s="36">
        <v>152541924</v>
      </c>
      <c r="E495" s="36" t="s">
        <v>1399</v>
      </c>
      <c r="F495" s="5" t="s">
        <v>1400</v>
      </c>
      <c r="G495" s="5" t="s">
        <v>1140</v>
      </c>
      <c r="H495" s="5" t="s">
        <v>113</v>
      </c>
      <c r="I495" s="36" t="s">
        <v>1401</v>
      </c>
      <c r="J495" s="37">
        <v>5000</v>
      </c>
      <c r="K495" s="36" t="s">
        <v>96</v>
      </c>
      <c r="L495" s="37">
        <v>3</v>
      </c>
      <c r="M495" s="5" t="s">
        <v>1101</v>
      </c>
      <c r="N495" s="47"/>
      <c r="O495" s="1" t="s">
        <v>585</v>
      </c>
      <c r="P495" s="2"/>
      <c r="Q495" s="20">
        <v>5000</v>
      </c>
      <c r="R495" s="20">
        <v>0.72463768115942029</v>
      </c>
      <c r="S495" s="38" t="s">
        <v>1263</v>
      </c>
      <c r="T495" s="5"/>
      <c r="U495" s="5"/>
    </row>
    <row r="496" spans="1:21" ht="14.25" x14ac:dyDescent="0.2">
      <c r="A496" s="5" t="s">
        <v>1402</v>
      </c>
      <c r="B496" s="1" t="str">
        <f>D496&amp;K496&amp;L496</f>
        <v>152541924CNNU0021</v>
      </c>
      <c r="C496" s="35">
        <v>43342</v>
      </c>
      <c r="D496" s="36">
        <v>152541924</v>
      </c>
      <c r="E496" s="36" t="s">
        <v>1399</v>
      </c>
      <c r="F496" s="5" t="s">
        <v>1400</v>
      </c>
      <c r="G496" s="5" t="s">
        <v>1140</v>
      </c>
      <c r="H496" s="5" t="s">
        <v>113</v>
      </c>
      <c r="I496" s="36" t="s">
        <v>1401</v>
      </c>
      <c r="J496" s="37">
        <v>1800</v>
      </c>
      <c r="K496" s="36" t="s">
        <v>195</v>
      </c>
      <c r="L496" s="37">
        <v>1</v>
      </c>
      <c r="M496" s="5" t="s">
        <v>1101</v>
      </c>
      <c r="N496" s="47"/>
      <c r="O496" s="1" t="s">
        <v>585</v>
      </c>
      <c r="P496" s="2"/>
      <c r="Q496" s="20">
        <v>1800</v>
      </c>
      <c r="R496" s="20">
        <v>0.2608695652173913</v>
      </c>
      <c r="S496" s="38" t="s">
        <v>1263</v>
      </c>
      <c r="T496" s="5"/>
      <c r="U496" s="5"/>
    </row>
    <row r="497" spans="1:21" ht="14.25" x14ac:dyDescent="0.3">
      <c r="A497" s="5" t="s">
        <v>1403</v>
      </c>
      <c r="B497" s="1"/>
      <c r="C497" s="35">
        <v>43342</v>
      </c>
      <c r="D497" s="36">
        <v>152543293</v>
      </c>
      <c r="E497" s="36" t="s">
        <v>1404</v>
      </c>
      <c r="F497" s="5" t="s">
        <v>1405</v>
      </c>
      <c r="G497" s="5" t="s">
        <v>589</v>
      </c>
      <c r="H497" s="5" t="s">
        <v>57</v>
      </c>
      <c r="I497" s="36" t="s">
        <v>251</v>
      </c>
      <c r="J497" s="37">
        <v>5000</v>
      </c>
      <c r="K497" s="36" t="s">
        <v>96</v>
      </c>
      <c r="L497" s="37">
        <v>3</v>
      </c>
      <c r="M497" s="5" t="s">
        <v>1101</v>
      </c>
      <c r="N497" s="47"/>
      <c r="O497" s="1" t="s">
        <v>1485</v>
      </c>
      <c r="P497" s="19">
        <v>43370</v>
      </c>
      <c r="Q497" s="20">
        <v>5000</v>
      </c>
      <c r="R497" s="20">
        <v>0.72463768115942029</v>
      </c>
      <c r="S497" s="38" t="s">
        <v>1263</v>
      </c>
      <c r="T497" s="5"/>
      <c r="U497" s="5"/>
    </row>
    <row r="498" spans="1:21" ht="14.25" x14ac:dyDescent="0.3">
      <c r="A498" s="5" t="s">
        <v>1406</v>
      </c>
      <c r="B498" s="1"/>
      <c r="C498" s="35">
        <v>43353</v>
      </c>
      <c r="D498" s="36">
        <v>64114094</v>
      </c>
      <c r="E498" s="36" t="s">
        <v>399</v>
      </c>
      <c r="F498" s="40" t="s">
        <v>585</v>
      </c>
      <c r="G498" s="5"/>
      <c r="H498" s="5"/>
      <c r="I498" s="36" t="s">
        <v>142</v>
      </c>
      <c r="J498" s="37">
        <v>-6611</v>
      </c>
      <c r="K498" s="36" t="s">
        <v>12</v>
      </c>
      <c r="L498" s="37">
        <v>-2</v>
      </c>
      <c r="M498" s="5" t="s">
        <v>1045</v>
      </c>
      <c r="N498" s="5"/>
      <c r="O498" s="1" t="s">
        <v>1485</v>
      </c>
      <c r="P498" s="19">
        <v>43355</v>
      </c>
      <c r="Q498" s="20">
        <v>11398.275862068966</v>
      </c>
      <c r="R498" s="20">
        <v>1.6519240379810094</v>
      </c>
      <c r="S498" s="74" t="s">
        <v>2216</v>
      </c>
      <c r="T498" s="5"/>
      <c r="U498" s="5"/>
    </row>
    <row r="499" spans="1:21" ht="14.25" x14ac:dyDescent="0.2">
      <c r="A499" s="5" t="s">
        <v>1407</v>
      </c>
      <c r="B499" s="1" t="str">
        <f>D499&amp;K499&amp;L499</f>
        <v>15257936595Y40276</v>
      </c>
      <c r="C499" s="35">
        <v>43350</v>
      </c>
      <c r="D499" s="36">
        <v>152579365</v>
      </c>
      <c r="E499" s="36" t="s">
        <v>1408</v>
      </c>
      <c r="F499" s="5" t="s">
        <v>1409</v>
      </c>
      <c r="G499" s="5" t="s">
        <v>551</v>
      </c>
      <c r="H499" s="5" t="s">
        <v>118</v>
      </c>
      <c r="I499" s="36" t="s">
        <v>476</v>
      </c>
      <c r="J499" s="37">
        <v>6611</v>
      </c>
      <c r="K499" s="36" t="s">
        <v>12</v>
      </c>
      <c r="L499" s="37">
        <v>6</v>
      </c>
      <c r="M499" s="5" t="s">
        <v>1045</v>
      </c>
      <c r="N499" s="5"/>
      <c r="O499" s="1" t="s">
        <v>585</v>
      </c>
      <c r="P499" s="2"/>
      <c r="Q499" s="20">
        <v>34194.827586206899</v>
      </c>
      <c r="R499" s="20">
        <v>4.9557721139430289</v>
      </c>
      <c r="S499" s="38" t="s">
        <v>1263</v>
      </c>
      <c r="T499" s="5"/>
      <c r="U499" s="5"/>
    </row>
    <row r="500" spans="1:21" ht="14.25" x14ac:dyDescent="0.3">
      <c r="A500" s="5" t="s">
        <v>1410</v>
      </c>
      <c r="B500" s="1"/>
      <c r="C500" s="35">
        <v>43350</v>
      </c>
      <c r="D500" s="36">
        <v>152581268</v>
      </c>
      <c r="E500" s="36" t="s">
        <v>1411</v>
      </c>
      <c r="F500" s="39" t="s">
        <v>1415</v>
      </c>
      <c r="G500" s="5" t="s">
        <v>1412</v>
      </c>
      <c r="H500" s="5" t="s">
        <v>113</v>
      </c>
      <c r="I500" s="36" t="s">
        <v>1413</v>
      </c>
      <c r="J500" s="37">
        <v>5000</v>
      </c>
      <c r="K500" s="36" t="s">
        <v>96</v>
      </c>
      <c r="L500" s="37">
        <v>3</v>
      </c>
      <c r="M500" s="5" t="s">
        <v>1101</v>
      </c>
      <c r="N500" s="5"/>
      <c r="O500" s="1" t="s">
        <v>1485</v>
      </c>
      <c r="P500" s="19">
        <v>43418</v>
      </c>
      <c r="Q500" s="20">
        <v>12931.034482758621</v>
      </c>
      <c r="R500" s="20">
        <v>1.8740629685157422</v>
      </c>
      <c r="S500" s="74" t="s">
        <v>2216</v>
      </c>
      <c r="T500" s="5"/>
      <c r="U500" s="5"/>
    </row>
    <row r="501" spans="1:21" ht="14.25" x14ac:dyDescent="0.3">
      <c r="A501" s="5" t="s">
        <v>1414</v>
      </c>
      <c r="B501" s="1"/>
      <c r="C501" s="35">
        <v>43350</v>
      </c>
      <c r="D501" s="36">
        <v>152581268</v>
      </c>
      <c r="E501" s="36" t="s">
        <v>1411</v>
      </c>
      <c r="F501" s="5" t="s">
        <v>1415</v>
      </c>
      <c r="G501" s="5" t="s">
        <v>1412</v>
      </c>
      <c r="H501" s="5" t="s">
        <v>113</v>
      </c>
      <c r="I501" s="36" t="s">
        <v>1413</v>
      </c>
      <c r="J501" s="37">
        <v>1800</v>
      </c>
      <c r="K501" s="36" t="s">
        <v>195</v>
      </c>
      <c r="L501" s="37">
        <v>1</v>
      </c>
      <c r="M501" s="5" t="s">
        <v>1101</v>
      </c>
      <c r="N501" s="5"/>
      <c r="O501" s="1" t="s">
        <v>1485</v>
      </c>
      <c r="P501" s="19">
        <v>43418</v>
      </c>
      <c r="Q501" s="20">
        <v>1551.7241379310346</v>
      </c>
      <c r="R501" s="20">
        <v>0.22488755622188908</v>
      </c>
      <c r="S501" s="74" t="s">
        <v>2216</v>
      </c>
      <c r="T501" s="5"/>
      <c r="U501" s="5"/>
    </row>
    <row r="502" spans="1:21" ht="14.25" x14ac:dyDescent="0.3">
      <c r="A502" s="5" t="s">
        <v>1416</v>
      </c>
      <c r="B502" s="1"/>
      <c r="C502" s="35">
        <v>43350</v>
      </c>
      <c r="D502" s="36">
        <v>152581779</v>
      </c>
      <c r="E502" s="36" t="s">
        <v>1417</v>
      </c>
      <c r="F502" s="5" t="s">
        <v>1418</v>
      </c>
      <c r="G502" s="5" t="s">
        <v>123</v>
      </c>
      <c r="H502" s="5" t="s">
        <v>57</v>
      </c>
      <c r="I502" s="36" t="s">
        <v>1419</v>
      </c>
      <c r="J502" s="37">
        <v>5000</v>
      </c>
      <c r="K502" s="36" t="s">
        <v>96</v>
      </c>
      <c r="L502" s="37">
        <v>8</v>
      </c>
      <c r="M502" s="5" t="s">
        <v>1101</v>
      </c>
      <c r="N502" s="5"/>
      <c r="O502" s="1" t="s">
        <v>1485</v>
      </c>
      <c r="P502" s="19">
        <v>43385</v>
      </c>
      <c r="Q502" s="20">
        <v>34482.758620689659</v>
      </c>
      <c r="R502" s="20">
        <v>4.997501249375313</v>
      </c>
      <c r="S502" s="74" t="s">
        <v>2216</v>
      </c>
      <c r="T502" s="5"/>
      <c r="U502" s="5"/>
    </row>
    <row r="503" spans="1:21" ht="14.25" x14ac:dyDescent="0.3">
      <c r="A503" s="5" t="s">
        <v>1420</v>
      </c>
      <c r="B503" s="1"/>
      <c r="C503" s="35">
        <v>43350</v>
      </c>
      <c r="D503" s="36">
        <v>152581779</v>
      </c>
      <c r="E503" s="36" t="s">
        <v>1417</v>
      </c>
      <c r="F503" s="5" t="s">
        <v>1418</v>
      </c>
      <c r="G503" s="5" t="s">
        <v>123</v>
      </c>
      <c r="H503" s="5" t="s">
        <v>57</v>
      </c>
      <c r="I503" s="36" t="s">
        <v>1419</v>
      </c>
      <c r="J503" s="37">
        <v>1800</v>
      </c>
      <c r="K503" s="36" t="s">
        <v>195</v>
      </c>
      <c r="L503" s="37">
        <v>1</v>
      </c>
      <c r="M503" s="5" t="s">
        <v>1101</v>
      </c>
      <c r="N503" s="5"/>
      <c r="O503" s="1" t="s">
        <v>1485</v>
      </c>
      <c r="P503" s="19">
        <v>43385</v>
      </c>
      <c r="Q503" s="20">
        <v>1551.7241379310346</v>
      </c>
      <c r="R503" s="20">
        <v>0.22488755622188908</v>
      </c>
      <c r="S503" s="74" t="s">
        <v>2216</v>
      </c>
      <c r="T503" s="5"/>
      <c r="U503" s="5"/>
    </row>
    <row r="504" spans="1:21" ht="14.25" x14ac:dyDescent="0.3">
      <c r="A504" s="5" t="s">
        <v>1421</v>
      </c>
      <c r="B504" s="1"/>
      <c r="C504" s="35">
        <v>43350</v>
      </c>
      <c r="D504" s="36">
        <v>152582735</v>
      </c>
      <c r="E504" s="36" t="s">
        <v>1422</v>
      </c>
      <c r="F504" s="5" t="s">
        <v>1386</v>
      </c>
      <c r="G504" s="5" t="s">
        <v>93</v>
      </c>
      <c r="H504" s="5" t="s">
        <v>94</v>
      </c>
      <c r="I504" s="36" t="s">
        <v>1158</v>
      </c>
      <c r="J504" s="37">
        <v>5000</v>
      </c>
      <c r="K504" s="36" t="s">
        <v>96</v>
      </c>
      <c r="L504" s="37">
        <v>1</v>
      </c>
      <c r="M504" s="5" t="s">
        <v>1101</v>
      </c>
      <c r="N504" s="5"/>
      <c r="O504" s="1" t="s">
        <v>1485</v>
      </c>
      <c r="P504" s="19">
        <v>43426</v>
      </c>
      <c r="Q504" s="20">
        <v>4310.3448275862074</v>
      </c>
      <c r="R504" s="20">
        <v>0.62468765617191413</v>
      </c>
      <c r="S504" s="74" t="s">
        <v>2216</v>
      </c>
      <c r="T504" s="5"/>
      <c r="U504" s="5"/>
    </row>
    <row r="505" spans="1:21" ht="14.25" x14ac:dyDescent="0.3">
      <c r="A505" s="5" t="s">
        <v>1423</v>
      </c>
      <c r="B505" s="1"/>
      <c r="C505" s="35">
        <v>43350</v>
      </c>
      <c r="D505" s="36">
        <v>152582746</v>
      </c>
      <c r="E505" s="36" t="s">
        <v>1424</v>
      </c>
      <c r="F505" s="5" t="s">
        <v>1386</v>
      </c>
      <c r="G505" s="5" t="s">
        <v>93</v>
      </c>
      <c r="H505" s="5" t="s">
        <v>94</v>
      </c>
      <c r="I505" s="36" t="s">
        <v>1158</v>
      </c>
      <c r="J505" s="37">
        <v>5000</v>
      </c>
      <c r="K505" s="36" t="s">
        <v>96</v>
      </c>
      <c r="L505" s="37">
        <v>1</v>
      </c>
      <c r="M505" s="5" t="s">
        <v>1101</v>
      </c>
      <c r="N505" s="5"/>
      <c r="O505" s="1" t="s">
        <v>1485</v>
      </c>
      <c r="P505" s="19">
        <v>43426</v>
      </c>
      <c r="Q505" s="20">
        <v>4310.3448275862074</v>
      </c>
      <c r="R505" s="20">
        <v>0.62468765617191413</v>
      </c>
      <c r="S505" s="74" t="s">
        <v>2216</v>
      </c>
      <c r="T505" s="5"/>
      <c r="U505" s="5"/>
    </row>
    <row r="506" spans="1:21" ht="14.25" x14ac:dyDescent="0.3">
      <c r="A506" s="5" t="s">
        <v>1425</v>
      </c>
      <c r="B506" s="1"/>
      <c r="C506" s="35">
        <v>43350</v>
      </c>
      <c r="D506" s="36">
        <v>152582758</v>
      </c>
      <c r="E506" s="36" t="s">
        <v>1426</v>
      </c>
      <c r="F506" s="5" t="s">
        <v>1386</v>
      </c>
      <c r="G506" s="5" t="s">
        <v>93</v>
      </c>
      <c r="H506" s="5" t="s">
        <v>94</v>
      </c>
      <c r="I506" s="36" t="s">
        <v>1158</v>
      </c>
      <c r="J506" s="37">
        <v>5000</v>
      </c>
      <c r="K506" s="36" t="s">
        <v>96</v>
      </c>
      <c r="L506" s="37">
        <v>1</v>
      </c>
      <c r="M506" s="5" t="s">
        <v>1101</v>
      </c>
      <c r="N506" s="5"/>
      <c r="O506" s="1" t="s">
        <v>1485</v>
      </c>
      <c r="P506" s="19">
        <v>43426</v>
      </c>
      <c r="Q506" s="20">
        <v>4310.3448275862074</v>
      </c>
      <c r="R506" s="20">
        <v>0.62468765617191413</v>
      </c>
      <c r="S506" s="74" t="s">
        <v>2216</v>
      </c>
      <c r="T506" s="5"/>
      <c r="U506" s="5"/>
    </row>
    <row r="507" spans="1:21" ht="14.25" x14ac:dyDescent="0.2">
      <c r="A507" s="5" t="s">
        <v>1427</v>
      </c>
      <c r="B507" s="1" t="str">
        <f>D507&amp;K507&amp;L507</f>
        <v>152588226PSTC0041</v>
      </c>
      <c r="C507" s="35">
        <v>43353</v>
      </c>
      <c r="D507" s="36">
        <v>152588226</v>
      </c>
      <c r="E507" s="36" t="s">
        <v>1428</v>
      </c>
      <c r="F507" s="5" t="s">
        <v>1429</v>
      </c>
      <c r="G507" s="5" t="s">
        <v>701</v>
      </c>
      <c r="H507" s="5" t="s">
        <v>94</v>
      </c>
      <c r="I507" s="36" t="s">
        <v>702</v>
      </c>
      <c r="J507" s="37">
        <v>26803</v>
      </c>
      <c r="K507" s="36" t="s">
        <v>664</v>
      </c>
      <c r="L507" s="37">
        <v>1</v>
      </c>
      <c r="M507" s="5" t="s">
        <v>621</v>
      </c>
      <c r="N507" s="5"/>
      <c r="O507" s="1" t="s">
        <v>585</v>
      </c>
      <c r="P507" s="2"/>
      <c r="Q507" s="20">
        <v>23106.034482758623</v>
      </c>
      <c r="R507" s="20">
        <v>3.348700649675163</v>
      </c>
      <c r="S507" s="38" t="s">
        <v>1263</v>
      </c>
      <c r="T507" s="5"/>
      <c r="U507" s="5"/>
    </row>
    <row r="508" spans="1:21" ht="14.25" x14ac:dyDescent="0.2">
      <c r="A508" s="5" t="s">
        <v>1430</v>
      </c>
      <c r="B508" s="1" t="str">
        <f>D508&amp;K508&amp;L508</f>
        <v>152588226PSTC0052</v>
      </c>
      <c r="C508" s="35">
        <v>43353</v>
      </c>
      <c r="D508" s="36">
        <v>152588226</v>
      </c>
      <c r="E508" s="36" t="s">
        <v>1428</v>
      </c>
      <c r="F508" s="5" t="s">
        <v>1429</v>
      </c>
      <c r="G508" s="5" t="s">
        <v>701</v>
      </c>
      <c r="H508" s="5" t="s">
        <v>94</v>
      </c>
      <c r="I508" s="36" t="s">
        <v>702</v>
      </c>
      <c r="J508" s="37">
        <v>3484</v>
      </c>
      <c r="K508" s="36" t="s">
        <v>666</v>
      </c>
      <c r="L508" s="37">
        <v>2</v>
      </c>
      <c r="M508" s="5" t="s">
        <v>621</v>
      </c>
      <c r="N508" s="5"/>
      <c r="O508" s="1" t="s">
        <v>585</v>
      </c>
      <c r="P508" s="2"/>
      <c r="Q508" s="20">
        <v>6006.8965517241386</v>
      </c>
      <c r="R508" s="20">
        <v>0.87056471764117938</v>
      </c>
      <c r="S508" s="38" t="s">
        <v>1263</v>
      </c>
      <c r="T508" s="5"/>
      <c r="U508" s="5"/>
    </row>
    <row r="509" spans="1:21" ht="14.25" x14ac:dyDescent="0.3">
      <c r="A509" s="5" t="s">
        <v>1431</v>
      </c>
      <c r="B509" s="1"/>
      <c r="C509" s="35">
        <v>43353</v>
      </c>
      <c r="D509" s="36">
        <v>152588705</v>
      </c>
      <c r="E509" s="36" t="s">
        <v>1432</v>
      </c>
      <c r="F509" s="40" t="s">
        <v>585</v>
      </c>
      <c r="G509" s="5"/>
      <c r="H509" s="5"/>
      <c r="I509" s="36" t="s">
        <v>1433</v>
      </c>
      <c r="J509" s="37">
        <v>5500</v>
      </c>
      <c r="K509" s="36">
        <v>31073527</v>
      </c>
      <c r="L509" s="37">
        <v>8</v>
      </c>
      <c r="M509" s="5" t="s">
        <v>1126</v>
      </c>
      <c r="N509" s="5"/>
      <c r="O509" s="1" t="s">
        <v>1485</v>
      </c>
      <c r="P509" s="19">
        <v>43353</v>
      </c>
      <c r="Q509" s="20">
        <v>37931.034482758623</v>
      </c>
      <c r="R509" s="20">
        <v>5.4972513743128442</v>
      </c>
      <c r="S509" s="74" t="s">
        <v>2216</v>
      </c>
      <c r="T509" s="5"/>
      <c r="U509" s="5"/>
    </row>
    <row r="510" spans="1:21" ht="14.25" x14ac:dyDescent="0.2">
      <c r="A510" s="5" t="s">
        <v>1434</v>
      </c>
      <c r="B510" s="1" t="str">
        <f>D510&amp;K510&amp;L510</f>
        <v>152589770CNNU0015</v>
      </c>
      <c r="C510" s="35">
        <v>43353</v>
      </c>
      <c r="D510" s="36">
        <v>152589770</v>
      </c>
      <c r="E510" s="36" t="s">
        <v>1435</v>
      </c>
      <c r="F510" s="5" t="s">
        <v>1436</v>
      </c>
      <c r="G510" s="5" t="s">
        <v>1437</v>
      </c>
      <c r="H510" s="5" t="s">
        <v>131</v>
      </c>
      <c r="I510" s="36" t="s">
        <v>434</v>
      </c>
      <c r="J510" s="37">
        <v>5000</v>
      </c>
      <c r="K510" s="36" t="s">
        <v>96</v>
      </c>
      <c r="L510" s="37">
        <v>5</v>
      </c>
      <c r="M510" s="5" t="s">
        <v>1101</v>
      </c>
      <c r="N510" s="5"/>
      <c r="O510" s="1" t="s">
        <v>585</v>
      </c>
      <c r="P510" s="2"/>
      <c r="Q510" s="20">
        <v>21551.724137931036</v>
      </c>
      <c r="R510" s="20">
        <v>3.12343828085957</v>
      </c>
      <c r="S510" s="38" t="s">
        <v>1263</v>
      </c>
      <c r="T510" s="5"/>
      <c r="U510" s="5"/>
    </row>
    <row r="511" spans="1:21" ht="14.25" x14ac:dyDescent="0.3">
      <c r="A511" s="5" t="s">
        <v>1438</v>
      </c>
      <c r="B511" s="1"/>
      <c r="C511" s="35">
        <v>43354</v>
      </c>
      <c r="D511" s="36">
        <v>152594775</v>
      </c>
      <c r="E511" s="36" t="s">
        <v>1439</v>
      </c>
      <c r="F511" s="5" t="s">
        <v>1440</v>
      </c>
      <c r="G511" s="5" t="s">
        <v>108</v>
      </c>
      <c r="H511" s="5" t="s">
        <v>686</v>
      </c>
      <c r="I511" s="36" t="s">
        <v>66</v>
      </c>
      <c r="J511" s="37">
        <v>5000</v>
      </c>
      <c r="K511" s="36" t="s">
        <v>96</v>
      </c>
      <c r="L511" s="37">
        <v>4</v>
      </c>
      <c r="M511" s="5" t="s">
        <v>1101</v>
      </c>
      <c r="N511" s="5"/>
      <c r="O511" s="1" t="s">
        <v>1485</v>
      </c>
      <c r="P511" s="19">
        <v>43424</v>
      </c>
      <c r="Q511" s="20">
        <v>17241.37931034483</v>
      </c>
      <c r="R511" s="20">
        <v>2.4987506246876565</v>
      </c>
      <c r="S511" s="74" t="s">
        <v>2216</v>
      </c>
      <c r="T511" s="5"/>
      <c r="U511" s="5"/>
    </row>
    <row r="512" spans="1:21" ht="14.25" x14ac:dyDescent="0.3">
      <c r="A512" s="5" t="s">
        <v>1441</v>
      </c>
      <c r="B512" s="1"/>
      <c r="C512" s="35">
        <v>43355</v>
      </c>
      <c r="D512" s="36">
        <v>152597347</v>
      </c>
      <c r="E512" s="36" t="s">
        <v>1442</v>
      </c>
      <c r="F512" s="5" t="s">
        <v>1386</v>
      </c>
      <c r="G512" s="5" t="s">
        <v>93</v>
      </c>
      <c r="H512" s="5" t="s">
        <v>94</v>
      </c>
      <c r="I512" s="36" t="s">
        <v>1158</v>
      </c>
      <c r="J512" s="37">
        <v>5000</v>
      </c>
      <c r="K512" s="36" t="s">
        <v>96</v>
      </c>
      <c r="L512" s="37">
        <v>6</v>
      </c>
      <c r="M512" s="5" t="s">
        <v>1101</v>
      </c>
      <c r="N512" s="5"/>
      <c r="O512" s="1" t="s">
        <v>1485</v>
      </c>
      <c r="P512" s="19">
        <v>43426</v>
      </c>
      <c r="Q512" s="20">
        <v>25862.068965517243</v>
      </c>
      <c r="R512" s="20">
        <v>3.7481259370314843</v>
      </c>
      <c r="S512" s="74" t="s">
        <v>2216</v>
      </c>
      <c r="T512" s="5"/>
      <c r="U512" s="5"/>
    </row>
    <row r="513" spans="1:21" ht="14.25" x14ac:dyDescent="0.2">
      <c r="A513" s="5" t="s">
        <v>1443</v>
      </c>
      <c r="B513" s="1" t="str">
        <f>D513&amp;K513&amp;L513</f>
        <v>152599600CNNU0014</v>
      </c>
      <c r="C513" s="35">
        <v>43355</v>
      </c>
      <c r="D513" s="36">
        <v>152599600</v>
      </c>
      <c r="E513" s="36" t="s">
        <v>1444</v>
      </c>
      <c r="F513" s="5" t="s">
        <v>1445</v>
      </c>
      <c r="G513" s="5" t="s">
        <v>1446</v>
      </c>
      <c r="H513" s="5" t="s">
        <v>339</v>
      </c>
      <c r="I513" s="36" t="s">
        <v>1447</v>
      </c>
      <c r="J513" s="37">
        <v>5000</v>
      </c>
      <c r="K513" s="36" t="s">
        <v>96</v>
      </c>
      <c r="L513" s="37">
        <v>4</v>
      </c>
      <c r="M513" s="5" t="s">
        <v>1101</v>
      </c>
      <c r="N513" s="5"/>
      <c r="O513" s="1" t="s">
        <v>1963</v>
      </c>
      <c r="P513" s="2">
        <v>43489</v>
      </c>
      <c r="Q513" s="20">
        <v>17241.37931034483</v>
      </c>
      <c r="R513" s="20">
        <v>2.4987506246876565</v>
      </c>
      <c r="S513" s="74" t="s">
        <v>2216</v>
      </c>
      <c r="T513" s="5"/>
      <c r="U513" s="5"/>
    </row>
    <row r="514" spans="1:21" ht="14.25" x14ac:dyDescent="0.2">
      <c r="A514" s="5" t="s">
        <v>1448</v>
      </c>
      <c r="B514" s="1" t="str">
        <f>D514&amp;K514&amp;L514</f>
        <v>152599600CNNU0021</v>
      </c>
      <c r="C514" s="35">
        <v>43355</v>
      </c>
      <c r="D514" s="36">
        <v>152599600</v>
      </c>
      <c r="E514" s="36" t="s">
        <v>1444</v>
      </c>
      <c r="F514" s="5" t="s">
        <v>1445</v>
      </c>
      <c r="G514" s="5" t="s">
        <v>1446</v>
      </c>
      <c r="H514" s="5" t="s">
        <v>339</v>
      </c>
      <c r="I514" s="36" t="s">
        <v>1447</v>
      </c>
      <c r="J514" s="37">
        <v>1800</v>
      </c>
      <c r="K514" s="36" t="s">
        <v>195</v>
      </c>
      <c r="L514" s="37">
        <v>1</v>
      </c>
      <c r="M514" s="5" t="s">
        <v>1101</v>
      </c>
      <c r="N514" s="5"/>
      <c r="O514" s="1" t="s">
        <v>1963</v>
      </c>
      <c r="P514" s="2">
        <v>43489</v>
      </c>
      <c r="Q514" s="20">
        <v>1551.7241379310346</v>
      </c>
      <c r="R514" s="20">
        <v>0.22488755622188908</v>
      </c>
      <c r="S514" s="74" t="s">
        <v>2216</v>
      </c>
      <c r="T514" s="5"/>
      <c r="U514" s="5"/>
    </row>
    <row r="515" spans="1:21" ht="14.25" x14ac:dyDescent="0.3">
      <c r="A515" s="5" t="s">
        <v>1449</v>
      </c>
      <c r="B515" s="1"/>
      <c r="C515" s="35">
        <v>43354</v>
      </c>
      <c r="D515" s="36">
        <v>160304716</v>
      </c>
      <c r="E515" s="36" t="s">
        <v>1450</v>
      </c>
      <c r="F515" s="40" t="s">
        <v>585</v>
      </c>
      <c r="G515" s="5"/>
      <c r="H515" s="5"/>
      <c r="I515" s="36" t="s">
        <v>1244</v>
      </c>
      <c r="J515" s="37">
        <v>4973</v>
      </c>
      <c r="K515" s="36">
        <v>31073527</v>
      </c>
      <c r="L515" s="37">
        <v>10</v>
      </c>
      <c r="M515" s="5" t="s">
        <v>1126</v>
      </c>
      <c r="N515" s="5"/>
      <c r="O515" s="1" t="s">
        <v>1485</v>
      </c>
      <c r="P515" s="19">
        <v>43362</v>
      </c>
      <c r="Q515" s="20">
        <v>42870.68965517242</v>
      </c>
      <c r="R515" s="20">
        <v>6.213143428285858</v>
      </c>
      <c r="S515" s="74" t="s">
        <v>2216</v>
      </c>
      <c r="T515" s="5"/>
      <c r="U515" s="5"/>
    </row>
    <row r="516" spans="1:21" ht="14.25" x14ac:dyDescent="0.3">
      <c r="A516" s="5" t="s">
        <v>1714</v>
      </c>
      <c r="B516" s="1"/>
      <c r="C516" s="35">
        <v>43356</v>
      </c>
      <c r="D516" s="36">
        <v>152604462</v>
      </c>
      <c r="E516" s="36" t="s">
        <v>1451</v>
      </c>
      <c r="F516" s="5" t="s">
        <v>1452</v>
      </c>
      <c r="G516" s="5" t="s">
        <v>369</v>
      </c>
      <c r="H516" s="5" t="s">
        <v>118</v>
      </c>
      <c r="I516" s="36" t="s">
        <v>333</v>
      </c>
      <c r="J516" s="37">
        <v>5000</v>
      </c>
      <c r="K516" s="36" t="s">
        <v>96</v>
      </c>
      <c r="L516" s="37">
        <v>5</v>
      </c>
      <c r="M516" s="5" t="s">
        <v>1101</v>
      </c>
      <c r="N516" s="5"/>
      <c r="O516" s="1" t="s">
        <v>1485</v>
      </c>
      <c r="P516" s="19">
        <v>43426</v>
      </c>
      <c r="Q516" s="20">
        <v>21551.724137931036</v>
      </c>
      <c r="R516" s="20">
        <v>3.12343828085957</v>
      </c>
      <c r="S516" s="74" t="s">
        <v>2216</v>
      </c>
      <c r="T516" s="5"/>
      <c r="U516" s="5"/>
    </row>
    <row r="517" spans="1:21" ht="14.25" x14ac:dyDescent="0.3">
      <c r="A517" s="5" t="s">
        <v>1715</v>
      </c>
      <c r="B517" s="1"/>
      <c r="C517" s="35">
        <v>43356</v>
      </c>
      <c r="D517" s="36">
        <v>152604462</v>
      </c>
      <c r="E517" s="36" t="s">
        <v>1451</v>
      </c>
      <c r="F517" s="5" t="s">
        <v>1452</v>
      </c>
      <c r="G517" s="5" t="s">
        <v>369</v>
      </c>
      <c r="H517" s="5" t="s">
        <v>118</v>
      </c>
      <c r="I517" s="36" t="s">
        <v>333</v>
      </c>
      <c r="J517" s="37">
        <v>1800</v>
      </c>
      <c r="K517" s="36" t="s">
        <v>195</v>
      </c>
      <c r="L517" s="37">
        <v>1</v>
      </c>
      <c r="M517" s="5" t="s">
        <v>1101</v>
      </c>
      <c r="N517" s="5"/>
      <c r="O517" s="1" t="s">
        <v>1485</v>
      </c>
      <c r="P517" s="19">
        <v>43426</v>
      </c>
      <c r="Q517" s="20">
        <v>1551.7241379310346</v>
      </c>
      <c r="R517" s="20">
        <v>0.22488755622188908</v>
      </c>
      <c r="S517" s="74" t="s">
        <v>2216</v>
      </c>
      <c r="T517" s="5"/>
      <c r="U517" s="5"/>
    </row>
    <row r="518" spans="1:21" ht="14.25" x14ac:dyDescent="0.3">
      <c r="A518" s="5" t="s">
        <v>1716</v>
      </c>
      <c r="B518" s="1"/>
      <c r="C518" s="35">
        <v>43356</v>
      </c>
      <c r="D518" s="36">
        <v>152605956</v>
      </c>
      <c r="E518" s="36" t="s">
        <v>1453</v>
      </c>
      <c r="F518" s="5" t="s">
        <v>1063</v>
      </c>
      <c r="G518" s="5" t="s">
        <v>1064</v>
      </c>
      <c r="H518" s="5" t="s">
        <v>159</v>
      </c>
      <c r="I518" s="36" t="s">
        <v>1454</v>
      </c>
      <c r="J518" s="37">
        <v>5000</v>
      </c>
      <c r="K518" s="36" t="s">
        <v>96</v>
      </c>
      <c r="L518" s="37">
        <v>8</v>
      </c>
      <c r="M518" s="5" t="s">
        <v>1101</v>
      </c>
      <c r="N518" s="5"/>
      <c r="O518" s="1" t="s">
        <v>1485</v>
      </c>
      <c r="P518" s="19">
        <v>43402</v>
      </c>
      <c r="Q518" s="20">
        <v>34482.758620689659</v>
      </c>
      <c r="R518" s="20">
        <v>4.997501249375313</v>
      </c>
      <c r="S518" s="74" t="s">
        <v>2216</v>
      </c>
      <c r="T518" s="5"/>
      <c r="U518" s="5"/>
    </row>
    <row r="519" spans="1:21" ht="14.25" x14ac:dyDescent="0.3">
      <c r="A519" s="5" t="s">
        <v>1716</v>
      </c>
      <c r="B519" s="1"/>
      <c r="C519" s="35">
        <v>43356</v>
      </c>
      <c r="D519" s="36">
        <v>152605956</v>
      </c>
      <c r="E519" s="36" t="s">
        <v>1453</v>
      </c>
      <c r="F519" s="5" t="s">
        <v>1063</v>
      </c>
      <c r="G519" s="5" t="s">
        <v>1064</v>
      </c>
      <c r="H519" s="5" t="s">
        <v>159</v>
      </c>
      <c r="I519" s="36" t="s">
        <v>1454</v>
      </c>
      <c r="J519" s="37">
        <v>5000</v>
      </c>
      <c r="K519" s="36" t="s">
        <v>96</v>
      </c>
      <c r="L519" s="37">
        <v>14</v>
      </c>
      <c r="M519" s="5" t="s">
        <v>1101</v>
      </c>
      <c r="N519" s="5"/>
      <c r="O519" s="1" t="s">
        <v>1485</v>
      </c>
      <c r="P519" s="19">
        <v>43402</v>
      </c>
      <c r="Q519" s="20">
        <v>60344.827586206899</v>
      </c>
      <c r="R519" s="20">
        <v>8.7456271864067965</v>
      </c>
      <c r="S519" s="74" t="s">
        <v>2216</v>
      </c>
      <c r="T519" s="5"/>
      <c r="U519" s="5"/>
    </row>
    <row r="520" spans="1:21" ht="14.25" x14ac:dyDescent="0.3">
      <c r="A520" s="5" t="s">
        <v>1717</v>
      </c>
      <c r="B520" s="1" t="str">
        <f>D520&amp;K520&amp;L520</f>
        <v>152605956CNNU0023</v>
      </c>
      <c r="C520" s="35">
        <v>43356</v>
      </c>
      <c r="D520" s="36">
        <v>152605956</v>
      </c>
      <c r="E520" s="36" t="s">
        <v>1453</v>
      </c>
      <c r="F520" s="5" t="s">
        <v>1063</v>
      </c>
      <c r="G520" s="5" t="s">
        <v>1064</v>
      </c>
      <c r="H520" s="5" t="s">
        <v>159</v>
      </c>
      <c r="I520" s="36" t="s">
        <v>1454</v>
      </c>
      <c r="J520" s="37">
        <v>1800</v>
      </c>
      <c r="K520" s="36" t="s">
        <v>195</v>
      </c>
      <c r="L520" s="37">
        <v>3</v>
      </c>
      <c r="M520" s="5" t="s">
        <v>1101</v>
      </c>
      <c r="N520" s="5"/>
      <c r="O520" s="1" t="s">
        <v>1485</v>
      </c>
      <c r="P520" s="19">
        <v>43453</v>
      </c>
      <c r="Q520" s="20">
        <v>4655.1724137931042</v>
      </c>
      <c r="R520" s="20">
        <v>0.67466266866566715</v>
      </c>
      <c r="S520" s="74" t="s">
        <v>2216</v>
      </c>
      <c r="T520" s="5"/>
      <c r="U520" s="5"/>
    </row>
    <row r="521" spans="1:21" ht="14.25" x14ac:dyDescent="0.2">
      <c r="A521" s="5" t="s">
        <v>1718</v>
      </c>
      <c r="B521" s="1" t="str">
        <f>D521&amp;K521&amp;L521</f>
        <v>15260649995Y40273</v>
      </c>
      <c r="C521" s="35">
        <v>43356</v>
      </c>
      <c r="D521" s="36">
        <v>152606499</v>
      </c>
      <c r="E521" s="36" t="s">
        <v>1455</v>
      </c>
      <c r="F521" s="5" t="s">
        <v>1456</v>
      </c>
      <c r="G521" s="5" t="s">
        <v>1457</v>
      </c>
      <c r="H521" s="5" t="s">
        <v>118</v>
      </c>
      <c r="I521" s="36" t="s">
        <v>44</v>
      </c>
      <c r="J521" s="37">
        <v>6611</v>
      </c>
      <c r="K521" s="36" t="s">
        <v>12</v>
      </c>
      <c r="L521" s="37">
        <v>3</v>
      </c>
      <c r="M521" s="5" t="s">
        <v>1045</v>
      </c>
      <c r="N521" s="5"/>
      <c r="O521" s="1" t="s">
        <v>585</v>
      </c>
      <c r="P521" s="2"/>
      <c r="Q521" s="20">
        <v>17097.413793103449</v>
      </c>
      <c r="R521" s="20">
        <v>2.4778860569715144</v>
      </c>
      <c r="S521" s="1" t="s">
        <v>1263</v>
      </c>
      <c r="T521" s="5"/>
      <c r="U521" s="5"/>
    </row>
    <row r="522" spans="1:21" ht="14.25" x14ac:dyDescent="0.2">
      <c r="A522" s="5" t="s">
        <v>1719</v>
      </c>
      <c r="B522" s="1" t="str">
        <f>D522&amp;K522&amp;L522</f>
        <v>152606699PSTC00321</v>
      </c>
      <c r="C522" s="35">
        <v>43356</v>
      </c>
      <c r="D522" s="36">
        <v>152606699</v>
      </c>
      <c r="E522" s="36" t="s">
        <v>1458</v>
      </c>
      <c r="F522" s="5" t="s">
        <v>1459</v>
      </c>
      <c r="G522" s="5" t="s">
        <v>774</v>
      </c>
      <c r="H522" s="5" t="s">
        <v>159</v>
      </c>
      <c r="I522" s="36" t="s">
        <v>600</v>
      </c>
      <c r="J522" s="37">
        <v>1742</v>
      </c>
      <c r="K522" s="36" t="s">
        <v>171</v>
      </c>
      <c r="L522" s="37">
        <v>21</v>
      </c>
      <c r="M522" s="5" t="s">
        <v>621</v>
      </c>
      <c r="N522" s="5"/>
      <c r="O522" s="1" t="s">
        <v>585</v>
      </c>
      <c r="P522" s="2"/>
      <c r="Q522" s="20">
        <v>31536.206896551725</v>
      </c>
      <c r="R522" s="20">
        <v>4.5704647676161922</v>
      </c>
      <c r="S522" s="1" t="s">
        <v>1263</v>
      </c>
      <c r="T522" s="5"/>
      <c r="U522" s="5"/>
    </row>
    <row r="523" spans="1:21" ht="14.25" x14ac:dyDescent="0.2">
      <c r="A523" s="5" t="s">
        <v>1720</v>
      </c>
      <c r="B523" s="1" t="str">
        <f>D523&amp;K523&amp;L523</f>
        <v>152606699PSTC0041</v>
      </c>
      <c r="C523" s="35">
        <v>43356</v>
      </c>
      <c r="D523" s="36">
        <v>152606699</v>
      </c>
      <c r="E523" s="36" t="s">
        <v>1458</v>
      </c>
      <c r="F523" s="5" t="s">
        <v>1459</v>
      </c>
      <c r="G523" s="5" t="s">
        <v>774</v>
      </c>
      <c r="H523" s="5" t="s">
        <v>159</v>
      </c>
      <c r="I523" s="36" t="s">
        <v>600</v>
      </c>
      <c r="J523" s="37">
        <v>26803</v>
      </c>
      <c r="K523" s="36" t="s">
        <v>664</v>
      </c>
      <c r="L523" s="37">
        <v>1</v>
      </c>
      <c r="M523" s="5" t="s">
        <v>621</v>
      </c>
      <c r="N523" s="5"/>
      <c r="O523" s="1" t="s">
        <v>585</v>
      </c>
      <c r="P523" s="2"/>
      <c r="Q523" s="20">
        <v>23106.034482758623</v>
      </c>
      <c r="R523" s="20">
        <v>3.348700649675163</v>
      </c>
      <c r="S523" s="1" t="s">
        <v>1263</v>
      </c>
      <c r="T523" s="5"/>
      <c r="U523" s="5"/>
    </row>
    <row r="524" spans="1:21" ht="14.25" x14ac:dyDescent="0.3">
      <c r="A524" s="5" t="s">
        <v>1721</v>
      </c>
      <c r="B524" s="1"/>
      <c r="C524" s="35">
        <v>43357</v>
      </c>
      <c r="D524" s="36">
        <v>152609221</v>
      </c>
      <c r="E524" s="36" t="s">
        <v>1460</v>
      </c>
      <c r="F524" s="5" t="s">
        <v>1461</v>
      </c>
      <c r="G524" s="5" t="s">
        <v>241</v>
      </c>
      <c r="H524" s="5" t="s">
        <v>57</v>
      </c>
      <c r="I524" s="36" t="s">
        <v>354</v>
      </c>
      <c r="J524" s="37">
        <v>5000</v>
      </c>
      <c r="K524" s="36" t="s">
        <v>96</v>
      </c>
      <c r="L524" s="37">
        <v>3</v>
      </c>
      <c r="M524" s="5" t="s">
        <v>1101</v>
      </c>
      <c r="N524" s="5"/>
      <c r="O524" s="1" t="s">
        <v>1485</v>
      </c>
      <c r="P524" s="19">
        <v>43426</v>
      </c>
      <c r="Q524" s="20">
        <v>12931.034482758621</v>
      </c>
      <c r="R524" s="20">
        <v>1.8740629685157422</v>
      </c>
      <c r="S524" s="74" t="s">
        <v>2216</v>
      </c>
      <c r="T524" s="5"/>
      <c r="U524" s="5"/>
    </row>
    <row r="525" spans="1:21" ht="14.25" x14ac:dyDescent="0.3">
      <c r="A525" s="5" t="s">
        <v>1722</v>
      </c>
      <c r="B525" s="1"/>
      <c r="C525" s="35">
        <v>43357</v>
      </c>
      <c r="D525" s="36">
        <v>152609221</v>
      </c>
      <c r="E525" s="36" t="s">
        <v>1460</v>
      </c>
      <c r="F525" s="5" t="s">
        <v>1461</v>
      </c>
      <c r="G525" s="5" t="s">
        <v>241</v>
      </c>
      <c r="H525" s="5" t="s">
        <v>57</v>
      </c>
      <c r="I525" s="36" t="s">
        <v>354</v>
      </c>
      <c r="J525" s="37">
        <v>1800</v>
      </c>
      <c r="K525" s="36" t="s">
        <v>195</v>
      </c>
      <c r="L525" s="37">
        <v>1</v>
      </c>
      <c r="M525" s="5" t="s">
        <v>1101</v>
      </c>
      <c r="N525" s="5"/>
      <c r="O525" s="1" t="s">
        <v>1485</v>
      </c>
      <c r="P525" s="19">
        <v>43426</v>
      </c>
      <c r="Q525" s="20">
        <v>1551.7241379310346</v>
      </c>
      <c r="R525" s="20">
        <v>0.22488755622188908</v>
      </c>
      <c r="S525" s="74" t="s">
        <v>2216</v>
      </c>
      <c r="T525" s="5"/>
      <c r="U525" s="5"/>
    </row>
    <row r="526" spans="1:21" ht="14.25" x14ac:dyDescent="0.2">
      <c r="A526" s="5" t="s">
        <v>1723</v>
      </c>
      <c r="B526" s="1" t="str">
        <f t="shared" ref="B526:B532" si="2">D526&amp;K526&amp;L526</f>
        <v>152609576CNNU0013</v>
      </c>
      <c r="C526" s="35">
        <v>43357</v>
      </c>
      <c r="D526" s="36">
        <v>152609576</v>
      </c>
      <c r="E526" s="36" t="s">
        <v>1462</v>
      </c>
      <c r="F526" s="5" t="s">
        <v>1463</v>
      </c>
      <c r="G526" s="5" t="s">
        <v>276</v>
      </c>
      <c r="H526" s="5" t="s">
        <v>57</v>
      </c>
      <c r="I526" s="36" t="s">
        <v>1464</v>
      </c>
      <c r="J526" s="37">
        <v>5000</v>
      </c>
      <c r="K526" s="36" t="s">
        <v>96</v>
      </c>
      <c r="L526" s="37">
        <v>3</v>
      </c>
      <c r="M526" s="5" t="s">
        <v>1101</v>
      </c>
      <c r="N526" s="5"/>
      <c r="O526" s="1" t="s">
        <v>585</v>
      </c>
      <c r="P526" s="2"/>
      <c r="Q526" s="20">
        <v>12931.034482758621</v>
      </c>
      <c r="R526" s="20">
        <v>1.8740629685157422</v>
      </c>
      <c r="S526" s="1" t="s">
        <v>1263</v>
      </c>
      <c r="T526" s="5"/>
      <c r="U526" s="5"/>
    </row>
    <row r="527" spans="1:21" ht="14.25" x14ac:dyDescent="0.2">
      <c r="A527" s="5" t="s">
        <v>1724</v>
      </c>
      <c r="B527" s="1" t="str">
        <f t="shared" si="2"/>
        <v>152609576CNNU0021</v>
      </c>
      <c r="C527" s="35">
        <v>43357</v>
      </c>
      <c r="D527" s="36">
        <v>152609576</v>
      </c>
      <c r="E527" s="36" t="s">
        <v>1462</v>
      </c>
      <c r="F527" s="5" t="s">
        <v>1463</v>
      </c>
      <c r="G527" s="5" t="s">
        <v>276</v>
      </c>
      <c r="H527" s="5" t="s">
        <v>57</v>
      </c>
      <c r="I527" s="36" t="s">
        <v>1464</v>
      </c>
      <c r="J527" s="37">
        <v>1800</v>
      </c>
      <c r="K527" s="36" t="s">
        <v>195</v>
      </c>
      <c r="L527" s="37">
        <v>1</v>
      </c>
      <c r="M527" s="5" t="s">
        <v>1101</v>
      </c>
      <c r="N527" s="5"/>
      <c r="O527" s="1" t="s">
        <v>585</v>
      </c>
      <c r="P527" s="2"/>
      <c r="Q527" s="20">
        <v>1551.7241379310346</v>
      </c>
      <c r="R527" s="20">
        <v>0.22488755622188908</v>
      </c>
      <c r="S527" s="1" t="s">
        <v>1263</v>
      </c>
      <c r="T527" s="5"/>
      <c r="U527" s="5"/>
    </row>
    <row r="528" spans="1:21" ht="14.25" x14ac:dyDescent="0.2">
      <c r="A528" s="5" t="s">
        <v>1725</v>
      </c>
      <c r="B528" s="1" t="str">
        <f t="shared" si="2"/>
        <v>152609711PSTC0036</v>
      </c>
      <c r="C528" s="35">
        <v>43357</v>
      </c>
      <c r="D528" s="36">
        <v>152609711</v>
      </c>
      <c r="E528" s="36" t="s">
        <v>1465</v>
      </c>
      <c r="F528" s="5" t="s">
        <v>1466</v>
      </c>
      <c r="G528" s="5" t="s">
        <v>1090</v>
      </c>
      <c r="H528" s="5" t="s">
        <v>118</v>
      </c>
      <c r="I528" s="36" t="s">
        <v>44</v>
      </c>
      <c r="J528" s="37">
        <v>1742</v>
      </c>
      <c r="K528" s="36" t="s">
        <v>171</v>
      </c>
      <c r="L528" s="37">
        <v>6</v>
      </c>
      <c r="M528" s="5" t="s">
        <v>621</v>
      </c>
      <c r="N528" s="5"/>
      <c r="O528" s="1" t="s">
        <v>585</v>
      </c>
      <c r="P528" s="2"/>
      <c r="Q528" s="20">
        <v>9010.3448275862083</v>
      </c>
      <c r="R528" s="20">
        <v>1.3058470764617693</v>
      </c>
      <c r="S528" s="1" t="s">
        <v>1263</v>
      </c>
      <c r="T528" s="5"/>
      <c r="U528" s="5"/>
    </row>
    <row r="529" spans="1:21" ht="14.25" x14ac:dyDescent="0.2">
      <c r="A529" s="5" t="s">
        <v>1726</v>
      </c>
      <c r="B529" s="1" t="str">
        <f t="shared" si="2"/>
        <v>152609711PSTC0021</v>
      </c>
      <c r="C529" s="35">
        <v>43357</v>
      </c>
      <c r="D529" s="36">
        <v>152609711</v>
      </c>
      <c r="E529" s="36" t="s">
        <v>1465</v>
      </c>
      <c r="F529" s="5" t="s">
        <v>1466</v>
      </c>
      <c r="G529" s="5" t="s">
        <v>1090</v>
      </c>
      <c r="H529" s="5" t="s">
        <v>118</v>
      </c>
      <c r="I529" s="36" t="s">
        <v>44</v>
      </c>
      <c r="J529" s="37">
        <v>20103</v>
      </c>
      <c r="K529" s="36" t="s">
        <v>169</v>
      </c>
      <c r="L529" s="37">
        <v>1</v>
      </c>
      <c r="M529" s="5" t="s">
        <v>621</v>
      </c>
      <c r="N529" s="5"/>
      <c r="O529" s="1" t="s">
        <v>585</v>
      </c>
      <c r="P529" s="2"/>
      <c r="Q529" s="20">
        <v>17330.172413793105</v>
      </c>
      <c r="R529" s="20">
        <v>2.5116191904047978</v>
      </c>
      <c r="S529" s="1" t="s">
        <v>1263</v>
      </c>
      <c r="T529" s="5"/>
      <c r="U529" s="5"/>
    </row>
    <row r="530" spans="1:21" ht="14.25" x14ac:dyDescent="0.2">
      <c r="A530" s="5" t="s">
        <v>1727</v>
      </c>
      <c r="B530" s="1" t="str">
        <f t="shared" si="2"/>
        <v>152610317CNNU00110</v>
      </c>
      <c r="C530" s="35">
        <v>43357</v>
      </c>
      <c r="D530" s="36">
        <v>152610317</v>
      </c>
      <c r="E530" s="36" t="s">
        <v>1467</v>
      </c>
      <c r="F530" s="5" t="s">
        <v>1468</v>
      </c>
      <c r="G530" s="5" t="s">
        <v>1239</v>
      </c>
      <c r="H530" s="5" t="s">
        <v>686</v>
      </c>
      <c r="I530" s="36" t="s">
        <v>1390</v>
      </c>
      <c r="J530" s="37">
        <v>5000</v>
      </c>
      <c r="K530" s="36" t="s">
        <v>96</v>
      </c>
      <c r="L530" s="37">
        <v>10</v>
      </c>
      <c r="M530" s="5" t="s">
        <v>1101</v>
      </c>
      <c r="N530" s="5"/>
      <c r="O530" s="1" t="s">
        <v>2209</v>
      </c>
      <c r="P530" s="2">
        <v>43516</v>
      </c>
      <c r="Q530" s="20">
        <v>43103.448275862072</v>
      </c>
      <c r="R530" s="20">
        <v>6.24687656171914</v>
      </c>
      <c r="S530" s="74" t="s">
        <v>2216</v>
      </c>
      <c r="T530" s="5"/>
      <c r="U530" s="5"/>
    </row>
    <row r="531" spans="1:21" ht="14.25" x14ac:dyDescent="0.2">
      <c r="A531" s="5" t="s">
        <v>1728</v>
      </c>
      <c r="B531" s="1" t="str">
        <f t="shared" si="2"/>
        <v>152610318CNNU0018</v>
      </c>
      <c r="C531" s="35">
        <v>43357</v>
      </c>
      <c r="D531" s="36">
        <v>152610318</v>
      </c>
      <c r="E531" s="36" t="s">
        <v>1469</v>
      </c>
      <c r="F531" s="5" t="s">
        <v>1011</v>
      </c>
      <c r="G531" s="5" t="s">
        <v>1012</v>
      </c>
      <c r="H531" s="5" t="s">
        <v>339</v>
      </c>
      <c r="I531" s="36" t="s">
        <v>426</v>
      </c>
      <c r="J531" s="37">
        <v>5000</v>
      </c>
      <c r="K531" s="36" t="s">
        <v>96</v>
      </c>
      <c r="L531" s="37">
        <v>8</v>
      </c>
      <c r="M531" s="5" t="s">
        <v>1101</v>
      </c>
      <c r="N531" s="5"/>
      <c r="O531" s="1" t="s">
        <v>1963</v>
      </c>
      <c r="P531" s="2">
        <v>43489</v>
      </c>
      <c r="Q531" s="20">
        <v>34482.758620689659</v>
      </c>
      <c r="R531" s="20">
        <v>4.997501249375313</v>
      </c>
      <c r="S531" s="74" t="s">
        <v>2216</v>
      </c>
      <c r="T531" s="5"/>
      <c r="U531" s="5"/>
    </row>
    <row r="532" spans="1:21" ht="14.25" x14ac:dyDescent="0.2">
      <c r="A532" s="5" t="s">
        <v>1729</v>
      </c>
      <c r="B532" s="1" t="str">
        <f t="shared" si="2"/>
        <v>152610318CNNU0021</v>
      </c>
      <c r="C532" s="35">
        <v>43357</v>
      </c>
      <c r="D532" s="36">
        <v>152610318</v>
      </c>
      <c r="E532" s="36" t="s">
        <v>1469</v>
      </c>
      <c r="F532" s="5" t="s">
        <v>1011</v>
      </c>
      <c r="G532" s="5" t="s">
        <v>1012</v>
      </c>
      <c r="H532" s="5" t="s">
        <v>339</v>
      </c>
      <c r="I532" s="36" t="s">
        <v>426</v>
      </c>
      <c r="J532" s="37">
        <v>1800</v>
      </c>
      <c r="K532" s="36" t="s">
        <v>195</v>
      </c>
      <c r="L532" s="37">
        <v>1</v>
      </c>
      <c r="M532" s="5" t="s">
        <v>1101</v>
      </c>
      <c r="N532" s="5"/>
      <c r="O532" s="1" t="s">
        <v>1963</v>
      </c>
      <c r="P532" s="2">
        <v>43489</v>
      </c>
      <c r="Q532" s="20">
        <v>1551.7241379310346</v>
      </c>
      <c r="R532" s="20">
        <v>0.22488755622188908</v>
      </c>
      <c r="S532" s="74" t="s">
        <v>2216</v>
      </c>
      <c r="T532" s="5"/>
      <c r="U532" s="5"/>
    </row>
    <row r="533" spans="1:21" ht="14.25" x14ac:dyDescent="0.3">
      <c r="A533" s="5" t="s">
        <v>1730</v>
      </c>
      <c r="B533" s="1"/>
      <c r="C533" s="35">
        <v>43357</v>
      </c>
      <c r="D533" s="36">
        <v>152611626</v>
      </c>
      <c r="E533" s="36" t="s">
        <v>1470</v>
      </c>
      <c r="F533" s="5" t="s">
        <v>1471</v>
      </c>
      <c r="G533" s="5" t="s">
        <v>1472</v>
      </c>
      <c r="H533" s="5" t="s">
        <v>16</v>
      </c>
      <c r="I533" s="36" t="s">
        <v>71</v>
      </c>
      <c r="J533" s="37">
        <v>5000</v>
      </c>
      <c r="K533" s="36" t="s">
        <v>96</v>
      </c>
      <c r="L533" s="37">
        <v>3</v>
      </c>
      <c r="M533" s="5" t="s">
        <v>1101</v>
      </c>
      <c r="N533" s="5"/>
      <c r="O533" s="1" t="s">
        <v>1485</v>
      </c>
      <c r="P533" s="19">
        <v>43373</v>
      </c>
      <c r="Q533" s="20">
        <v>12931.034482758621</v>
      </c>
      <c r="R533" s="20">
        <v>1.8740629685157422</v>
      </c>
      <c r="S533" s="74" t="s">
        <v>2216</v>
      </c>
      <c r="T533" s="5"/>
      <c r="U533" s="5"/>
    </row>
    <row r="534" spans="1:21" ht="14.25" x14ac:dyDescent="0.3">
      <c r="A534" s="5" t="s">
        <v>1731</v>
      </c>
      <c r="B534" s="1"/>
      <c r="C534" s="35">
        <v>43357</v>
      </c>
      <c r="D534" s="36">
        <v>152611626</v>
      </c>
      <c r="E534" s="36" t="s">
        <v>1470</v>
      </c>
      <c r="F534" s="5" t="s">
        <v>1471</v>
      </c>
      <c r="G534" s="5" t="s">
        <v>1472</v>
      </c>
      <c r="H534" s="5" t="s">
        <v>16</v>
      </c>
      <c r="I534" s="36" t="s">
        <v>71</v>
      </c>
      <c r="J534" s="37">
        <v>1800</v>
      </c>
      <c r="K534" s="36" t="s">
        <v>195</v>
      </c>
      <c r="L534" s="37">
        <v>1</v>
      </c>
      <c r="M534" s="5" t="s">
        <v>1101</v>
      </c>
      <c r="N534" s="5"/>
      <c r="O534" s="1" t="s">
        <v>1485</v>
      </c>
      <c r="P534" s="19">
        <v>43426</v>
      </c>
      <c r="Q534" s="20">
        <v>1551.7241379310346</v>
      </c>
      <c r="R534" s="20">
        <v>0.22488755622188908</v>
      </c>
      <c r="S534" s="74" t="s">
        <v>2216</v>
      </c>
      <c r="T534" s="5"/>
      <c r="U534" s="5"/>
    </row>
    <row r="535" spans="1:21" ht="14.25" x14ac:dyDescent="0.2">
      <c r="A535" s="5" t="s">
        <v>1732</v>
      </c>
      <c r="B535" s="1" t="str">
        <f>D535&amp;K535&amp;L535</f>
        <v>152611682CNNU0013</v>
      </c>
      <c r="C535" s="35">
        <v>43357</v>
      </c>
      <c r="D535" s="36">
        <v>152611682</v>
      </c>
      <c r="E535" s="36" t="s">
        <v>1473</v>
      </c>
      <c r="F535" s="5" t="s">
        <v>1474</v>
      </c>
      <c r="G535" s="5" t="s">
        <v>276</v>
      </c>
      <c r="H535" s="5" t="s">
        <v>57</v>
      </c>
      <c r="I535" s="36" t="s">
        <v>1167</v>
      </c>
      <c r="J535" s="37">
        <v>5000</v>
      </c>
      <c r="K535" s="36" t="s">
        <v>96</v>
      </c>
      <c r="L535" s="37">
        <v>3</v>
      </c>
      <c r="M535" s="5" t="s">
        <v>1101</v>
      </c>
      <c r="N535" s="5"/>
      <c r="O535" s="1" t="s">
        <v>585</v>
      </c>
      <c r="P535" s="2"/>
      <c r="Q535" s="20">
        <v>12931.034482758621</v>
      </c>
      <c r="R535" s="20">
        <v>1.8740629685157422</v>
      </c>
      <c r="S535" s="1" t="s">
        <v>1263</v>
      </c>
      <c r="T535" s="5"/>
      <c r="U535" s="5"/>
    </row>
    <row r="536" spans="1:21" ht="14.25" x14ac:dyDescent="0.2">
      <c r="A536" s="5" t="s">
        <v>1733</v>
      </c>
      <c r="B536" s="1" t="str">
        <f>D536&amp;K536&amp;L536</f>
        <v>152611682CNNU0021</v>
      </c>
      <c r="C536" s="35">
        <v>43357</v>
      </c>
      <c r="D536" s="36">
        <v>152611682</v>
      </c>
      <c r="E536" s="36" t="s">
        <v>1473</v>
      </c>
      <c r="F536" s="5" t="s">
        <v>1474</v>
      </c>
      <c r="G536" s="5" t="s">
        <v>276</v>
      </c>
      <c r="H536" s="5" t="s">
        <v>57</v>
      </c>
      <c r="I536" s="36" t="s">
        <v>1167</v>
      </c>
      <c r="J536" s="37">
        <v>1800</v>
      </c>
      <c r="K536" s="36" t="s">
        <v>195</v>
      </c>
      <c r="L536" s="37">
        <v>1</v>
      </c>
      <c r="M536" s="5" t="s">
        <v>1101</v>
      </c>
      <c r="N536" s="5"/>
      <c r="O536" s="1" t="s">
        <v>585</v>
      </c>
      <c r="P536" s="2"/>
      <c r="Q536" s="20">
        <v>1551.7241379310346</v>
      </c>
      <c r="R536" s="20">
        <v>0.22488755622188908</v>
      </c>
      <c r="S536" s="1" t="s">
        <v>1263</v>
      </c>
      <c r="T536" s="5"/>
      <c r="U536" s="5"/>
    </row>
    <row r="537" spans="1:21" ht="14.25" x14ac:dyDescent="0.3">
      <c r="A537" s="5" t="s">
        <v>1734</v>
      </c>
      <c r="B537" s="1"/>
      <c r="C537" s="35">
        <v>43360</v>
      </c>
      <c r="D537" s="36">
        <v>152617682</v>
      </c>
      <c r="E537" s="36" t="s">
        <v>1475</v>
      </c>
      <c r="F537" s="5" t="s">
        <v>557</v>
      </c>
      <c r="G537" s="5" t="s">
        <v>558</v>
      </c>
      <c r="H537" s="5" t="s">
        <v>686</v>
      </c>
      <c r="I537" s="36" t="s">
        <v>66</v>
      </c>
      <c r="J537" s="37">
        <v>5000</v>
      </c>
      <c r="K537" s="36" t="s">
        <v>96</v>
      </c>
      <c r="L537" s="37">
        <v>5</v>
      </c>
      <c r="M537" s="5" t="s">
        <v>1101</v>
      </c>
      <c r="N537" s="5"/>
      <c r="O537" s="1" t="s">
        <v>1485</v>
      </c>
      <c r="P537" s="19">
        <v>43399</v>
      </c>
      <c r="Q537" s="20">
        <v>21551.724137931036</v>
      </c>
      <c r="R537" s="20">
        <v>3.12343828085957</v>
      </c>
      <c r="S537" s="74" t="s">
        <v>2216</v>
      </c>
      <c r="T537" s="5"/>
      <c r="U537" s="5"/>
    </row>
    <row r="538" spans="1:21" ht="14.25" x14ac:dyDescent="0.3">
      <c r="A538" s="5" t="s">
        <v>1735</v>
      </c>
      <c r="B538" s="1"/>
      <c r="C538" s="35">
        <v>43363</v>
      </c>
      <c r="D538" s="36">
        <v>152634211</v>
      </c>
      <c r="E538" s="36" t="s">
        <v>1476</v>
      </c>
      <c r="F538" s="5" t="s">
        <v>1477</v>
      </c>
      <c r="G538" s="5" t="s">
        <v>222</v>
      </c>
      <c r="H538" s="5" t="s">
        <v>131</v>
      </c>
      <c r="I538" s="36" t="s">
        <v>71</v>
      </c>
      <c r="J538" s="37">
        <v>5000</v>
      </c>
      <c r="K538" s="36" t="s">
        <v>96</v>
      </c>
      <c r="L538" s="37">
        <v>3</v>
      </c>
      <c r="M538" s="5" t="s">
        <v>1101</v>
      </c>
      <c r="N538" s="5"/>
      <c r="O538" s="1" t="s">
        <v>1485</v>
      </c>
      <c r="P538" s="19">
        <v>43420</v>
      </c>
      <c r="Q538" s="20">
        <v>12931.034482758621</v>
      </c>
      <c r="R538" s="20">
        <v>1.8740629685157422</v>
      </c>
      <c r="S538" s="74" t="s">
        <v>2216</v>
      </c>
      <c r="T538" s="5"/>
      <c r="U538" s="5"/>
    </row>
    <row r="539" spans="1:21" ht="14.25" x14ac:dyDescent="0.3">
      <c r="A539" s="5" t="s">
        <v>1736</v>
      </c>
      <c r="B539" s="1"/>
      <c r="C539" s="35">
        <v>43364</v>
      </c>
      <c r="D539" s="36">
        <v>152643849</v>
      </c>
      <c r="E539" s="36" t="s">
        <v>1478</v>
      </c>
      <c r="F539" s="5"/>
      <c r="G539" s="5"/>
      <c r="H539" s="5"/>
      <c r="I539" s="36" t="s">
        <v>1204</v>
      </c>
      <c r="J539" s="37">
        <v>12000</v>
      </c>
      <c r="K539" s="36">
        <v>31076557</v>
      </c>
      <c r="L539" s="37">
        <v>1</v>
      </c>
      <c r="M539" s="5" t="s">
        <v>1205</v>
      </c>
      <c r="N539" s="5"/>
      <c r="O539" s="1" t="s">
        <v>1485</v>
      </c>
      <c r="P539" s="19">
        <v>43370</v>
      </c>
      <c r="Q539" s="20">
        <v>11320.754716981131</v>
      </c>
      <c r="R539" s="20">
        <v>1.6406890894175552</v>
      </c>
      <c r="S539" s="74" t="s">
        <v>2216</v>
      </c>
      <c r="T539" s="5"/>
      <c r="U539" s="5"/>
    </row>
    <row r="540" spans="1:21" ht="14.25" x14ac:dyDescent="0.2">
      <c r="A540" s="5" t="s">
        <v>1737</v>
      </c>
      <c r="B540" s="1" t="str">
        <f>D540&amp;K540&amp;L540</f>
        <v>152652525310729834</v>
      </c>
      <c r="C540" s="35">
        <v>43368</v>
      </c>
      <c r="D540" s="36">
        <v>152652525</v>
      </c>
      <c r="E540" s="36" t="s">
        <v>1479</v>
      </c>
      <c r="F540" s="5"/>
      <c r="G540" s="5"/>
      <c r="H540" s="5"/>
      <c r="I540" s="36" t="s">
        <v>1480</v>
      </c>
      <c r="J540" s="37">
        <v>5300</v>
      </c>
      <c r="K540" s="52">
        <v>31072983</v>
      </c>
      <c r="L540" s="37">
        <v>4</v>
      </c>
      <c r="M540" s="5" t="s">
        <v>1126</v>
      </c>
      <c r="N540" s="5"/>
      <c r="O540" s="1" t="s">
        <v>585</v>
      </c>
      <c r="P540" s="2"/>
      <c r="Q540" s="20">
        <v>18275.862068965518</v>
      </c>
      <c r="R540" s="20">
        <v>2.6486756621689156</v>
      </c>
      <c r="S540" s="1" t="s">
        <v>1964</v>
      </c>
      <c r="T540" s="5"/>
      <c r="U540" s="5"/>
    </row>
    <row r="541" spans="1:21" ht="14.25" x14ac:dyDescent="0.3">
      <c r="A541" s="5" t="s">
        <v>1738</v>
      </c>
      <c r="B541" s="1"/>
      <c r="C541" s="35">
        <v>43368</v>
      </c>
      <c r="D541" s="36">
        <v>152652570</v>
      </c>
      <c r="E541" s="36" t="s">
        <v>1481</v>
      </c>
      <c r="F541" s="5"/>
      <c r="G541" s="5"/>
      <c r="H541" s="5"/>
      <c r="I541" s="36" t="s">
        <v>1480</v>
      </c>
      <c r="J541" s="37">
        <v>5300</v>
      </c>
      <c r="K541" s="36">
        <v>31072983</v>
      </c>
      <c r="L541" s="37">
        <v>16</v>
      </c>
      <c r="M541" s="5" t="s">
        <v>1126</v>
      </c>
      <c r="N541" s="5"/>
      <c r="O541" s="1" t="s">
        <v>1485</v>
      </c>
      <c r="P541" s="19">
        <v>43371</v>
      </c>
      <c r="Q541" s="20">
        <v>73103.448275862072</v>
      </c>
      <c r="R541" s="20">
        <v>10.594702648675662</v>
      </c>
      <c r="S541" s="74" t="s">
        <v>2216</v>
      </c>
      <c r="T541" s="5"/>
      <c r="U541" s="5"/>
    </row>
    <row r="542" spans="1:21" ht="14.25" x14ac:dyDescent="0.3">
      <c r="A542" s="5" t="s">
        <v>1739</v>
      </c>
      <c r="B542" s="1"/>
      <c r="C542" s="35">
        <v>43371</v>
      </c>
      <c r="D542" s="36">
        <v>152668892</v>
      </c>
      <c r="E542" s="36" t="s">
        <v>1482</v>
      </c>
      <c r="F542" s="5" t="s">
        <v>1483</v>
      </c>
      <c r="G542" s="5" t="s">
        <v>1017</v>
      </c>
      <c r="H542" s="5" t="s">
        <v>379</v>
      </c>
      <c r="I542" s="36" t="s">
        <v>1484</v>
      </c>
      <c r="J542" s="37">
        <v>5000</v>
      </c>
      <c r="K542" s="36" t="s">
        <v>96</v>
      </c>
      <c r="L542" s="37">
        <v>6</v>
      </c>
      <c r="M542" s="5" t="s">
        <v>1101</v>
      </c>
      <c r="N542" s="5"/>
      <c r="O542" s="1" t="s">
        <v>1485</v>
      </c>
      <c r="P542" s="19">
        <v>43383</v>
      </c>
      <c r="Q542" s="20">
        <v>25862.068965517243</v>
      </c>
      <c r="R542" s="20">
        <v>3.7481259370314843</v>
      </c>
      <c r="S542" s="74" t="s">
        <v>2216</v>
      </c>
      <c r="T542" s="5"/>
      <c r="U542" s="5"/>
    </row>
    <row r="543" spans="1:21" ht="15" customHeight="1" x14ac:dyDescent="0.3">
      <c r="A543" s="5" t="s">
        <v>1740</v>
      </c>
      <c r="B543" s="1"/>
      <c r="C543" s="35">
        <v>43371</v>
      </c>
      <c r="D543" s="36">
        <v>152668892</v>
      </c>
      <c r="E543" s="36" t="s">
        <v>1482</v>
      </c>
      <c r="F543" s="5" t="s">
        <v>1483</v>
      </c>
      <c r="G543" s="5" t="s">
        <v>1017</v>
      </c>
      <c r="H543" s="5" t="s">
        <v>379</v>
      </c>
      <c r="I543" s="36" t="s">
        <v>1484</v>
      </c>
      <c r="J543" s="37">
        <v>1800</v>
      </c>
      <c r="K543" s="36" t="s">
        <v>195</v>
      </c>
      <c r="L543" s="37">
        <v>1</v>
      </c>
      <c r="M543" s="5" t="s">
        <v>1101</v>
      </c>
      <c r="N543" s="5"/>
      <c r="O543" s="1" t="s">
        <v>1485</v>
      </c>
      <c r="P543" s="19">
        <v>43383</v>
      </c>
      <c r="Q543" s="20">
        <v>1551.7241379310346</v>
      </c>
      <c r="R543" s="20">
        <v>0.22488755622188908</v>
      </c>
      <c r="S543" s="74" t="s">
        <v>2216</v>
      </c>
      <c r="T543" s="5"/>
      <c r="U543" s="5"/>
    </row>
    <row r="544" spans="1:21" ht="15" customHeight="1" x14ac:dyDescent="0.3">
      <c r="A544" s="5" t="s">
        <v>1741</v>
      </c>
      <c r="B544" s="1" t="str">
        <f t="shared" ref="B544:B607" si="3">D544&amp;K544&amp;L544</f>
        <v>152692936CNNU0021</v>
      </c>
      <c r="C544" s="35">
        <v>43381</v>
      </c>
      <c r="D544" s="36">
        <v>152692936</v>
      </c>
      <c r="E544" s="36" t="s">
        <v>1486</v>
      </c>
      <c r="F544" s="5" t="s">
        <v>1487</v>
      </c>
      <c r="G544" s="5" t="s">
        <v>484</v>
      </c>
      <c r="H544" s="5" t="s">
        <v>686</v>
      </c>
      <c r="I544" s="36" t="s">
        <v>485</v>
      </c>
      <c r="J544" s="37">
        <v>1800</v>
      </c>
      <c r="K544" s="36" t="s">
        <v>195</v>
      </c>
      <c r="L544" s="37">
        <v>1</v>
      </c>
      <c r="M544" s="5" t="s">
        <v>1101</v>
      </c>
      <c r="N544" s="5"/>
      <c r="O544" s="1" t="s">
        <v>1485</v>
      </c>
      <c r="P544" s="19">
        <v>43399</v>
      </c>
      <c r="Q544" s="20">
        <v>1551.7241379310346</v>
      </c>
      <c r="R544" s="20">
        <v>0.22488755622188908</v>
      </c>
      <c r="S544" s="74" t="s">
        <v>2216</v>
      </c>
      <c r="T544" s="5"/>
      <c r="U544" s="5"/>
    </row>
    <row r="545" spans="1:21" ht="15" customHeight="1" x14ac:dyDescent="0.3">
      <c r="A545" s="5" t="s">
        <v>1742</v>
      </c>
      <c r="B545" s="1" t="str">
        <f t="shared" si="3"/>
        <v>152692936CNNU0013</v>
      </c>
      <c r="C545" s="35">
        <v>43381</v>
      </c>
      <c r="D545" s="36">
        <v>152692936</v>
      </c>
      <c r="E545" s="36" t="s">
        <v>1486</v>
      </c>
      <c r="F545" s="40" t="s">
        <v>585</v>
      </c>
      <c r="G545" s="5" t="s">
        <v>484</v>
      </c>
      <c r="H545" s="5" t="s">
        <v>686</v>
      </c>
      <c r="I545" s="36" t="s">
        <v>485</v>
      </c>
      <c r="J545" s="37">
        <v>5000</v>
      </c>
      <c r="K545" s="36" t="s">
        <v>96</v>
      </c>
      <c r="L545" s="37">
        <v>3</v>
      </c>
      <c r="M545" s="5" t="s">
        <v>1101</v>
      </c>
      <c r="N545" s="5"/>
      <c r="O545" s="1" t="s">
        <v>1485</v>
      </c>
      <c r="P545" s="19">
        <v>43395</v>
      </c>
      <c r="Q545" s="20">
        <v>12931.034482758621</v>
      </c>
      <c r="R545" s="20">
        <v>1.8740629685157422</v>
      </c>
      <c r="S545" s="74" t="s">
        <v>2216</v>
      </c>
      <c r="T545" s="5"/>
      <c r="U545" s="5"/>
    </row>
    <row r="546" spans="1:21" ht="15" customHeight="1" x14ac:dyDescent="0.3">
      <c r="A546" s="5" t="s">
        <v>1743</v>
      </c>
      <c r="B546" s="1" t="str">
        <f t="shared" si="3"/>
        <v>152695755CNNU0017</v>
      </c>
      <c r="C546" s="35">
        <v>43382</v>
      </c>
      <c r="D546" s="36">
        <v>152695755</v>
      </c>
      <c r="E546" s="36" t="s">
        <v>1488</v>
      </c>
      <c r="F546" s="5" t="s">
        <v>1489</v>
      </c>
      <c r="G546" s="5" t="s">
        <v>108</v>
      </c>
      <c r="H546" s="5" t="s">
        <v>686</v>
      </c>
      <c r="I546" s="36" t="s">
        <v>66</v>
      </c>
      <c r="J546" s="37">
        <v>5000</v>
      </c>
      <c r="K546" s="36" t="s">
        <v>96</v>
      </c>
      <c r="L546" s="37">
        <v>7</v>
      </c>
      <c r="M546" s="5" t="s">
        <v>1101</v>
      </c>
      <c r="N546" s="5"/>
      <c r="O546" s="1" t="s">
        <v>1485</v>
      </c>
      <c r="P546" s="19">
        <v>43425</v>
      </c>
      <c r="Q546" s="20">
        <v>30172.413793103449</v>
      </c>
      <c r="R546" s="20">
        <v>4.3728135932033982</v>
      </c>
      <c r="S546" s="74" t="s">
        <v>2216</v>
      </c>
      <c r="T546" s="5"/>
      <c r="U546" s="5"/>
    </row>
    <row r="547" spans="1:21" ht="15" customHeight="1" x14ac:dyDescent="0.3">
      <c r="A547" s="5" t="s">
        <v>1744</v>
      </c>
      <c r="B547" s="1" t="str">
        <f t="shared" si="3"/>
        <v>152695755CNNU0021</v>
      </c>
      <c r="C547" s="35">
        <v>43382</v>
      </c>
      <c r="D547" s="36">
        <v>152695755</v>
      </c>
      <c r="E547" s="36" t="s">
        <v>1488</v>
      </c>
      <c r="F547" s="5" t="s">
        <v>1489</v>
      </c>
      <c r="G547" s="5" t="s">
        <v>108</v>
      </c>
      <c r="H547" s="5" t="s">
        <v>686</v>
      </c>
      <c r="I547" s="36" t="s">
        <v>66</v>
      </c>
      <c r="J547" s="37">
        <v>1800</v>
      </c>
      <c r="K547" s="36" t="s">
        <v>195</v>
      </c>
      <c r="L547" s="37">
        <v>1</v>
      </c>
      <c r="M547" s="5" t="s">
        <v>1101</v>
      </c>
      <c r="N547" s="5"/>
      <c r="O547" s="1" t="s">
        <v>1485</v>
      </c>
      <c r="P547" s="19">
        <v>43425</v>
      </c>
      <c r="Q547" s="20">
        <v>1551.7241379310346</v>
      </c>
      <c r="R547" s="20">
        <v>0.22488755622188908</v>
      </c>
      <c r="S547" s="74" t="s">
        <v>2216</v>
      </c>
      <c r="T547" s="5"/>
      <c r="U547" s="5"/>
    </row>
    <row r="548" spans="1:21" ht="15" customHeight="1" x14ac:dyDescent="0.3">
      <c r="A548" s="5" t="s">
        <v>1745</v>
      </c>
      <c r="B548" s="1" t="str">
        <f t="shared" si="3"/>
        <v>152701485CNNU0017</v>
      </c>
      <c r="C548" s="35">
        <v>43383</v>
      </c>
      <c r="D548" s="36">
        <v>152701485</v>
      </c>
      <c r="E548" s="36" t="s">
        <v>1490</v>
      </c>
      <c r="F548" s="5" t="s">
        <v>1491</v>
      </c>
      <c r="G548" s="5" t="s">
        <v>327</v>
      </c>
      <c r="H548" s="5" t="s">
        <v>36</v>
      </c>
      <c r="I548" s="36" t="s">
        <v>1492</v>
      </c>
      <c r="J548" s="37">
        <v>5000</v>
      </c>
      <c r="K548" s="36" t="s">
        <v>96</v>
      </c>
      <c r="L548" s="37">
        <v>7</v>
      </c>
      <c r="M548" s="5" t="s">
        <v>1101</v>
      </c>
      <c r="N548" s="5"/>
      <c r="O548" s="1" t="s">
        <v>1485</v>
      </c>
      <c r="P548" s="19">
        <v>43420</v>
      </c>
      <c r="Q548" s="20">
        <v>30172.413793103449</v>
      </c>
      <c r="R548" s="20">
        <v>4.3728135932033982</v>
      </c>
      <c r="S548" s="74" t="s">
        <v>2216</v>
      </c>
      <c r="T548" s="5"/>
      <c r="U548" s="5"/>
    </row>
    <row r="549" spans="1:21" ht="15" customHeight="1" x14ac:dyDescent="0.3">
      <c r="A549" s="5" t="s">
        <v>1746</v>
      </c>
      <c r="B549" s="1" t="str">
        <f t="shared" si="3"/>
        <v>152701485CNNU0021</v>
      </c>
      <c r="C549" s="35">
        <v>43383</v>
      </c>
      <c r="D549" s="36">
        <v>152701485</v>
      </c>
      <c r="E549" s="36" t="s">
        <v>1490</v>
      </c>
      <c r="F549" s="5" t="s">
        <v>1491</v>
      </c>
      <c r="G549" s="5" t="s">
        <v>327</v>
      </c>
      <c r="H549" s="5" t="s">
        <v>36</v>
      </c>
      <c r="I549" s="36" t="s">
        <v>1492</v>
      </c>
      <c r="J549" s="37">
        <v>1800</v>
      </c>
      <c r="K549" s="36" t="s">
        <v>195</v>
      </c>
      <c r="L549" s="37">
        <v>1</v>
      </c>
      <c r="M549" s="5" t="s">
        <v>1101</v>
      </c>
      <c r="N549" s="5"/>
      <c r="O549" s="1" t="s">
        <v>1485</v>
      </c>
      <c r="P549" s="19">
        <v>43420</v>
      </c>
      <c r="Q549" s="20">
        <v>1551.7241379310346</v>
      </c>
      <c r="R549" s="20">
        <v>0.22488755622188908</v>
      </c>
      <c r="S549" s="74" t="s">
        <v>2216</v>
      </c>
      <c r="T549" s="5"/>
      <c r="U549" s="5"/>
    </row>
    <row r="550" spans="1:21" ht="15" customHeight="1" x14ac:dyDescent="0.3">
      <c r="A550" s="5" t="s">
        <v>1747</v>
      </c>
      <c r="B550" s="1" t="str">
        <f t="shared" si="3"/>
        <v>152702105CNNU0013</v>
      </c>
      <c r="C550" s="35">
        <v>43383</v>
      </c>
      <c r="D550" s="36">
        <v>152702105</v>
      </c>
      <c r="E550" s="36" t="s">
        <v>1493</v>
      </c>
      <c r="F550" s="5" t="s">
        <v>1494</v>
      </c>
      <c r="G550" s="5" t="s">
        <v>1495</v>
      </c>
      <c r="H550" s="5" t="s">
        <v>36</v>
      </c>
      <c r="I550" s="36" t="s">
        <v>600</v>
      </c>
      <c r="J550" s="37">
        <v>5000</v>
      </c>
      <c r="K550" s="36" t="s">
        <v>96</v>
      </c>
      <c r="L550" s="37">
        <v>3</v>
      </c>
      <c r="M550" s="5" t="s">
        <v>1101</v>
      </c>
      <c r="N550" s="5"/>
      <c r="O550" s="1" t="s">
        <v>1485</v>
      </c>
      <c r="P550" s="19">
        <v>43425</v>
      </c>
      <c r="Q550" s="20">
        <v>12931.034482758621</v>
      </c>
      <c r="R550" s="20">
        <v>1.8740629685157422</v>
      </c>
      <c r="S550" s="74" t="s">
        <v>2216</v>
      </c>
      <c r="T550" s="5"/>
      <c r="U550" s="5"/>
    </row>
    <row r="551" spans="1:21" ht="15" customHeight="1" x14ac:dyDescent="0.3">
      <c r="A551" s="5" t="s">
        <v>1748</v>
      </c>
      <c r="B551" s="1" t="str">
        <f t="shared" si="3"/>
        <v>152702105CNNU0021</v>
      </c>
      <c r="C551" s="35">
        <v>43383</v>
      </c>
      <c r="D551" s="36">
        <v>152702105</v>
      </c>
      <c r="E551" s="36" t="s">
        <v>1493</v>
      </c>
      <c r="F551" s="5" t="s">
        <v>1494</v>
      </c>
      <c r="G551" s="5" t="s">
        <v>1495</v>
      </c>
      <c r="H551" s="5" t="s">
        <v>36</v>
      </c>
      <c r="I551" s="36" t="s">
        <v>600</v>
      </c>
      <c r="J551" s="37">
        <v>1800</v>
      </c>
      <c r="K551" s="36" t="s">
        <v>195</v>
      </c>
      <c r="L551" s="37">
        <v>1</v>
      </c>
      <c r="M551" s="5" t="s">
        <v>1101</v>
      </c>
      <c r="N551" s="5"/>
      <c r="O551" s="1" t="s">
        <v>1485</v>
      </c>
      <c r="P551" s="19">
        <v>43425</v>
      </c>
      <c r="Q551" s="20">
        <v>1551.7241379310346</v>
      </c>
      <c r="R551" s="20">
        <v>0.22488755622188908</v>
      </c>
      <c r="S551" s="74" t="s">
        <v>2216</v>
      </c>
      <c r="T551" s="5"/>
      <c r="U551" s="5"/>
    </row>
    <row r="552" spans="1:21" ht="15" customHeight="1" x14ac:dyDescent="0.2">
      <c r="A552" s="5" t="s">
        <v>1749</v>
      </c>
      <c r="B552" s="1" t="str">
        <f t="shared" si="3"/>
        <v>152702956CNNU0013</v>
      </c>
      <c r="C552" s="35">
        <v>43383</v>
      </c>
      <c r="D552" s="36">
        <v>152702956</v>
      </c>
      <c r="E552" s="36" t="s">
        <v>1496</v>
      </c>
      <c r="F552" s="5" t="s">
        <v>1497</v>
      </c>
      <c r="G552" s="5" t="s">
        <v>1498</v>
      </c>
      <c r="H552" s="5" t="s">
        <v>118</v>
      </c>
      <c r="I552" s="36" t="s">
        <v>552</v>
      </c>
      <c r="J552" s="37">
        <v>5000</v>
      </c>
      <c r="K552" s="52" t="s">
        <v>96</v>
      </c>
      <c r="L552" s="37">
        <v>3</v>
      </c>
      <c r="M552" s="5" t="s">
        <v>1101</v>
      </c>
      <c r="N552" s="5"/>
      <c r="O552" s="1" t="s">
        <v>2209</v>
      </c>
      <c r="P552" s="2">
        <v>43516</v>
      </c>
      <c r="Q552" s="20">
        <v>12931.034482758621</v>
      </c>
      <c r="R552" s="20">
        <v>1.8740629685157422</v>
      </c>
      <c r="S552" s="74" t="s">
        <v>2216</v>
      </c>
      <c r="T552" s="5"/>
      <c r="U552" s="5"/>
    </row>
    <row r="553" spans="1:21" ht="15" customHeight="1" x14ac:dyDescent="0.2">
      <c r="A553" s="5" t="s">
        <v>1750</v>
      </c>
      <c r="B553" s="1" t="str">
        <f t="shared" si="3"/>
        <v>152702956CNNU0021</v>
      </c>
      <c r="C553" s="35">
        <v>43383</v>
      </c>
      <c r="D553" s="36">
        <v>152702956</v>
      </c>
      <c r="E553" s="36" t="s">
        <v>1496</v>
      </c>
      <c r="F553" s="5" t="s">
        <v>1497</v>
      </c>
      <c r="G553" s="5" t="s">
        <v>1498</v>
      </c>
      <c r="H553" s="5" t="s">
        <v>118</v>
      </c>
      <c r="I553" s="36" t="s">
        <v>552</v>
      </c>
      <c r="J553" s="37">
        <v>1800</v>
      </c>
      <c r="K553" s="52" t="s">
        <v>195</v>
      </c>
      <c r="L553" s="37">
        <v>1</v>
      </c>
      <c r="M553" s="5" t="s">
        <v>1101</v>
      </c>
      <c r="N553" s="5"/>
      <c r="O553" s="1" t="s">
        <v>2209</v>
      </c>
      <c r="P553" s="2">
        <v>43516</v>
      </c>
      <c r="Q553" s="20">
        <v>1551.7241379310346</v>
      </c>
      <c r="R553" s="20">
        <v>0.22488755622188908</v>
      </c>
      <c r="S553" s="74" t="s">
        <v>2216</v>
      </c>
      <c r="T553" s="5"/>
      <c r="U553" s="5"/>
    </row>
    <row r="554" spans="1:21" ht="15" customHeight="1" x14ac:dyDescent="0.2">
      <c r="A554" s="5" t="s">
        <v>1751</v>
      </c>
      <c r="B554" s="1" t="str">
        <f t="shared" si="3"/>
        <v>152707739CNNU00115</v>
      </c>
      <c r="C554" s="35">
        <v>43384</v>
      </c>
      <c r="D554" s="36">
        <v>152707739</v>
      </c>
      <c r="E554" s="36" t="s">
        <v>1500</v>
      </c>
      <c r="F554" s="5" t="s">
        <v>1468</v>
      </c>
      <c r="G554" s="5" t="s">
        <v>1239</v>
      </c>
      <c r="H554" s="5" t="s">
        <v>686</v>
      </c>
      <c r="I554" s="36" t="s">
        <v>1390</v>
      </c>
      <c r="J554" s="37">
        <v>5000</v>
      </c>
      <c r="K554" s="52" t="s">
        <v>96</v>
      </c>
      <c r="L554" s="37">
        <v>15</v>
      </c>
      <c r="M554" s="5" t="s">
        <v>1101</v>
      </c>
      <c r="N554" s="5"/>
      <c r="O554" s="1" t="s">
        <v>2209</v>
      </c>
      <c r="P554" s="2">
        <v>43516</v>
      </c>
      <c r="Q554" s="20">
        <v>64655.172413793109</v>
      </c>
      <c r="R554" s="20">
        <v>9.3703148425787113</v>
      </c>
      <c r="S554" s="74" t="s">
        <v>2216</v>
      </c>
      <c r="T554" s="5"/>
      <c r="U554" s="5"/>
    </row>
    <row r="555" spans="1:21" ht="15" customHeight="1" x14ac:dyDescent="0.2">
      <c r="A555" s="5" t="s">
        <v>1752</v>
      </c>
      <c r="B555" s="1" t="str">
        <f t="shared" si="3"/>
        <v>152708765CNNU0013</v>
      </c>
      <c r="C555" s="35">
        <v>43384</v>
      </c>
      <c r="D555" s="36">
        <v>152708765</v>
      </c>
      <c r="E555" s="36" t="s">
        <v>1501</v>
      </c>
      <c r="F555" s="5" t="s">
        <v>1502</v>
      </c>
      <c r="G555" s="5" t="s">
        <v>1503</v>
      </c>
      <c r="H555" s="5" t="s">
        <v>43</v>
      </c>
      <c r="I555" s="36" t="s">
        <v>600</v>
      </c>
      <c r="J555" s="37">
        <v>5000</v>
      </c>
      <c r="K555" s="36" t="s">
        <v>96</v>
      </c>
      <c r="L555" s="37">
        <v>3</v>
      </c>
      <c r="M555" s="5" t="s">
        <v>1101</v>
      </c>
      <c r="N555" s="5"/>
      <c r="O555" s="1" t="s">
        <v>2209</v>
      </c>
      <c r="P555" s="2">
        <v>43516</v>
      </c>
      <c r="Q555" s="20">
        <v>12931.034482758621</v>
      </c>
      <c r="R555" s="20">
        <v>1.8740629685157422</v>
      </c>
      <c r="S555" s="74" t="s">
        <v>2216</v>
      </c>
      <c r="T555" s="5"/>
      <c r="U555" s="5"/>
    </row>
    <row r="556" spans="1:21" ht="15" customHeight="1" x14ac:dyDescent="0.3">
      <c r="A556" s="5" t="s">
        <v>1753</v>
      </c>
      <c r="B556" s="1" t="str">
        <f t="shared" si="3"/>
        <v>152709372CNNU0014</v>
      </c>
      <c r="C556" s="35">
        <v>43384</v>
      </c>
      <c r="D556" s="36">
        <v>152709372</v>
      </c>
      <c r="E556" s="36" t="s">
        <v>1504</v>
      </c>
      <c r="F556" s="5" t="s">
        <v>1505</v>
      </c>
      <c r="G556" s="5" t="s">
        <v>416</v>
      </c>
      <c r="H556" s="5" t="s">
        <v>10</v>
      </c>
      <c r="I556" s="36" t="s">
        <v>539</v>
      </c>
      <c r="J556" s="37">
        <v>5000</v>
      </c>
      <c r="K556" s="36" t="s">
        <v>96</v>
      </c>
      <c r="L556" s="37">
        <v>4</v>
      </c>
      <c r="M556" s="5" t="s">
        <v>1101</v>
      </c>
      <c r="N556" s="5"/>
      <c r="O556" s="1" t="s">
        <v>1485</v>
      </c>
      <c r="P556" s="19">
        <v>43413</v>
      </c>
      <c r="Q556" s="20">
        <v>17241.37931034483</v>
      </c>
      <c r="R556" s="20">
        <v>2.4987506246876565</v>
      </c>
      <c r="S556" s="74" t="s">
        <v>2216</v>
      </c>
      <c r="T556" s="5"/>
      <c r="U556" s="5"/>
    </row>
    <row r="557" spans="1:21" ht="15" customHeight="1" x14ac:dyDescent="0.2">
      <c r="A557" s="5" t="s">
        <v>1754</v>
      </c>
      <c r="B557" s="1" t="str">
        <f t="shared" si="3"/>
        <v>152712153CNNU0017</v>
      </c>
      <c r="C557" s="35">
        <v>43385</v>
      </c>
      <c r="D557" s="36">
        <v>152712153</v>
      </c>
      <c r="E557" s="36" t="s">
        <v>1506</v>
      </c>
      <c r="F557" s="5" t="s">
        <v>1489</v>
      </c>
      <c r="G557" s="5" t="s">
        <v>108</v>
      </c>
      <c r="H557" s="5" t="s">
        <v>686</v>
      </c>
      <c r="I557" s="36" t="s">
        <v>81</v>
      </c>
      <c r="J557" s="37">
        <v>5000</v>
      </c>
      <c r="K557" s="36" t="s">
        <v>96</v>
      </c>
      <c r="L557" s="37">
        <v>7</v>
      </c>
      <c r="M557" s="5" t="s">
        <v>1101</v>
      </c>
      <c r="N557" s="5"/>
      <c r="O557" s="1" t="s">
        <v>1963</v>
      </c>
      <c r="P557" s="2">
        <v>43486</v>
      </c>
      <c r="Q557" s="20">
        <v>30172.413793103449</v>
      </c>
      <c r="R557" s="20">
        <v>4.3728135932033982</v>
      </c>
      <c r="S557" s="74" t="s">
        <v>2216</v>
      </c>
      <c r="T557" s="5"/>
      <c r="U557" s="5"/>
    </row>
    <row r="558" spans="1:21" ht="15" customHeight="1" x14ac:dyDescent="0.2">
      <c r="A558" s="5" t="s">
        <v>1755</v>
      </c>
      <c r="B558" s="1" t="str">
        <f t="shared" si="3"/>
        <v>152712621CNNU0013</v>
      </c>
      <c r="C558" s="35">
        <v>43385</v>
      </c>
      <c r="D558" s="36">
        <v>152712621</v>
      </c>
      <c r="E558" s="36" t="s">
        <v>1507</v>
      </c>
      <c r="F558" s="40" t="s">
        <v>585</v>
      </c>
      <c r="G558" s="5" t="s">
        <v>585</v>
      </c>
      <c r="H558" s="5" t="s">
        <v>585</v>
      </c>
      <c r="I558" s="36" t="s">
        <v>237</v>
      </c>
      <c r="J558" s="37">
        <v>5000</v>
      </c>
      <c r="K558" s="52" t="s">
        <v>96</v>
      </c>
      <c r="L558" s="37">
        <v>3</v>
      </c>
      <c r="M558" s="5" t="s">
        <v>1101</v>
      </c>
      <c r="N558" s="5"/>
      <c r="O558" s="1" t="s">
        <v>585</v>
      </c>
      <c r="P558" s="2"/>
      <c r="Q558" s="20">
        <v>16951.282051282051</v>
      </c>
      <c r="R558" s="20">
        <v>1.8740629685157422</v>
      </c>
      <c r="S558" s="1" t="s">
        <v>1964</v>
      </c>
      <c r="T558" s="5"/>
      <c r="U558" s="5"/>
    </row>
    <row r="559" spans="1:21" ht="15" customHeight="1" x14ac:dyDescent="0.2">
      <c r="A559" s="5" t="s">
        <v>1756</v>
      </c>
      <c r="B559" s="1" t="str">
        <f t="shared" si="3"/>
        <v>152712621CNNU0021</v>
      </c>
      <c r="C559" s="35">
        <v>43385</v>
      </c>
      <c r="D559" s="36">
        <v>152712621</v>
      </c>
      <c r="E559" s="36" t="s">
        <v>1507</v>
      </c>
      <c r="F559" s="40" t="s">
        <v>585</v>
      </c>
      <c r="G559" s="5" t="s">
        <v>585</v>
      </c>
      <c r="H559" s="5" t="s">
        <v>585</v>
      </c>
      <c r="I559" s="36" t="s">
        <v>237</v>
      </c>
      <c r="J559" s="37">
        <v>1800</v>
      </c>
      <c r="K559" s="52" t="s">
        <v>195</v>
      </c>
      <c r="L559" s="37">
        <v>1</v>
      </c>
      <c r="M559" s="5" t="s">
        <v>1101</v>
      </c>
      <c r="N559" s="5"/>
      <c r="O559" s="1" t="s">
        <v>585</v>
      </c>
      <c r="P559" s="2"/>
      <c r="Q559" s="20"/>
      <c r="R559" s="20">
        <v>0</v>
      </c>
      <c r="S559" s="1" t="s">
        <v>1964</v>
      </c>
      <c r="T559" s="5"/>
      <c r="U559" s="5"/>
    </row>
    <row r="560" spans="1:21" ht="15" customHeight="1" x14ac:dyDescent="0.3">
      <c r="A560" s="5" t="s">
        <v>1757</v>
      </c>
      <c r="B560" s="1" t="str">
        <f t="shared" si="3"/>
        <v>152712952CNNU0017</v>
      </c>
      <c r="C560" s="35">
        <v>43385</v>
      </c>
      <c r="D560" s="36">
        <v>152712952</v>
      </c>
      <c r="E560" s="36" t="s">
        <v>1508</v>
      </c>
      <c r="F560" s="5" t="s">
        <v>1509</v>
      </c>
      <c r="G560" s="5" t="s">
        <v>1457</v>
      </c>
      <c r="H560" s="5" t="s">
        <v>118</v>
      </c>
      <c r="I560" s="36" t="s">
        <v>44</v>
      </c>
      <c r="J560" s="37">
        <v>5000</v>
      </c>
      <c r="K560" s="36" t="s">
        <v>96</v>
      </c>
      <c r="L560" s="37">
        <v>7</v>
      </c>
      <c r="M560" s="5" t="s">
        <v>1101</v>
      </c>
      <c r="N560" s="5"/>
      <c r="O560" s="1" t="s">
        <v>1485</v>
      </c>
      <c r="P560" s="19">
        <v>43405</v>
      </c>
      <c r="Q560" s="20">
        <v>30172.413793103449</v>
      </c>
      <c r="R560" s="20">
        <v>4.3728135932033982</v>
      </c>
      <c r="S560" s="74" t="s">
        <v>2216</v>
      </c>
      <c r="T560" s="5"/>
      <c r="U560" s="5"/>
    </row>
    <row r="561" spans="1:21" ht="15" customHeight="1" x14ac:dyDescent="0.3">
      <c r="A561" s="5" t="s">
        <v>1758</v>
      </c>
      <c r="B561" s="1" t="str">
        <f t="shared" si="3"/>
        <v>152712952CNNU0021</v>
      </c>
      <c r="C561" s="35">
        <v>43385</v>
      </c>
      <c r="D561" s="36">
        <v>152712952</v>
      </c>
      <c r="E561" s="36" t="s">
        <v>1508</v>
      </c>
      <c r="F561" s="5" t="s">
        <v>1509</v>
      </c>
      <c r="G561" s="5" t="s">
        <v>1457</v>
      </c>
      <c r="H561" s="5" t="s">
        <v>118</v>
      </c>
      <c r="I561" s="36" t="s">
        <v>44</v>
      </c>
      <c r="J561" s="37">
        <v>1800</v>
      </c>
      <c r="K561" s="36" t="s">
        <v>195</v>
      </c>
      <c r="L561" s="37">
        <v>1</v>
      </c>
      <c r="M561" s="5" t="s">
        <v>1101</v>
      </c>
      <c r="N561" s="5"/>
      <c r="O561" s="1" t="s">
        <v>1485</v>
      </c>
      <c r="P561" s="19">
        <v>43430</v>
      </c>
      <c r="Q561" s="20">
        <v>1551.7241379310346</v>
      </c>
      <c r="R561" s="20">
        <v>0.22488755622188908</v>
      </c>
      <c r="S561" s="74" t="s">
        <v>2216</v>
      </c>
      <c r="T561" s="5"/>
      <c r="U561" s="5"/>
    </row>
    <row r="562" spans="1:21" ht="15" customHeight="1" x14ac:dyDescent="0.3">
      <c r="A562" s="5" t="s">
        <v>1759</v>
      </c>
      <c r="B562" s="1" t="str">
        <f t="shared" si="3"/>
        <v>152717532CNNU0013</v>
      </c>
      <c r="C562" s="35">
        <v>43388</v>
      </c>
      <c r="D562" s="36">
        <v>152717532</v>
      </c>
      <c r="E562" s="36" t="s">
        <v>1510</v>
      </c>
      <c r="F562" s="5" t="s">
        <v>1511</v>
      </c>
      <c r="G562" s="5" t="s">
        <v>599</v>
      </c>
      <c r="H562" s="5" t="s">
        <v>10</v>
      </c>
      <c r="I562" s="36" t="s">
        <v>237</v>
      </c>
      <c r="J562" s="37">
        <v>5000</v>
      </c>
      <c r="K562" s="36" t="s">
        <v>96</v>
      </c>
      <c r="L562" s="37">
        <v>3</v>
      </c>
      <c r="M562" s="5" t="s">
        <v>1101</v>
      </c>
      <c r="N562" s="5"/>
      <c r="O562" s="1" t="s">
        <v>1485</v>
      </c>
      <c r="P562" s="19">
        <v>43409</v>
      </c>
      <c r="Q562" s="20">
        <v>12931.034482758621</v>
      </c>
      <c r="R562" s="20">
        <v>1.8740629685157422</v>
      </c>
      <c r="S562" s="74" t="s">
        <v>2216</v>
      </c>
      <c r="T562" s="5"/>
      <c r="U562" s="5"/>
    </row>
    <row r="563" spans="1:21" ht="15" customHeight="1" x14ac:dyDescent="0.2">
      <c r="A563" s="5" t="s">
        <v>1760</v>
      </c>
      <c r="B563" s="1" t="str">
        <f t="shared" si="3"/>
        <v>152717532CNNU0021</v>
      </c>
      <c r="C563" s="35">
        <v>43388</v>
      </c>
      <c r="D563" s="36">
        <v>152717532</v>
      </c>
      <c r="E563" s="36" t="s">
        <v>1510</v>
      </c>
      <c r="F563" s="5" t="s">
        <v>1511</v>
      </c>
      <c r="G563" s="5" t="s">
        <v>599</v>
      </c>
      <c r="H563" s="5" t="s">
        <v>10</v>
      </c>
      <c r="I563" s="36" t="s">
        <v>237</v>
      </c>
      <c r="J563" s="37">
        <v>1800</v>
      </c>
      <c r="K563" s="36" t="s">
        <v>195</v>
      </c>
      <c r="L563" s="37">
        <v>1</v>
      </c>
      <c r="M563" s="5" t="s">
        <v>1101</v>
      </c>
      <c r="N563" s="5"/>
      <c r="O563" s="1" t="s">
        <v>1963</v>
      </c>
      <c r="P563" s="2">
        <v>43475</v>
      </c>
      <c r="Q563" s="20">
        <v>1551.7241379310346</v>
      </c>
      <c r="R563" s="20">
        <v>0.22488755622188908</v>
      </c>
      <c r="S563" s="74" t="s">
        <v>2216</v>
      </c>
      <c r="T563" s="5"/>
      <c r="U563" s="5"/>
    </row>
    <row r="564" spans="1:21" ht="15" customHeight="1" x14ac:dyDescent="0.2">
      <c r="A564" s="5" t="s">
        <v>1761</v>
      </c>
      <c r="B564" s="1" t="str">
        <f t="shared" si="3"/>
        <v>15273856795Y40276</v>
      </c>
      <c r="C564" s="35">
        <v>43392</v>
      </c>
      <c r="D564" s="36">
        <v>152738567</v>
      </c>
      <c r="E564" s="36" t="s">
        <v>1512</v>
      </c>
      <c r="F564" s="5" t="s">
        <v>1513</v>
      </c>
      <c r="G564" s="5" t="s">
        <v>1514</v>
      </c>
      <c r="H564" s="5" t="s">
        <v>686</v>
      </c>
      <c r="I564" s="36" t="s">
        <v>66</v>
      </c>
      <c r="J564" s="37">
        <v>6611</v>
      </c>
      <c r="K564" s="52" t="s">
        <v>12</v>
      </c>
      <c r="L564" s="37">
        <v>6</v>
      </c>
      <c r="M564" s="5" t="s">
        <v>1045</v>
      </c>
      <c r="N564" s="5"/>
      <c r="O564" s="1" t="s">
        <v>585</v>
      </c>
      <c r="P564" s="2"/>
      <c r="Q564" s="20">
        <v>34194.827586206899</v>
      </c>
      <c r="R564" s="20">
        <v>4.9557721139430289</v>
      </c>
      <c r="S564" s="1" t="s">
        <v>1964</v>
      </c>
      <c r="T564" s="5"/>
      <c r="U564" s="5"/>
    </row>
    <row r="565" spans="1:21" ht="15" customHeight="1" x14ac:dyDescent="0.2">
      <c r="A565" s="5" t="s">
        <v>1761</v>
      </c>
      <c r="B565" s="1" t="str">
        <f t="shared" si="3"/>
        <v>15273856795Y40276</v>
      </c>
      <c r="C565" s="35">
        <v>43392</v>
      </c>
      <c r="D565" s="36">
        <v>152738567</v>
      </c>
      <c r="E565" s="36" t="s">
        <v>1512</v>
      </c>
      <c r="F565" s="5" t="s">
        <v>1513</v>
      </c>
      <c r="G565" s="5" t="s">
        <v>1514</v>
      </c>
      <c r="H565" s="5" t="s">
        <v>686</v>
      </c>
      <c r="I565" s="36" t="s">
        <v>66</v>
      </c>
      <c r="J565" s="37">
        <v>6611</v>
      </c>
      <c r="K565" s="52" t="s">
        <v>12</v>
      </c>
      <c r="L565" s="37">
        <v>6</v>
      </c>
      <c r="M565" s="5" t="s">
        <v>1045</v>
      </c>
      <c r="N565" s="5"/>
      <c r="O565" s="1" t="s">
        <v>585</v>
      </c>
      <c r="P565" s="2"/>
      <c r="Q565" s="20">
        <v>34194.827586206899</v>
      </c>
      <c r="R565" s="20">
        <v>4.9557721139430289</v>
      </c>
      <c r="S565" s="1" t="s">
        <v>1964</v>
      </c>
      <c r="T565" s="5"/>
      <c r="U565" s="5"/>
    </row>
    <row r="566" spans="1:21" ht="15" customHeight="1" x14ac:dyDescent="0.2">
      <c r="A566" s="5" t="s">
        <v>1762</v>
      </c>
      <c r="B566" s="1" t="str">
        <f t="shared" si="3"/>
        <v>15273865195Y40273</v>
      </c>
      <c r="C566" s="35">
        <v>43392</v>
      </c>
      <c r="D566" s="36">
        <v>152738651</v>
      </c>
      <c r="E566" s="36" t="s">
        <v>1515</v>
      </c>
      <c r="F566" s="5" t="s">
        <v>1108</v>
      </c>
      <c r="G566" s="5" t="s">
        <v>175</v>
      </c>
      <c r="H566" s="5" t="s">
        <v>30</v>
      </c>
      <c r="I566" s="36" t="s">
        <v>31</v>
      </c>
      <c r="J566" s="37">
        <v>6611</v>
      </c>
      <c r="K566" s="52" t="s">
        <v>12</v>
      </c>
      <c r="L566" s="37">
        <v>3</v>
      </c>
      <c r="M566" s="5" t="s">
        <v>1045</v>
      </c>
      <c r="N566" s="5"/>
      <c r="O566" s="1" t="s">
        <v>585</v>
      </c>
      <c r="P566" s="2"/>
      <c r="Q566" s="20">
        <v>17097.413793103449</v>
      </c>
      <c r="R566" s="20">
        <v>2.4778860569715144</v>
      </c>
      <c r="S566" s="1" t="s">
        <v>1964</v>
      </c>
      <c r="T566" s="5"/>
      <c r="U566" s="5"/>
    </row>
    <row r="567" spans="1:21" ht="15" customHeight="1" x14ac:dyDescent="0.2">
      <c r="A567" s="5" t="s">
        <v>1763</v>
      </c>
      <c r="B567" s="1" t="str">
        <f t="shared" si="3"/>
        <v>152749295CNNU00110</v>
      </c>
      <c r="C567" s="35">
        <v>43396</v>
      </c>
      <c r="D567" s="36">
        <v>152749295</v>
      </c>
      <c r="E567" s="36" t="s">
        <v>1516</v>
      </c>
      <c r="F567" s="5" t="s">
        <v>1517</v>
      </c>
      <c r="G567" s="5" t="s">
        <v>412</v>
      </c>
      <c r="H567" s="5" t="s">
        <v>686</v>
      </c>
      <c r="I567" s="36" t="s">
        <v>66</v>
      </c>
      <c r="J567" s="37">
        <v>5000</v>
      </c>
      <c r="K567" s="52" t="s">
        <v>96</v>
      </c>
      <c r="L567" s="37">
        <v>10</v>
      </c>
      <c r="M567" s="5" t="s">
        <v>1101</v>
      </c>
      <c r="N567" s="5"/>
      <c r="O567" s="1" t="s">
        <v>2209</v>
      </c>
      <c r="P567" s="2">
        <v>43516</v>
      </c>
      <c r="Q567" s="20">
        <v>43103.448275862072</v>
      </c>
      <c r="R567" s="20">
        <v>6.24687656171914</v>
      </c>
      <c r="S567" s="74" t="s">
        <v>2216</v>
      </c>
      <c r="T567" s="5"/>
      <c r="U567" s="5"/>
    </row>
    <row r="568" spans="1:21" ht="15" customHeight="1" x14ac:dyDescent="0.2">
      <c r="A568" s="5" t="s">
        <v>1764</v>
      </c>
      <c r="B568" s="1" t="str">
        <f t="shared" si="3"/>
        <v>152749295CNNU0021</v>
      </c>
      <c r="C568" s="35">
        <v>43396</v>
      </c>
      <c r="D568" s="36">
        <v>152749295</v>
      </c>
      <c r="E568" s="36" t="s">
        <v>1516</v>
      </c>
      <c r="F568" s="5" t="s">
        <v>1517</v>
      </c>
      <c r="G568" s="5" t="s">
        <v>412</v>
      </c>
      <c r="H568" s="5" t="s">
        <v>686</v>
      </c>
      <c r="I568" s="36" t="s">
        <v>66</v>
      </c>
      <c r="J568" s="37">
        <v>1800</v>
      </c>
      <c r="K568" s="52" t="s">
        <v>195</v>
      </c>
      <c r="L568" s="37">
        <v>1</v>
      </c>
      <c r="M568" s="5" t="s">
        <v>1101</v>
      </c>
      <c r="N568" s="5"/>
      <c r="O568" s="1" t="s">
        <v>2209</v>
      </c>
      <c r="P568" s="2">
        <v>43516</v>
      </c>
      <c r="Q568" s="20">
        <v>1551.7241379310346</v>
      </c>
      <c r="R568" s="20">
        <v>0.22488755622188908</v>
      </c>
      <c r="S568" s="74" t="s">
        <v>2216</v>
      </c>
      <c r="T568" s="5"/>
      <c r="U568" s="5"/>
    </row>
    <row r="569" spans="1:21" ht="15" customHeight="1" x14ac:dyDescent="0.2">
      <c r="A569" s="5" t="s">
        <v>1765</v>
      </c>
      <c r="B569" s="1" t="str">
        <f t="shared" si="3"/>
        <v>15275117495Y40273</v>
      </c>
      <c r="C569" s="35">
        <v>43397</v>
      </c>
      <c r="D569" s="36">
        <v>152751174</v>
      </c>
      <c r="E569" s="36" t="s">
        <v>1518</v>
      </c>
      <c r="F569" s="5" t="s">
        <v>1519</v>
      </c>
      <c r="G569" s="5" t="s">
        <v>1520</v>
      </c>
      <c r="H569" s="5" t="s">
        <v>16</v>
      </c>
      <c r="I569" s="36" t="s">
        <v>44</v>
      </c>
      <c r="J569" s="37">
        <v>6611</v>
      </c>
      <c r="K569" s="52" t="s">
        <v>12</v>
      </c>
      <c r="L569" s="37">
        <v>3</v>
      </c>
      <c r="M569" s="5" t="s">
        <v>1045</v>
      </c>
      <c r="N569" s="5"/>
      <c r="O569" s="1" t="s">
        <v>585</v>
      </c>
      <c r="P569" s="2"/>
      <c r="Q569" s="20">
        <v>17097.413793103449</v>
      </c>
      <c r="R569" s="20">
        <v>2.4778860569715144</v>
      </c>
      <c r="S569" s="1" t="s">
        <v>1964</v>
      </c>
      <c r="T569" s="5"/>
      <c r="U569" s="5"/>
    </row>
    <row r="570" spans="1:21" ht="15" customHeight="1" x14ac:dyDescent="0.3">
      <c r="A570" s="5" t="s">
        <v>1766</v>
      </c>
      <c r="B570" s="1" t="str">
        <f t="shared" si="3"/>
        <v>152756772CNNU0013</v>
      </c>
      <c r="C570" s="35">
        <v>43398</v>
      </c>
      <c r="D570" s="36">
        <v>152756772</v>
      </c>
      <c r="E570" s="36" t="s">
        <v>1521</v>
      </c>
      <c r="F570" s="5" t="s">
        <v>1522</v>
      </c>
      <c r="G570" s="5" t="s">
        <v>378</v>
      </c>
      <c r="H570" s="5" t="s">
        <v>379</v>
      </c>
      <c r="I570" s="36" t="s">
        <v>397</v>
      </c>
      <c r="J570" s="37">
        <v>5000</v>
      </c>
      <c r="K570" s="36" t="s">
        <v>96</v>
      </c>
      <c r="L570" s="37">
        <v>3</v>
      </c>
      <c r="M570" s="5" t="s">
        <v>1101</v>
      </c>
      <c r="N570" s="5"/>
      <c r="O570" s="1" t="s">
        <v>1485</v>
      </c>
      <c r="P570" s="19">
        <v>43409</v>
      </c>
      <c r="Q570" s="20">
        <v>12931.034482758621</v>
      </c>
      <c r="R570" s="20">
        <v>1.8740629685157422</v>
      </c>
      <c r="S570" s="74" t="s">
        <v>2216</v>
      </c>
      <c r="T570" s="5"/>
      <c r="U570" s="5"/>
    </row>
    <row r="571" spans="1:21" ht="15" customHeight="1" x14ac:dyDescent="0.2">
      <c r="A571" s="5" t="s">
        <v>1767</v>
      </c>
      <c r="B571" s="1" t="str">
        <f t="shared" si="3"/>
        <v>152756772CNNU0021</v>
      </c>
      <c r="C571" s="35">
        <v>43398</v>
      </c>
      <c r="D571" s="36">
        <v>152756772</v>
      </c>
      <c r="E571" s="36" t="s">
        <v>1521</v>
      </c>
      <c r="F571" s="5" t="s">
        <v>1522</v>
      </c>
      <c r="G571" s="5" t="s">
        <v>378</v>
      </c>
      <c r="H571" s="5" t="s">
        <v>379</v>
      </c>
      <c r="I571" s="36" t="s">
        <v>397</v>
      </c>
      <c r="J571" s="37">
        <v>1800</v>
      </c>
      <c r="K571" s="52" t="s">
        <v>195</v>
      </c>
      <c r="L571" s="37">
        <v>1</v>
      </c>
      <c r="M571" s="5" t="s">
        <v>1101</v>
      </c>
      <c r="N571" s="5"/>
      <c r="O571" s="1" t="s">
        <v>2209</v>
      </c>
      <c r="P571" s="2">
        <v>43516</v>
      </c>
      <c r="Q571" s="20">
        <v>1551.7241379310346</v>
      </c>
      <c r="R571" s="20">
        <v>0.22488755622188908</v>
      </c>
      <c r="S571" s="74" t="s">
        <v>2216</v>
      </c>
      <c r="T571" s="5"/>
      <c r="U571" s="5"/>
    </row>
    <row r="572" spans="1:21" ht="15" customHeight="1" x14ac:dyDescent="0.2">
      <c r="A572" s="5" t="s">
        <v>1768</v>
      </c>
      <c r="B572" s="1" t="str">
        <f t="shared" si="3"/>
        <v>152763260CNNU0014</v>
      </c>
      <c r="C572" s="35">
        <v>43399</v>
      </c>
      <c r="D572" s="36">
        <v>152763260</v>
      </c>
      <c r="E572" s="36" t="s">
        <v>1523</v>
      </c>
      <c r="F572" s="5" t="s">
        <v>1524</v>
      </c>
      <c r="G572" s="5" t="s">
        <v>123</v>
      </c>
      <c r="H572" s="5" t="s">
        <v>57</v>
      </c>
      <c r="I572" s="36" t="s">
        <v>600</v>
      </c>
      <c r="J572" s="37">
        <v>5000</v>
      </c>
      <c r="K572" s="36" t="s">
        <v>96</v>
      </c>
      <c r="L572" s="37">
        <v>4</v>
      </c>
      <c r="M572" s="5" t="s">
        <v>1101</v>
      </c>
      <c r="N572" s="5"/>
      <c r="O572" s="1" t="s">
        <v>2209</v>
      </c>
      <c r="P572" s="2">
        <v>43516</v>
      </c>
      <c r="Q572" s="20">
        <v>17241.37931034483</v>
      </c>
      <c r="R572" s="20">
        <v>2.4987506246876565</v>
      </c>
      <c r="S572" s="74" t="s">
        <v>2216</v>
      </c>
      <c r="T572" s="5"/>
      <c r="U572" s="5"/>
    </row>
    <row r="573" spans="1:21" ht="15" customHeight="1" x14ac:dyDescent="0.2">
      <c r="A573" s="5" t="s">
        <v>1769</v>
      </c>
      <c r="B573" s="1" t="str">
        <f t="shared" si="3"/>
        <v>152763260CNNU0021</v>
      </c>
      <c r="C573" s="35">
        <v>43399</v>
      </c>
      <c r="D573" s="36">
        <v>152763260</v>
      </c>
      <c r="E573" s="36" t="s">
        <v>1523</v>
      </c>
      <c r="F573" s="5" t="s">
        <v>1524</v>
      </c>
      <c r="G573" s="5" t="s">
        <v>123</v>
      </c>
      <c r="H573" s="5" t="s">
        <v>57</v>
      </c>
      <c r="I573" s="36" t="s">
        <v>600</v>
      </c>
      <c r="J573" s="37">
        <v>1800</v>
      </c>
      <c r="K573" s="36" t="s">
        <v>195</v>
      </c>
      <c r="L573" s="37">
        <v>1</v>
      </c>
      <c r="M573" s="5" t="s">
        <v>1101</v>
      </c>
      <c r="N573" s="5"/>
      <c r="O573" s="1" t="s">
        <v>2209</v>
      </c>
      <c r="P573" s="2">
        <v>43516</v>
      </c>
      <c r="Q573" s="20">
        <v>1551.7241379310346</v>
      </c>
      <c r="R573" s="20">
        <v>0.22488755622188908</v>
      </c>
      <c r="S573" s="74" t="s">
        <v>2216</v>
      </c>
      <c r="T573" s="5"/>
      <c r="U573" s="5"/>
    </row>
    <row r="574" spans="1:21" ht="15" customHeight="1" x14ac:dyDescent="0.2">
      <c r="A574" s="5" t="s">
        <v>1770</v>
      </c>
      <c r="B574" s="1" t="str">
        <f t="shared" si="3"/>
        <v>152768867CNNU0014</v>
      </c>
      <c r="C574" s="35">
        <v>43402</v>
      </c>
      <c r="D574" s="36">
        <v>152768867</v>
      </c>
      <c r="E574" s="36" t="s">
        <v>1525</v>
      </c>
      <c r="F574" s="5" t="s">
        <v>1526</v>
      </c>
      <c r="G574" s="5" t="s">
        <v>1012</v>
      </c>
      <c r="H574" s="5" t="s">
        <v>339</v>
      </c>
      <c r="I574" s="36" t="s">
        <v>1390</v>
      </c>
      <c r="J574" s="37">
        <v>5000</v>
      </c>
      <c r="K574" s="52" t="s">
        <v>96</v>
      </c>
      <c r="L574" s="37">
        <v>4</v>
      </c>
      <c r="M574" s="5" t="s">
        <v>1101</v>
      </c>
      <c r="N574" s="5"/>
      <c r="O574" s="1" t="s">
        <v>585</v>
      </c>
      <c r="P574" s="2"/>
      <c r="Q574" s="20">
        <v>17241.37931034483</v>
      </c>
      <c r="R574" s="20">
        <v>2.4987506246876565</v>
      </c>
      <c r="S574" s="1" t="s">
        <v>1964</v>
      </c>
      <c r="T574" s="5"/>
      <c r="U574" s="5"/>
    </row>
    <row r="575" spans="1:21" ht="15" customHeight="1" x14ac:dyDescent="0.2">
      <c r="A575" s="5" t="s">
        <v>1771</v>
      </c>
      <c r="B575" s="1" t="str">
        <f t="shared" si="3"/>
        <v>152768867CNNU0021</v>
      </c>
      <c r="C575" s="35">
        <v>43402</v>
      </c>
      <c r="D575" s="36">
        <v>152768867</v>
      </c>
      <c r="E575" s="36" t="s">
        <v>1525</v>
      </c>
      <c r="F575" s="5" t="s">
        <v>1526</v>
      </c>
      <c r="G575" s="5" t="s">
        <v>1012</v>
      </c>
      <c r="H575" s="5" t="s">
        <v>339</v>
      </c>
      <c r="I575" s="36" t="s">
        <v>1390</v>
      </c>
      <c r="J575" s="37">
        <v>1800</v>
      </c>
      <c r="K575" s="52" t="s">
        <v>195</v>
      </c>
      <c r="L575" s="37">
        <v>1</v>
      </c>
      <c r="M575" s="5" t="s">
        <v>1101</v>
      </c>
      <c r="N575" s="5"/>
      <c r="O575" s="1" t="s">
        <v>585</v>
      </c>
      <c r="P575" s="2"/>
      <c r="Q575" s="20">
        <v>1551.7241379310346</v>
      </c>
      <c r="R575" s="20">
        <v>0.22488755622188908</v>
      </c>
      <c r="S575" s="1" t="s">
        <v>1964</v>
      </c>
      <c r="T575" s="5"/>
      <c r="U575" s="5"/>
    </row>
    <row r="576" spans="1:21" ht="15" customHeight="1" x14ac:dyDescent="0.3">
      <c r="A576" s="5" t="s">
        <v>1772</v>
      </c>
      <c r="B576" s="1" t="str">
        <f t="shared" si="3"/>
        <v>152769097CNNU0021</v>
      </c>
      <c r="C576" s="35">
        <v>43402</v>
      </c>
      <c r="D576" s="36">
        <v>152769097</v>
      </c>
      <c r="E576" s="36" t="s">
        <v>1527</v>
      </c>
      <c r="F576" s="5" t="s">
        <v>1528</v>
      </c>
      <c r="G576" s="5" t="s">
        <v>290</v>
      </c>
      <c r="H576" s="5" t="s">
        <v>228</v>
      </c>
      <c r="I576" s="36" t="s">
        <v>696</v>
      </c>
      <c r="J576" s="37">
        <v>1800</v>
      </c>
      <c r="K576" s="36" t="s">
        <v>195</v>
      </c>
      <c r="L576" s="37">
        <v>1</v>
      </c>
      <c r="M576" s="5" t="s">
        <v>1101</v>
      </c>
      <c r="N576" s="5"/>
      <c r="O576" s="1" t="s">
        <v>1485</v>
      </c>
      <c r="P576" s="19">
        <v>43433</v>
      </c>
      <c r="Q576" s="20">
        <v>1551.7241379310346</v>
      </c>
      <c r="R576" s="20">
        <v>0.22488755622188908</v>
      </c>
      <c r="S576" s="74" t="s">
        <v>2216</v>
      </c>
      <c r="T576" s="5"/>
      <c r="U576" s="5"/>
    </row>
    <row r="577" spans="1:21" ht="15" customHeight="1" x14ac:dyDescent="0.3">
      <c r="A577" s="5" t="s">
        <v>1773</v>
      </c>
      <c r="B577" s="1" t="str">
        <f t="shared" si="3"/>
        <v>152769097CNNU0013</v>
      </c>
      <c r="C577" s="35">
        <v>43402</v>
      </c>
      <c r="D577" s="36">
        <v>152769097</v>
      </c>
      <c r="E577" s="36" t="s">
        <v>1527</v>
      </c>
      <c r="F577" s="5" t="s">
        <v>1528</v>
      </c>
      <c r="G577" s="5" t="s">
        <v>290</v>
      </c>
      <c r="H577" s="5" t="s">
        <v>228</v>
      </c>
      <c r="I577" s="36" t="s">
        <v>696</v>
      </c>
      <c r="J577" s="37">
        <v>5000</v>
      </c>
      <c r="K577" s="36" t="s">
        <v>96</v>
      </c>
      <c r="L577" s="37">
        <v>3</v>
      </c>
      <c r="M577" s="5" t="s">
        <v>1101</v>
      </c>
      <c r="N577" s="5"/>
      <c r="O577" s="1" t="s">
        <v>1485</v>
      </c>
      <c r="P577" s="19">
        <v>43433</v>
      </c>
      <c r="Q577" s="20">
        <v>12931.034482758621</v>
      </c>
      <c r="R577" s="20">
        <v>1.8740629685157422</v>
      </c>
      <c r="S577" s="74" t="s">
        <v>2216</v>
      </c>
      <c r="T577" s="5"/>
      <c r="U577" s="5"/>
    </row>
    <row r="578" spans="1:21" ht="15" customHeight="1" x14ac:dyDescent="0.2">
      <c r="A578" s="5" t="s">
        <v>1774</v>
      </c>
      <c r="B578" s="1" t="str">
        <f t="shared" si="3"/>
        <v>152772988CNNU0013</v>
      </c>
      <c r="C578" s="35">
        <v>43403</v>
      </c>
      <c r="D578" s="36">
        <v>152772988</v>
      </c>
      <c r="E578" s="36" t="s">
        <v>1529</v>
      </c>
      <c r="F578" s="5" t="s">
        <v>1530</v>
      </c>
      <c r="G578" s="5" t="s">
        <v>47</v>
      </c>
      <c r="H578" s="5" t="s">
        <v>686</v>
      </c>
      <c r="I578" s="36" t="s">
        <v>422</v>
      </c>
      <c r="J578" s="37">
        <v>5000</v>
      </c>
      <c r="K578" s="52" t="s">
        <v>96</v>
      </c>
      <c r="L578" s="37">
        <v>3</v>
      </c>
      <c r="M578" s="5" t="s">
        <v>1101</v>
      </c>
      <c r="N578" s="5"/>
      <c r="O578" s="1" t="s">
        <v>2209</v>
      </c>
      <c r="P578" s="2">
        <v>43516</v>
      </c>
      <c r="Q578" s="20">
        <v>12931.034482758621</v>
      </c>
      <c r="R578" s="20">
        <v>1.8740629685157422</v>
      </c>
      <c r="S578" s="74" t="s">
        <v>2216</v>
      </c>
      <c r="T578" s="5"/>
      <c r="U578" s="5"/>
    </row>
    <row r="579" spans="1:21" ht="15" customHeight="1" x14ac:dyDescent="0.2">
      <c r="A579" s="5" t="s">
        <v>1775</v>
      </c>
      <c r="B579" s="1" t="str">
        <f t="shared" si="3"/>
        <v>152772988CNNU0021</v>
      </c>
      <c r="C579" s="35">
        <v>43403</v>
      </c>
      <c r="D579" s="36">
        <v>152772988</v>
      </c>
      <c r="E579" s="36" t="s">
        <v>1529</v>
      </c>
      <c r="F579" s="5" t="s">
        <v>1530</v>
      </c>
      <c r="G579" s="5" t="s">
        <v>47</v>
      </c>
      <c r="H579" s="5" t="s">
        <v>686</v>
      </c>
      <c r="I579" s="36" t="s">
        <v>422</v>
      </c>
      <c r="J579" s="37">
        <v>1800</v>
      </c>
      <c r="K579" s="52" t="s">
        <v>195</v>
      </c>
      <c r="L579" s="37">
        <v>1</v>
      </c>
      <c r="M579" s="5" t="s">
        <v>1101</v>
      </c>
      <c r="N579" s="5"/>
      <c r="O579" s="1" t="s">
        <v>2209</v>
      </c>
      <c r="P579" s="2">
        <v>43516</v>
      </c>
      <c r="Q579" s="20">
        <v>1551.7241379310346</v>
      </c>
      <c r="R579" s="20">
        <v>0.22488755622188908</v>
      </c>
      <c r="S579" s="74" t="s">
        <v>2216</v>
      </c>
      <c r="T579" s="5"/>
      <c r="U579" s="5"/>
    </row>
    <row r="580" spans="1:21" ht="15" customHeight="1" x14ac:dyDescent="0.3">
      <c r="A580" s="5" t="s">
        <v>1776</v>
      </c>
      <c r="B580" s="1" t="str">
        <f t="shared" si="3"/>
        <v>152775540CNNU0015</v>
      </c>
      <c r="C580" s="35">
        <v>43403</v>
      </c>
      <c r="D580" s="36">
        <v>152775540</v>
      </c>
      <c r="E580" s="36" t="s">
        <v>1531</v>
      </c>
      <c r="F580" s="5" t="s">
        <v>1532</v>
      </c>
      <c r="G580" s="5" t="s">
        <v>733</v>
      </c>
      <c r="H580" s="5" t="s">
        <v>57</v>
      </c>
      <c r="I580" s="36" t="s">
        <v>58</v>
      </c>
      <c r="J580" s="37">
        <v>5000</v>
      </c>
      <c r="K580" s="36" t="s">
        <v>96</v>
      </c>
      <c r="L580" s="37">
        <v>5</v>
      </c>
      <c r="M580" s="5" t="s">
        <v>1101</v>
      </c>
      <c r="N580" s="5"/>
      <c r="O580" s="1" t="s">
        <v>1485</v>
      </c>
      <c r="P580" s="19">
        <v>43430</v>
      </c>
      <c r="Q580" s="20">
        <v>21551.724137931036</v>
      </c>
      <c r="R580" s="20">
        <v>3.12343828085957</v>
      </c>
      <c r="S580" s="74" t="s">
        <v>2216</v>
      </c>
      <c r="T580" s="5"/>
      <c r="U580" s="5"/>
    </row>
    <row r="581" spans="1:21" ht="15" customHeight="1" x14ac:dyDescent="0.3">
      <c r="A581" s="5" t="s">
        <v>1777</v>
      </c>
      <c r="B581" s="1" t="str">
        <f t="shared" si="3"/>
        <v>152775540CNNU0021</v>
      </c>
      <c r="C581" s="35">
        <v>43403</v>
      </c>
      <c r="D581" s="36">
        <v>152775540</v>
      </c>
      <c r="E581" s="36" t="s">
        <v>1531</v>
      </c>
      <c r="F581" s="5" t="s">
        <v>1532</v>
      </c>
      <c r="G581" s="5" t="s">
        <v>733</v>
      </c>
      <c r="H581" s="5" t="s">
        <v>57</v>
      </c>
      <c r="I581" s="36" t="s">
        <v>58</v>
      </c>
      <c r="J581" s="37">
        <v>1800</v>
      </c>
      <c r="K581" s="36" t="s">
        <v>195</v>
      </c>
      <c r="L581" s="37">
        <v>1</v>
      </c>
      <c r="M581" s="5" t="s">
        <v>1101</v>
      </c>
      <c r="N581" s="5"/>
      <c r="O581" s="1" t="s">
        <v>1485</v>
      </c>
      <c r="P581" s="19">
        <v>43430</v>
      </c>
      <c r="Q581" s="20">
        <v>1551.7241379310346</v>
      </c>
      <c r="R581" s="20">
        <v>0.22488755622188908</v>
      </c>
      <c r="S581" s="74" t="s">
        <v>2216</v>
      </c>
      <c r="T581" s="5"/>
      <c r="U581" s="5"/>
    </row>
    <row r="582" spans="1:21" ht="15" customHeight="1" x14ac:dyDescent="0.3">
      <c r="A582" s="5" t="s">
        <v>1778</v>
      </c>
      <c r="B582" s="1" t="str">
        <f t="shared" si="3"/>
        <v>152776844CNNU0014</v>
      </c>
      <c r="C582" s="35">
        <v>43404</v>
      </c>
      <c r="D582" s="36">
        <v>152776844</v>
      </c>
      <c r="E582" s="36" t="s">
        <v>1533</v>
      </c>
      <c r="F582" s="5" t="s">
        <v>1534</v>
      </c>
      <c r="G582" s="5" t="s">
        <v>589</v>
      </c>
      <c r="H582" s="5" t="s">
        <v>57</v>
      </c>
      <c r="I582" s="36" t="s">
        <v>1167</v>
      </c>
      <c r="J582" s="37">
        <v>5000</v>
      </c>
      <c r="K582" s="36" t="s">
        <v>96</v>
      </c>
      <c r="L582" s="37">
        <v>4</v>
      </c>
      <c r="M582" s="5" t="s">
        <v>1101</v>
      </c>
      <c r="N582" s="5"/>
      <c r="O582" s="1" t="s">
        <v>1485</v>
      </c>
      <c r="P582" s="19">
        <v>43453</v>
      </c>
      <c r="Q582" s="20">
        <v>17241.37931034483</v>
      </c>
      <c r="R582" s="20">
        <v>2.4987506246876565</v>
      </c>
      <c r="S582" s="74" t="s">
        <v>2216</v>
      </c>
      <c r="T582" s="5"/>
      <c r="U582" s="5"/>
    </row>
    <row r="583" spans="1:21" ht="15" customHeight="1" x14ac:dyDescent="0.2">
      <c r="A583" s="5" t="s">
        <v>1779</v>
      </c>
      <c r="B583" s="1" t="str">
        <f t="shared" si="3"/>
        <v>152776984CNNU0012</v>
      </c>
      <c r="C583" s="35">
        <v>43404</v>
      </c>
      <c r="D583" s="36">
        <v>152776984</v>
      </c>
      <c r="E583" s="36" t="s">
        <v>1535</v>
      </c>
      <c r="F583" s="5" t="s">
        <v>1386</v>
      </c>
      <c r="G583" s="5" t="s">
        <v>93</v>
      </c>
      <c r="H583" s="5" t="s">
        <v>94</v>
      </c>
      <c r="I583" s="36" t="s">
        <v>1158</v>
      </c>
      <c r="J583" s="37">
        <v>5000</v>
      </c>
      <c r="K583" s="52" t="s">
        <v>96</v>
      </c>
      <c r="L583" s="37">
        <v>2</v>
      </c>
      <c r="M583" s="5" t="s">
        <v>1101</v>
      </c>
      <c r="N583" s="5"/>
      <c r="O583" s="1" t="s">
        <v>585</v>
      </c>
      <c r="P583" s="2"/>
      <c r="Q583" s="20">
        <v>8620.6896551724149</v>
      </c>
      <c r="R583" s="20">
        <v>1.2493753123438283</v>
      </c>
      <c r="S583" s="1" t="s">
        <v>1964</v>
      </c>
      <c r="T583" s="5"/>
      <c r="U583" s="5"/>
    </row>
    <row r="584" spans="1:21" ht="15" customHeight="1" x14ac:dyDescent="0.2">
      <c r="A584" s="5" t="s">
        <v>1780</v>
      </c>
      <c r="B584" s="1" t="str">
        <f t="shared" si="3"/>
        <v>152777093CNNU0013</v>
      </c>
      <c r="C584" s="35">
        <v>43404</v>
      </c>
      <c r="D584" s="36">
        <v>152777093</v>
      </c>
      <c r="E584" s="36" t="s">
        <v>1536</v>
      </c>
      <c r="F584" s="5" t="s">
        <v>585</v>
      </c>
      <c r="G584" s="5" t="s">
        <v>585</v>
      </c>
      <c r="H584" s="5" t="s">
        <v>585</v>
      </c>
      <c r="I584" s="36" t="s">
        <v>1537</v>
      </c>
      <c r="J584" s="37">
        <v>99</v>
      </c>
      <c r="K584" s="52" t="s">
        <v>96</v>
      </c>
      <c r="L584" s="37">
        <v>3</v>
      </c>
      <c r="M584" s="5" t="s">
        <v>1101</v>
      </c>
      <c r="N584" s="5"/>
      <c r="O584" s="1" t="s">
        <v>585</v>
      </c>
      <c r="P584" s="2"/>
      <c r="Q584" s="20">
        <v>256.0344827586207</v>
      </c>
      <c r="R584" s="20">
        <v>3.7106446776611693E-2</v>
      </c>
      <c r="S584" s="1" t="s">
        <v>1964</v>
      </c>
      <c r="T584" s="5"/>
      <c r="U584" s="5"/>
    </row>
    <row r="585" spans="1:21" ht="15" customHeight="1" x14ac:dyDescent="0.3">
      <c r="A585" s="5" t="s">
        <v>1781</v>
      </c>
      <c r="B585" s="1" t="str">
        <f t="shared" si="3"/>
        <v>152781558CNNU0013</v>
      </c>
      <c r="C585" s="35">
        <v>43405</v>
      </c>
      <c r="D585" s="36">
        <v>152781558</v>
      </c>
      <c r="E585" s="36" t="s">
        <v>1538</v>
      </c>
      <c r="F585" s="5" t="s">
        <v>1539</v>
      </c>
      <c r="G585" s="5" t="s">
        <v>1437</v>
      </c>
      <c r="H585" s="5" t="s">
        <v>131</v>
      </c>
      <c r="I585" s="36" t="s">
        <v>1540</v>
      </c>
      <c r="J585" s="37">
        <v>5000</v>
      </c>
      <c r="K585" s="36" t="s">
        <v>96</v>
      </c>
      <c r="L585" s="37">
        <v>3</v>
      </c>
      <c r="M585" s="5" t="s">
        <v>1101</v>
      </c>
      <c r="N585" s="5"/>
      <c r="O585" s="1" t="s">
        <v>1485</v>
      </c>
      <c r="P585" s="19">
        <v>43448</v>
      </c>
      <c r="Q585" s="20">
        <v>12931.034482758621</v>
      </c>
      <c r="R585" s="20">
        <v>1.8740629685157422</v>
      </c>
      <c r="S585" s="74" t="s">
        <v>2216</v>
      </c>
      <c r="T585" s="5"/>
      <c r="U585" s="5"/>
    </row>
    <row r="586" spans="1:21" ht="15" customHeight="1" x14ac:dyDescent="0.3">
      <c r="A586" s="5" t="s">
        <v>1782</v>
      </c>
      <c r="B586" s="1" t="str">
        <f t="shared" si="3"/>
        <v>152781558CNNU0021</v>
      </c>
      <c r="C586" s="35">
        <v>43405</v>
      </c>
      <c r="D586" s="36">
        <v>152781558</v>
      </c>
      <c r="E586" s="36" t="s">
        <v>1538</v>
      </c>
      <c r="F586" s="5" t="s">
        <v>1539</v>
      </c>
      <c r="G586" s="5" t="s">
        <v>1437</v>
      </c>
      <c r="H586" s="5" t="s">
        <v>131</v>
      </c>
      <c r="I586" s="36" t="s">
        <v>1540</v>
      </c>
      <c r="J586" s="37">
        <v>1800</v>
      </c>
      <c r="K586" s="36" t="s">
        <v>195</v>
      </c>
      <c r="L586" s="37">
        <v>1</v>
      </c>
      <c r="M586" s="5" t="s">
        <v>1101</v>
      </c>
      <c r="N586" s="5"/>
      <c r="O586" s="1" t="s">
        <v>1485</v>
      </c>
      <c r="P586" s="19">
        <v>43448</v>
      </c>
      <c r="Q586" s="20">
        <v>1551.7241379310346</v>
      </c>
      <c r="R586" s="20">
        <v>0.22488755622188908</v>
      </c>
      <c r="S586" s="74" t="s">
        <v>2216</v>
      </c>
      <c r="T586" s="5"/>
      <c r="U586" s="5"/>
    </row>
    <row r="587" spans="1:21" ht="15" customHeight="1" x14ac:dyDescent="0.2">
      <c r="A587" s="5" t="s">
        <v>1783</v>
      </c>
      <c r="B587" s="1" t="str">
        <f t="shared" si="3"/>
        <v>15278168095Y40276</v>
      </c>
      <c r="C587" s="35">
        <v>43405</v>
      </c>
      <c r="D587" s="36">
        <v>152781680</v>
      </c>
      <c r="E587" s="36" t="s">
        <v>1541</v>
      </c>
      <c r="F587" s="5" t="s">
        <v>585</v>
      </c>
      <c r="G587" s="5" t="s">
        <v>585</v>
      </c>
      <c r="H587" s="5" t="s">
        <v>585</v>
      </c>
      <c r="I587" s="36" t="s">
        <v>1537</v>
      </c>
      <c r="J587" s="37">
        <v>99</v>
      </c>
      <c r="K587" s="52" t="s">
        <v>12</v>
      </c>
      <c r="L587" s="37">
        <v>6</v>
      </c>
      <c r="M587" s="5" t="s">
        <v>1045</v>
      </c>
      <c r="N587" s="5"/>
      <c r="O587" s="1" t="s">
        <v>585</v>
      </c>
      <c r="P587" s="2"/>
      <c r="Q587" s="20">
        <v>512.06896551724139</v>
      </c>
      <c r="R587" s="20">
        <v>7.4212893553223386E-2</v>
      </c>
      <c r="S587" s="1" t="s">
        <v>1964</v>
      </c>
      <c r="T587" s="5"/>
      <c r="U587" s="5"/>
    </row>
    <row r="588" spans="1:21" ht="15" customHeight="1" x14ac:dyDescent="0.3">
      <c r="A588" s="5" t="s">
        <v>1784</v>
      </c>
      <c r="B588" s="1" t="str">
        <f t="shared" si="3"/>
        <v>152784273CNNU0017</v>
      </c>
      <c r="C588" s="35">
        <v>43405</v>
      </c>
      <c r="D588" s="36">
        <v>152784273</v>
      </c>
      <c r="E588" s="36" t="s">
        <v>1542</v>
      </c>
      <c r="F588" s="5" t="s">
        <v>1543</v>
      </c>
      <c r="G588" s="5" t="s">
        <v>1288</v>
      </c>
      <c r="H588" s="5" t="s">
        <v>159</v>
      </c>
      <c r="I588" s="36" t="s">
        <v>71</v>
      </c>
      <c r="J588" s="37">
        <v>5000</v>
      </c>
      <c r="K588" s="36" t="s">
        <v>96</v>
      </c>
      <c r="L588" s="37">
        <v>7</v>
      </c>
      <c r="M588" s="5" t="s">
        <v>1101</v>
      </c>
      <c r="N588" s="5"/>
      <c r="O588" s="1" t="s">
        <v>1485</v>
      </c>
      <c r="P588" s="19">
        <v>43412</v>
      </c>
      <c r="Q588" s="20">
        <v>30172.413793103449</v>
      </c>
      <c r="R588" s="20">
        <v>4.3728135932033982</v>
      </c>
      <c r="S588" s="74" t="s">
        <v>2216</v>
      </c>
      <c r="T588" s="5"/>
      <c r="U588" s="5"/>
    </row>
    <row r="589" spans="1:21" ht="15" customHeight="1" x14ac:dyDescent="0.3">
      <c r="A589" s="5" t="s">
        <v>1785</v>
      </c>
      <c r="B589" s="1" t="str">
        <f t="shared" si="3"/>
        <v>15281116595Y40276</v>
      </c>
      <c r="C589" s="35">
        <v>43410</v>
      </c>
      <c r="D589" s="36">
        <v>152811165</v>
      </c>
      <c r="E589" s="36" t="s">
        <v>1544</v>
      </c>
      <c r="F589" s="5" t="s">
        <v>1545</v>
      </c>
      <c r="G589" s="5" t="s">
        <v>616</v>
      </c>
      <c r="H589" s="5" t="s">
        <v>1004</v>
      </c>
      <c r="I589" s="36" t="s">
        <v>1546</v>
      </c>
      <c r="J589" s="37">
        <v>6611</v>
      </c>
      <c r="K589" s="36" t="s">
        <v>12</v>
      </c>
      <c r="L589" s="37">
        <v>6</v>
      </c>
      <c r="M589" s="5" t="s">
        <v>1045</v>
      </c>
      <c r="N589" s="5"/>
      <c r="O589" s="1" t="s">
        <v>1485</v>
      </c>
      <c r="P589" s="19">
        <v>43439</v>
      </c>
      <c r="Q589" s="20">
        <v>34194.827586206899</v>
      </c>
      <c r="R589" s="20">
        <v>4.9557721139430289</v>
      </c>
      <c r="S589" s="74" t="s">
        <v>2216</v>
      </c>
      <c r="T589" s="5"/>
      <c r="U589" s="5"/>
    </row>
    <row r="590" spans="1:21" ht="15" customHeight="1" x14ac:dyDescent="0.2">
      <c r="A590" s="5" t="s">
        <v>1786</v>
      </c>
      <c r="B590" s="1" t="str">
        <f t="shared" si="3"/>
        <v>152811397310727561</v>
      </c>
      <c r="C590" s="35">
        <v>43410</v>
      </c>
      <c r="D590" s="36">
        <v>152811397</v>
      </c>
      <c r="E590" s="36" t="s">
        <v>1547</v>
      </c>
      <c r="F590" s="5" t="s">
        <v>585</v>
      </c>
      <c r="G590" s="5" t="s">
        <v>585</v>
      </c>
      <c r="H590" s="5" t="s">
        <v>585</v>
      </c>
      <c r="I590" s="36" t="s">
        <v>1548</v>
      </c>
      <c r="J590" s="37">
        <v>236147.8</v>
      </c>
      <c r="K590" s="36">
        <v>31072756</v>
      </c>
      <c r="L590" s="37">
        <v>1</v>
      </c>
      <c r="M590" s="5" t="s">
        <v>1787</v>
      </c>
      <c r="N590" s="5"/>
      <c r="O590" s="1" t="s">
        <v>585</v>
      </c>
      <c r="P590" s="2"/>
      <c r="Q590" s="20">
        <v>203575.68965517241</v>
      </c>
      <c r="R590" s="20">
        <v>29.503723138430782</v>
      </c>
      <c r="S590" s="1" t="s">
        <v>1263</v>
      </c>
      <c r="T590" s="5"/>
      <c r="U590" s="5"/>
    </row>
    <row r="591" spans="1:21" ht="15" customHeight="1" x14ac:dyDescent="0.3">
      <c r="A591" s="5" t="s">
        <v>1788</v>
      </c>
      <c r="B591" s="1" t="str">
        <f t="shared" si="3"/>
        <v>152811409310727561</v>
      </c>
      <c r="C591" s="35">
        <v>43410</v>
      </c>
      <c r="D591" s="36">
        <v>152811409</v>
      </c>
      <c r="E591" s="36" t="s">
        <v>1549</v>
      </c>
      <c r="F591" s="5">
        <v>0</v>
      </c>
      <c r="G591" s="5" t="s">
        <v>1185</v>
      </c>
      <c r="H591" s="5" t="s">
        <v>10</v>
      </c>
      <c r="I591" s="36" t="s">
        <v>1548</v>
      </c>
      <c r="J591" s="37">
        <v>2834679</v>
      </c>
      <c r="K591" s="36">
        <v>31072756</v>
      </c>
      <c r="L591" s="37">
        <v>1</v>
      </c>
      <c r="M591" s="5" t="s">
        <v>1787</v>
      </c>
      <c r="N591" s="5"/>
      <c r="O591" s="1" t="s">
        <v>1485</v>
      </c>
      <c r="P591" s="19">
        <v>43418</v>
      </c>
      <c r="Q591" s="20">
        <v>2443688.7931034486</v>
      </c>
      <c r="R591" s="20">
        <v>354.15779610194909</v>
      </c>
      <c r="S591" s="74" t="s">
        <v>2216</v>
      </c>
      <c r="T591" s="5"/>
      <c r="U591" s="5"/>
    </row>
    <row r="592" spans="1:21" ht="15" customHeight="1" x14ac:dyDescent="0.3">
      <c r="A592" s="5" t="s">
        <v>1789</v>
      </c>
      <c r="B592" s="1" t="str">
        <f t="shared" si="3"/>
        <v>152815330310727561</v>
      </c>
      <c r="C592" s="35">
        <v>43411</v>
      </c>
      <c r="D592" s="36">
        <v>152815330</v>
      </c>
      <c r="E592" s="36" t="s">
        <v>1547</v>
      </c>
      <c r="F592" s="5">
        <v>0</v>
      </c>
      <c r="G592" s="5" t="s">
        <v>1185</v>
      </c>
      <c r="H592" s="5" t="s">
        <v>686</v>
      </c>
      <c r="I592" s="36" t="s">
        <v>1550</v>
      </c>
      <c r="J592" s="37">
        <v>236147.8</v>
      </c>
      <c r="K592" s="36">
        <v>31072756</v>
      </c>
      <c r="L592" s="37">
        <v>1</v>
      </c>
      <c r="M592" s="5" t="s">
        <v>1787</v>
      </c>
      <c r="N592" s="5"/>
      <c r="O592" s="1" t="s">
        <v>1485</v>
      </c>
      <c r="P592" s="19">
        <v>43418</v>
      </c>
      <c r="Q592" s="20">
        <v>203575.68965517241</v>
      </c>
      <c r="R592" s="20">
        <v>29.503723138430782</v>
      </c>
      <c r="S592" s="74" t="s">
        <v>2216</v>
      </c>
      <c r="T592" s="5"/>
      <c r="U592" s="5"/>
    </row>
    <row r="593" spans="1:21" ht="15" customHeight="1" x14ac:dyDescent="0.3">
      <c r="A593" s="5" t="s">
        <v>1790</v>
      </c>
      <c r="B593" s="1" t="str">
        <f t="shared" si="3"/>
        <v>152818325CNNU0021</v>
      </c>
      <c r="C593" s="35">
        <v>43411</v>
      </c>
      <c r="D593" s="36">
        <v>152818325</v>
      </c>
      <c r="E593" s="36" t="s">
        <v>1551</v>
      </c>
      <c r="F593" s="5" t="s">
        <v>1552</v>
      </c>
      <c r="G593" s="5" t="s">
        <v>396</v>
      </c>
      <c r="H593" s="5" t="s">
        <v>379</v>
      </c>
      <c r="I593" s="36" t="s">
        <v>44</v>
      </c>
      <c r="J593" s="37">
        <v>1800</v>
      </c>
      <c r="K593" s="36" t="s">
        <v>195</v>
      </c>
      <c r="L593" s="37">
        <v>1</v>
      </c>
      <c r="M593" s="5" t="s">
        <v>1101</v>
      </c>
      <c r="N593" s="5"/>
      <c r="O593" s="1" t="s">
        <v>1485</v>
      </c>
      <c r="P593" s="19">
        <v>43452</v>
      </c>
      <c r="Q593" s="20">
        <v>1551.7241379310346</v>
      </c>
      <c r="R593" s="20">
        <v>0.22488755622188908</v>
      </c>
      <c r="S593" s="74" t="s">
        <v>2216</v>
      </c>
      <c r="T593" s="5"/>
      <c r="U593" s="5"/>
    </row>
    <row r="594" spans="1:21" ht="15" customHeight="1" x14ac:dyDescent="0.2">
      <c r="A594" s="5" t="s">
        <v>1791</v>
      </c>
      <c r="B594" s="1" t="str">
        <f t="shared" si="3"/>
        <v>152818325CNNU0013</v>
      </c>
      <c r="C594" s="35">
        <v>43411</v>
      </c>
      <c r="D594" s="36">
        <v>152818325</v>
      </c>
      <c r="E594" s="36" t="s">
        <v>1551</v>
      </c>
      <c r="F594" s="5" t="s">
        <v>1552</v>
      </c>
      <c r="G594" s="5" t="s">
        <v>396</v>
      </c>
      <c r="H594" s="5" t="s">
        <v>379</v>
      </c>
      <c r="I594" s="36" t="s">
        <v>44</v>
      </c>
      <c r="J594" s="37">
        <v>5000</v>
      </c>
      <c r="K594" s="36" t="s">
        <v>96</v>
      </c>
      <c r="L594" s="37">
        <v>3</v>
      </c>
      <c r="M594" s="5" t="s">
        <v>1101</v>
      </c>
      <c r="N594" s="5"/>
      <c r="O594" s="1" t="s">
        <v>585</v>
      </c>
      <c r="P594" s="2"/>
      <c r="Q594" s="20">
        <v>12931.034482758621</v>
      </c>
      <c r="R594" s="20">
        <v>1.8740629685157422</v>
      </c>
      <c r="S594" s="1" t="s">
        <v>1263</v>
      </c>
      <c r="T594" s="5"/>
      <c r="U594" s="5"/>
    </row>
    <row r="595" spans="1:21" ht="15" customHeight="1" x14ac:dyDescent="0.2">
      <c r="A595" s="5" t="s">
        <v>1791</v>
      </c>
      <c r="B595" s="1" t="str">
        <f t="shared" si="3"/>
        <v>152818325CNNU0013</v>
      </c>
      <c r="C595" s="35">
        <v>43411</v>
      </c>
      <c r="D595" s="36">
        <v>152818325</v>
      </c>
      <c r="E595" s="36" t="s">
        <v>1551</v>
      </c>
      <c r="F595" s="5" t="s">
        <v>1552</v>
      </c>
      <c r="G595" s="5" t="s">
        <v>396</v>
      </c>
      <c r="H595" s="5" t="s">
        <v>379</v>
      </c>
      <c r="I595" s="36" t="s">
        <v>44</v>
      </c>
      <c r="J595" s="37">
        <v>5000</v>
      </c>
      <c r="K595" s="36" t="s">
        <v>96</v>
      </c>
      <c r="L595" s="37">
        <v>3</v>
      </c>
      <c r="M595" s="5" t="s">
        <v>1101</v>
      </c>
      <c r="N595" s="5"/>
      <c r="O595" s="1" t="s">
        <v>585</v>
      </c>
      <c r="P595" s="2"/>
      <c r="Q595" s="20">
        <v>12931.034482758621</v>
      </c>
      <c r="R595" s="20">
        <v>1.8740629685157422</v>
      </c>
      <c r="S595" s="1" t="s">
        <v>1263</v>
      </c>
      <c r="T595" s="5"/>
      <c r="U595" s="5"/>
    </row>
    <row r="596" spans="1:21" ht="15" customHeight="1" x14ac:dyDescent="0.3">
      <c r="A596" s="5" t="s">
        <v>1792</v>
      </c>
      <c r="B596" s="1" t="str">
        <f t="shared" si="3"/>
        <v>15283015995Y402711</v>
      </c>
      <c r="C596" s="35">
        <v>43413</v>
      </c>
      <c r="D596" s="36">
        <v>152830159</v>
      </c>
      <c r="E596" s="36" t="s">
        <v>1553</v>
      </c>
      <c r="F596" s="5" t="s">
        <v>1554</v>
      </c>
      <c r="G596" s="5" t="s">
        <v>1555</v>
      </c>
      <c r="H596" s="5" t="s">
        <v>159</v>
      </c>
      <c r="I596" s="36" t="s">
        <v>71</v>
      </c>
      <c r="J596" s="37">
        <v>6611</v>
      </c>
      <c r="K596" s="36" t="s">
        <v>12</v>
      </c>
      <c r="L596" s="37">
        <v>11</v>
      </c>
      <c r="M596" s="5" t="s">
        <v>1045</v>
      </c>
      <c r="N596" s="5"/>
      <c r="O596" s="1" t="s">
        <v>1485</v>
      </c>
      <c r="P596" s="19">
        <v>43440</v>
      </c>
      <c r="Q596" s="20">
        <v>62690.517241379312</v>
      </c>
      <c r="R596" s="20">
        <v>9.085582208895552</v>
      </c>
      <c r="S596" s="74" t="s">
        <v>2216</v>
      </c>
      <c r="T596" s="5"/>
      <c r="U596" s="5"/>
    </row>
    <row r="597" spans="1:21" ht="15" customHeight="1" x14ac:dyDescent="0.3">
      <c r="A597" s="5" t="s">
        <v>1793</v>
      </c>
      <c r="B597" s="1" t="str">
        <f t="shared" si="3"/>
        <v>152830296CNNU0021</v>
      </c>
      <c r="C597" s="35">
        <v>43413</v>
      </c>
      <c r="D597" s="36">
        <v>152830296</v>
      </c>
      <c r="E597" s="36" t="s">
        <v>1556</v>
      </c>
      <c r="F597" s="5" t="s">
        <v>1557</v>
      </c>
      <c r="G597" s="5" t="s">
        <v>198</v>
      </c>
      <c r="H597" s="5" t="s">
        <v>199</v>
      </c>
      <c r="I597" s="36" t="s">
        <v>1558</v>
      </c>
      <c r="J597" s="37">
        <v>1800</v>
      </c>
      <c r="K597" s="36" t="s">
        <v>195</v>
      </c>
      <c r="L597" s="37">
        <v>1</v>
      </c>
      <c r="M597" s="5" t="s">
        <v>1101</v>
      </c>
      <c r="N597" s="5"/>
      <c r="O597" s="1" t="s">
        <v>1485</v>
      </c>
      <c r="P597" s="19">
        <v>43448</v>
      </c>
      <c r="Q597" s="20">
        <v>1551.7241379310346</v>
      </c>
      <c r="R597" s="20">
        <v>0.22488755622188908</v>
      </c>
      <c r="S597" s="74" t="s">
        <v>2216</v>
      </c>
      <c r="T597" s="5"/>
      <c r="U597" s="5"/>
    </row>
    <row r="598" spans="1:21" ht="15" customHeight="1" x14ac:dyDescent="0.3">
      <c r="A598" s="5" t="s">
        <v>1794</v>
      </c>
      <c r="B598" s="1" t="str">
        <f t="shared" si="3"/>
        <v>152830296CNNU0013</v>
      </c>
      <c r="C598" s="35">
        <v>43413</v>
      </c>
      <c r="D598" s="36">
        <v>152830296</v>
      </c>
      <c r="E598" s="36" t="s">
        <v>1556</v>
      </c>
      <c r="F598" s="5" t="s">
        <v>1557</v>
      </c>
      <c r="G598" s="5" t="s">
        <v>198</v>
      </c>
      <c r="H598" s="5" t="s">
        <v>199</v>
      </c>
      <c r="I598" s="36" t="s">
        <v>1558</v>
      </c>
      <c r="J598" s="37">
        <v>5000</v>
      </c>
      <c r="K598" s="36" t="s">
        <v>96</v>
      </c>
      <c r="L598" s="37">
        <v>3</v>
      </c>
      <c r="M598" s="5" t="s">
        <v>1101</v>
      </c>
      <c r="N598" s="5"/>
      <c r="O598" s="1" t="s">
        <v>1485</v>
      </c>
      <c r="P598" s="19">
        <v>43448</v>
      </c>
      <c r="Q598" s="20">
        <v>12931.034482758621</v>
      </c>
      <c r="R598" s="20">
        <v>1.8740629685157422</v>
      </c>
      <c r="S598" s="74" t="s">
        <v>2216</v>
      </c>
      <c r="T598" s="5"/>
      <c r="U598" s="5"/>
    </row>
    <row r="599" spans="1:21" ht="15" customHeight="1" x14ac:dyDescent="0.3">
      <c r="A599" s="5" t="s">
        <v>1795</v>
      </c>
      <c r="B599" s="1" t="str">
        <f t="shared" si="3"/>
        <v>152831283CNNU0012</v>
      </c>
      <c r="C599" s="35">
        <v>43413</v>
      </c>
      <c r="D599" s="36">
        <v>152831283</v>
      </c>
      <c r="E599" s="36" t="s">
        <v>1559</v>
      </c>
      <c r="F599" s="5" t="s">
        <v>69</v>
      </c>
      <c r="G599" s="5" t="s">
        <v>70</v>
      </c>
      <c r="H599" s="5" t="s">
        <v>16</v>
      </c>
      <c r="I599" s="36" t="s">
        <v>44</v>
      </c>
      <c r="J599" s="37">
        <v>5000</v>
      </c>
      <c r="K599" s="36" t="s">
        <v>96</v>
      </c>
      <c r="L599" s="37">
        <v>2</v>
      </c>
      <c r="M599" s="5" t="s">
        <v>1101</v>
      </c>
      <c r="N599" s="5"/>
      <c r="O599" s="1" t="s">
        <v>1485</v>
      </c>
      <c r="P599" s="19">
        <v>43448</v>
      </c>
      <c r="Q599" s="20">
        <v>8620.6896551724149</v>
      </c>
      <c r="R599" s="20">
        <v>1.2493753123438283</v>
      </c>
      <c r="S599" s="74" t="s">
        <v>2216</v>
      </c>
      <c r="T599" s="5"/>
      <c r="U599" s="5"/>
    </row>
    <row r="600" spans="1:21" ht="15" customHeight="1" x14ac:dyDescent="0.3">
      <c r="A600" s="5" t="s">
        <v>1796</v>
      </c>
      <c r="B600" s="1" t="str">
        <f t="shared" si="3"/>
        <v>152894490CNNU0023</v>
      </c>
      <c r="C600" s="35">
        <v>43419</v>
      </c>
      <c r="D600" s="36">
        <v>152894490</v>
      </c>
      <c r="E600" s="36" t="s">
        <v>1560</v>
      </c>
      <c r="F600" s="5" t="s">
        <v>1561</v>
      </c>
      <c r="G600" s="5" t="s">
        <v>923</v>
      </c>
      <c r="H600" s="5" t="s">
        <v>159</v>
      </c>
      <c r="I600" s="36" t="s">
        <v>1562</v>
      </c>
      <c r="J600" s="37">
        <v>1800</v>
      </c>
      <c r="K600" s="36" t="s">
        <v>195</v>
      </c>
      <c r="L600" s="37">
        <v>3</v>
      </c>
      <c r="M600" s="5" t="s">
        <v>1101</v>
      </c>
      <c r="N600" s="5"/>
      <c r="O600" s="1" t="s">
        <v>1485</v>
      </c>
      <c r="P600" s="19">
        <v>43454</v>
      </c>
      <c r="Q600" s="20">
        <v>4655.1724137931042</v>
      </c>
      <c r="R600" s="20">
        <v>0.67466266866566715</v>
      </c>
      <c r="S600" s="74" t="s">
        <v>2216</v>
      </c>
      <c r="T600" s="5"/>
      <c r="U600" s="5"/>
    </row>
    <row r="601" spans="1:21" ht="15" customHeight="1" x14ac:dyDescent="0.3">
      <c r="A601" s="5" t="s">
        <v>1797</v>
      </c>
      <c r="B601" s="1" t="str">
        <f t="shared" si="3"/>
        <v>152894490CNNU0013</v>
      </c>
      <c r="C601" s="35">
        <v>43419</v>
      </c>
      <c r="D601" s="36">
        <v>152894490</v>
      </c>
      <c r="E601" s="36" t="s">
        <v>1560</v>
      </c>
      <c r="F601" s="5" t="s">
        <v>1561</v>
      </c>
      <c r="G601" s="5" t="s">
        <v>923</v>
      </c>
      <c r="H601" s="5" t="s">
        <v>159</v>
      </c>
      <c r="I601" s="36" t="s">
        <v>1562</v>
      </c>
      <c r="J601" s="37">
        <v>5000</v>
      </c>
      <c r="K601" s="36" t="s">
        <v>96</v>
      </c>
      <c r="L601" s="37">
        <v>3</v>
      </c>
      <c r="M601" s="5" t="s">
        <v>1101</v>
      </c>
      <c r="N601" s="5"/>
      <c r="O601" s="1" t="s">
        <v>1485</v>
      </c>
      <c r="P601" s="19">
        <v>43454</v>
      </c>
      <c r="Q601" s="20">
        <v>12931.034482758621</v>
      </c>
      <c r="R601" s="20">
        <v>1.8740629685157422</v>
      </c>
      <c r="S601" s="74" t="s">
        <v>2216</v>
      </c>
      <c r="T601" s="5"/>
      <c r="U601" s="5"/>
    </row>
    <row r="602" spans="1:21" ht="15" customHeight="1" x14ac:dyDescent="0.2">
      <c r="A602" s="5" t="s">
        <v>1798</v>
      </c>
      <c r="B602" s="1" t="str">
        <f t="shared" si="3"/>
        <v>152895813CNNU0014</v>
      </c>
      <c r="C602" s="35">
        <v>43419</v>
      </c>
      <c r="D602" s="36">
        <v>152895813</v>
      </c>
      <c r="E602" s="36" t="s">
        <v>1563</v>
      </c>
      <c r="F602" s="5" t="s">
        <v>1564</v>
      </c>
      <c r="G602" s="5" t="s">
        <v>47</v>
      </c>
      <c r="H602" s="5" t="s">
        <v>686</v>
      </c>
      <c r="I602" s="36" t="s">
        <v>530</v>
      </c>
      <c r="J602" s="37">
        <v>5000</v>
      </c>
      <c r="K602" s="36" t="s">
        <v>96</v>
      </c>
      <c r="L602" s="37">
        <v>4</v>
      </c>
      <c r="M602" s="5" t="s">
        <v>1101</v>
      </c>
      <c r="N602" s="5"/>
      <c r="O602" s="1" t="s">
        <v>1963</v>
      </c>
      <c r="P602" s="2">
        <v>43475</v>
      </c>
      <c r="Q602" s="20">
        <v>17241.37931034483</v>
      </c>
      <c r="R602" s="20">
        <v>2.4987506246876565</v>
      </c>
      <c r="S602" s="74" t="s">
        <v>2216</v>
      </c>
      <c r="T602" s="5"/>
      <c r="U602" s="5"/>
    </row>
    <row r="603" spans="1:21" ht="15" customHeight="1" x14ac:dyDescent="0.2">
      <c r="A603" s="5" t="s">
        <v>1799</v>
      </c>
      <c r="B603" s="1" t="str">
        <f t="shared" si="3"/>
        <v>152895813CNNU0021</v>
      </c>
      <c r="C603" s="35">
        <v>43419</v>
      </c>
      <c r="D603" s="36">
        <v>152895813</v>
      </c>
      <c r="E603" s="36" t="s">
        <v>1563</v>
      </c>
      <c r="F603" s="5" t="s">
        <v>1564</v>
      </c>
      <c r="G603" s="5" t="s">
        <v>47</v>
      </c>
      <c r="H603" s="5" t="s">
        <v>686</v>
      </c>
      <c r="I603" s="36" t="s">
        <v>530</v>
      </c>
      <c r="J603" s="37">
        <v>1800</v>
      </c>
      <c r="K603" s="36" t="s">
        <v>195</v>
      </c>
      <c r="L603" s="37">
        <v>1</v>
      </c>
      <c r="M603" s="5" t="s">
        <v>1101</v>
      </c>
      <c r="N603" s="5"/>
      <c r="O603" s="1" t="s">
        <v>1963</v>
      </c>
      <c r="P603" s="2">
        <v>43475</v>
      </c>
      <c r="Q603" s="20">
        <v>1551.7241379310346</v>
      </c>
      <c r="R603" s="20">
        <v>0.22488755622188908</v>
      </c>
      <c r="S603" s="74" t="s">
        <v>2216</v>
      </c>
      <c r="T603" s="5"/>
      <c r="U603" s="5"/>
    </row>
    <row r="604" spans="1:21" ht="15" customHeight="1" x14ac:dyDescent="0.2">
      <c r="A604" s="5" t="s">
        <v>1800</v>
      </c>
      <c r="B604" s="1" t="str">
        <f t="shared" si="3"/>
        <v>152897980CNNU0013</v>
      </c>
      <c r="C604" s="35">
        <v>43419</v>
      </c>
      <c r="D604" s="36">
        <v>152897980</v>
      </c>
      <c r="E604" s="36" t="s">
        <v>1565</v>
      </c>
      <c r="F604" s="5" t="s">
        <v>1566</v>
      </c>
      <c r="G604" s="5" t="s">
        <v>798</v>
      </c>
      <c r="H604" s="5" t="s">
        <v>113</v>
      </c>
      <c r="I604" s="36" t="s">
        <v>364</v>
      </c>
      <c r="J604" s="37">
        <v>5000</v>
      </c>
      <c r="K604" s="36" t="s">
        <v>96</v>
      </c>
      <c r="L604" s="37">
        <v>3</v>
      </c>
      <c r="M604" s="5" t="s">
        <v>1101</v>
      </c>
      <c r="N604" s="5"/>
      <c r="O604" s="1" t="s">
        <v>1963</v>
      </c>
      <c r="P604" s="2">
        <v>43489</v>
      </c>
      <c r="Q604" s="20">
        <v>12931.034482758621</v>
      </c>
      <c r="R604" s="20">
        <v>1.8740629685157422</v>
      </c>
      <c r="S604" s="74" t="s">
        <v>2216</v>
      </c>
      <c r="T604" s="5"/>
      <c r="U604" s="5"/>
    </row>
    <row r="605" spans="1:21" ht="15" customHeight="1" x14ac:dyDescent="0.3">
      <c r="A605" s="5" t="s">
        <v>1801</v>
      </c>
      <c r="B605" s="1" t="str">
        <f t="shared" si="3"/>
        <v>15290409595Y41275</v>
      </c>
      <c r="C605" s="35">
        <v>43420</v>
      </c>
      <c r="D605" s="36">
        <v>152904095</v>
      </c>
      <c r="E605" s="36" t="s">
        <v>1567</v>
      </c>
      <c r="F605" s="5" t="s">
        <v>1568</v>
      </c>
      <c r="G605" s="5" t="s">
        <v>923</v>
      </c>
      <c r="H605" s="5" t="s">
        <v>159</v>
      </c>
      <c r="I605" s="36" t="s">
        <v>1569</v>
      </c>
      <c r="J605" s="37">
        <v>10000</v>
      </c>
      <c r="K605" s="36" t="s">
        <v>1570</v>
      </c>
      <c r="L605" s="37">
        <v>5</v>
      </c>
      <c r="M605" s="5" t="s">
        <v>1802</v>
      </c>
      <c r="N605" s="5"/>
      <c r="O605" s="1" t="s">
        <v>1485</v>
      </c>
      <c r="P605" s="19">
        <v>43426</v>
      </c>
      <c r="Q605" s="20">
        <v>43103.448275862072</v>
      </c>
      <c r="R605" s="20">
        <v>6.24687656171914</v>
      </c>
      <c r="S605" s="74" t="s">
        <v>2216</v>
      </c>
      <c r="T605" s="5"/>
      <c r="U605" s="5"/>
    </row>
    <row r="606" spans="1:21" ht="15" customHeight="1" x14ac:dyDescent="0.3">
      <c r="A606" s="5" t="s">
        <v>1803</v>
      </c>
      <c r="B606" s="1" t="str">
        <f t="shared" si="3"/>
        <v>152909825CNNU0023</v>
      </c>
      <c r="C606" s="35">
        <v>43420</v>
      </c>
      <c r="D606" s="36">
        <v>152909825</v>
      </c>
      <c r="E606" s="36" t="s">
        <v>1571</v>
      </c>
      <c r="F606" s="5" t="s">
        <v>1572</v>
      </c>
      <c r="G606" s="5" t="s">
        <v>1189</v>
      </c>
      <c r="H606" s="5" t="s">
        <v>159</v>
      </c>
      <c r="I606" s="36" t="s">
        <v>71</v>
      </c>
      <c r="J606" s="37">
        <v>1800</v>
      </c>
      <c r="K606" s="36" t="s">
        <v>195</v>
      </c>
      <c r="L606" s="37">
        <v>3</v>
      </c>
      <c r="M606" s="5" t="s">
        <v>1101</v>
      </c>
      <c r="N606" s="5"/>
      <c r="O606" s="1" t="s">
        <v>1485</v>
      </c>
      <c r="P606" s="19">
        <v>43459</v>
      </c>
      <c r="Q606" s="20">
        <v>4655.1724137931042</v>
      </c>
      <c r="R606" s="20">
        <v>0.67466266866566715</v>
      </c>
      <c r="S606" s="74" t="s">
        <v>2216</v>
      </c>
      <c r="T606" s="5"/>
      <c r="U606" s="5"/>
    </row>
    <row r="607" spans="1:21" ht="15" customHeight="1" x14ac:dyDescent="0.2">
      <c r="A607" s="5" t="s">
        <v>1804</v>
      </c>
      <c r="B607" s="1" t="str">
        <f t="shared" si="3"/>
        <v>152921359CNNU0013</v>
      </c>
      <c r="C607" s="35">
        <v>43424</v>
      </c>
      <c r="D607" s="36">
        <v>152921359</v>
      </c>
      <c r="E607" s="36" t="s">
        <v>1573</v>
      </c>
      <c r="F607" s="5" t="s">
        <v>1574</v>
      </c>
      <c r="G607" s="5" t="s">
        <v>21</v>
      </c>
      <c r="H607" s="5" t="s">
        <v>16</v>
      </c>
      <c r="I607" s="36" t="s">
        <v>1575</v>
      </c>
      <c r="J607" s="37">
        <v>5000</v>
      </c>
      <c r="K607" s="52" t="s">
        <v>96</v>
      </c>
      <c r="L607" s="37">
        <v>3</v>
      </c>
      <c r="M607" s="5" t="s">
        <v>1101</v>
      </c>
      <c r="N607" s="5"/>
      <c r="O607" s="1" t="s">
        <v>585</v>
      </c>
      <c r="P607" s="2"/>
      <c r="Q607" s="20">
        <v>12931.034482758621</v>
      </c>
      <c r="R607" s="20">
        <v>1.8740629685157422</v>
      </c>
      <c r="S607" s="1" t="s">
        <v>1964</v>
      </c>
      <c r="T607" s="5"/>
      <c r="U607" s="5"/>
    </row>
    <row r="608" spans="1:21" ht="15" customHeight="1" x14ac:dyDescent="0.2">
      <c r="A608" s="5" t="s">
        <v>1805</v>
      </c>
      <c r="B608" s="1" t="str">
        <f t="shared" ref="B608:B671" si="4">D608&amp;K608&amp;L608</f>
        <v>152921359CNNU0021</v>
      </c>
      <c r="C608" s="35">
        <v>43424</v>
      </c>
      <c r="D608" s="36">
        <v>152921359</v>
      </c>
      <c r="E608" s="36" t="s">
        <v>1573</v>
      </c>
      <c r="F608" s="5" t="s">
        <v>1574</v>
      </c>
      <c r="G608" s="5" t="s">
        <v>21</v>
      </c>
      <c r="H608" s="5" t="s">
        <v>16</v>
      </c>
      <c r="I608" s="36" t="s">
        <v>1575</v>
      </c>
      <c r="J608" s="37">
        <v>1800</v>
      </c>
      <c r="K608" s="52" t="s">
        <v>195</v>
      </c>
      <c r="L608" s="37">
        <v>1</v>
      </c>
      <c r="M608" s="5" t="s">
        <v>1101</v>
      </c>
      <c r="N608" s="5"/>
      <c r="O608" s="1" t="s">
        <v>585</v>
      </c>
      <c r="P608" s="2"/>
      <c r="Q608" s="20">
        <v>1551.7241379310346</v>
      </c>
      <c r="R608" s="20">
        <v>0.22488755622188908</v>
      </c>
      <c r="S608" s="1" t="s">
        <v>1964</v>
      </c>
      <c r="T608" s="5"/>
      <c r="U608" s="5"/>
    </row>
    <row r="609" spans="1:21" ht="15" customHeight="1" x14ac:dyDescent="0.3">
      <c r="A609" s="5" t="s">
        <v>1806</v>
      </c>
      <c r="B609" s="1" t="str">
        <f t="shared" si="4"/>
        <v>152932263CNNU0012</v>
      </c>
      <c r="C609" s="35">
        <v>43426</v>
      </c>
      <c r="D609" s="36">
        <v>152932263</v>
      </c>
      <c r="E609" s="36" t="s">
        <v>1576</v>
      </c>
      <c r="F609" s="5" t="s">
        <v>1577</v>
      </c>
      <c r="G609" s="5" t="s">
        <v>1578</v>
      </c>
      <c r="H609" s="5" t="s">
        <v>1579</v>
      </c>
      <c r="I609" s="36" t="s">
        <v>1580</v>
      </c>
      <c r="J609" s="37">
        <v>5000</v>
      </c>
      <c r="K609" s="36" t="s">
        <v>96</v>
      </c>
      <c r="L609" s="37">
        <v>2</v>
      </c>
      <c r="M609" s="5" t="s">
        <v>1101</v>
      </c>
      <c r="N609" s="5"/>
      <c r="O609" s="1" t="s">
        <v>1485</v>
      </c>
      <c r="P609" s="19">
        <v>43464</v>
      </c>
      <c r="Q609" s="20">
        <v>8620.6896551724149</v>
      </c>
      <c r="R609" s="20">
        <v>1.2493753123438283</v>
      </c>
      <c r="S609" s="74" t="s">
        <v>2216</v>
      </c>
      <c r="T609" s="5"/>
      <c r="U609" s="5"/>
    </row>
    <row r="610" spans="1:21" ht="15" customHeight="1" x14ac:dyDescent="0.2">
      <c r="A610" s="5" t="s">
        <v>1807</v>
      </c>
      <c r="B610" s="1" t="str">
        <f t="shared" si="4"/>
        <v>152933462CNNU0013</v>
      </c>
      <c r="C610" s="35">
        <v>43427</v>
      </c>
      <c r="D610" s="36">
        <v>152933462</v>
      </c>
      <c r="E610" s="36" t="s">
        <v>1581</v>
      </c>
      <c r="F610" s="5" t="s">
        <v>1582</v>
      </c>
      <c r="G610" s="5" t="s">
        <v>1583</v>
      </c>
      <c r="H610" s="5" t="s">
        <v>43</v>
      </c>
      <c r="I610" s="36" t="s">
        <v>600</v>
      </c>
      <c r="J610" s="37">
        <v>5000</v>
      </c>
      <c r="K610" s="52" t="s">
        <v>96</v>
      </c>
      <c r="L610" s="37">
        <v>3</v>
      </c>
      <c r="M610" s="5" t="s">
        <v>1101</v>
      </c>
      <c r="N610" s="5"/>
      <c r="O610" s="1" t="s">
        <v>585</v>
      </c>
      <c r="P610" s="2"/>
      <c r="Q610" s="20">
        <v>12931.034482758621</v>
      </c>
      <c r="R610" s="20">
        <v>1.8740629685157422</v>
      </c>
      <c r="S610" s="1" t="s">
        <v>1964</v>
      </c>
      <c r="T610" s="5"/>
      <c r="U610" s="5"/>
    </row>
    <row r="611" spans="1:21" ht="15" customHeight="1" x14ac:dyDescent="0.2">
      <c r="A611" s="5" t="s">
        <v>1808</v>
      </c>
      <c r="B611" s="1" t="str">
        <f t="shared" si="4"/>
        <v>152933462CNNU0021</v>
      </c>
      <c r="C611" s="35">
        <v>43427</v>
      </c>
      <c r="D611" s="36">
        <v>152933462</v>
      </c>
      <c r="E611" s="36" t="s">
        <v>1581</v>
      </c>
      <c r="F611" s="5" t="s">
        <v>1582</v>
      </c>
      <c r="G611" s="5" t="s">
        <v>1583</v>
      </c>
      <c r="H611" s="5" t="s">
        <v>43</v>
      </c>
      <c r="I611" s="36" t="s">
        <v>600</v>
      </c>
      <c r="J611" s="37">
        <v>1800</v>
      </c>
      <c r="K611" s="52" t="s">
        <v>195</v>
      </c>
      <c r="L611" s="37">
        <v>1</v>
      </c>
      <c r="M611" s="5" t="s">
        <v>1101</v>
      </c>
      <c r="N611" s="5"/>
      <c r="O611" s="1" t="s">
        <v>585</v>
      </c>
      <c r="P611" s="2"/>
      <c r="Q611" s="20">
        <v>1551.7241379310346</v>
      </c>
      <c r="R611" s="20">
        <v>0.22488755622188908</v>
      </c>
      <c r="S611" s="1" t="s">
        <v>1964</v>
      </c>
      <c r="T611" s="5"/>
      <c r="U611" s="5"/>
    </row>
    <row r="612" spans="1:21" ht="15" customHeight="1" x14ac:dyDescent="0.3">
      <c r="A612" s="5" t="s">
        <v>1809</v>
      </c>
      <c r="B612" s="1" t="str">
        <f t="shared" si="4"/>
        <v>152935709310734891</v>
      </c>
      <c r="C612" s="35">
        <v>43427</v>
      </c>
      <c r="D612" s="36">
        <v>152935709</v>
      </c>
      <c r="E612" s="36" t="s">
        <v>1584</v>
      </c>
      <c r="F612" s="5">
        <v>0</v>
      </c>
      <c r="G612" s="5" t="s">
        <v>1185</v>
      </c>
      <c r="H612" s="5" t="s">
        <v>30</v>
      </c>
      <c r="I612" s="36" t="s">
        <v>31</v>
      </c>
      <c r="J612" s="37">
        <v>103510</v>
      </c>
      <c r="K612" s="36">
        <v>31073489</v>
      </c>
      <c r="L612" s="37">
        <v>1</v>
      </c>
      <c r="M612" s="5" t="s">
        <v>1126</v>
      </c>
      <c r="N612" s="5"/>
      <c r="O612" s="1" t="s">
        <v>1485</v>
      </c>
      <c r="P612" s="19">
        <v>43430</v>
      </c>
      <c r="Q612" s="20">
        <v>89232.758620689667</v>
      </c>
      <c r="R612" s="20">
        <v>12.932283858070965</v>
      </c>
      <c r="S612" s="74" t="s">
        <v>2216</v>
      </c>
      <c r="T612" s="5"/>
      <c r="U612" s="5"/>
    </row>
    <row r="613" spans="1:21" ht="15" customHeight="1" x14ac:dyDescent="0.2">
      <c r="A613" s="5" t="s">
        <v>1810</v>
      </c>
      <c r="B613" s="1" t="str">
        <f t="shared" si="4"/>
        <v>152935807310765571</v>
      </c>
      <c r="C613" s="35">
        <v>43427</v>
      </c>
      <c r="D613" s="36">
        <v>152935807</v>
      </c>
      <c r="E613" s="36" t="s">
        <v>1585</v>
      </c>
      <c r="F613" s="5" t="s">
        <v>585</v>
      </c>
      <c r="G613" s="5" t="s">
        <v>585</v>
      </c>
      <c r="H613" s="5" t="s">
        <v>585</v>
      </c>
      <c r="I613" s="36" t="s">
        <v>1586</v>
      </c>
      <c r="J613" s="37">
        <v>140000</v>
      </c>
      <c r="K613" s="36">
        <v>31076557</v>
      </c>
      <c r="L613" s="37">
        <v>1</v>
      </c>
      <c r="M613" s="5" t="s">
        <v>1205</v>
      </c>
      <c r="N613" s="5"/>
      <c r="O613" s="1" t="s">
        <v>585</v>
      </c>
      <c r="P613" s="2"/>
      <c r="Q613" s="20">
        <v>120689.6551724138</v>
      </c>
      <c r="R613" s="20">
        <v>17.491254372813593</v>
      </c>
      <c r="S613" s="1" t="s">
        <v>1263</v>
      </c>
      <c r="T613" s="5"/>
      <c r="U613" s="5"/>
    </row>
    <row r="614" spans="1:21" ht="15" customHeight="1" x14ac:dyDescent="0.2">
      <c r="A614" s="5" t="s">
        <v>1811</v>
      </c>
      <c r="B614" s="1" t="str">
        <f t="shared" si="4"/>
        <v>152945329CNNU0013</v>
      </c>
      <c r="C614" s="35">
        <v>43431</v>
      </c>
      <c r="D614" s="36">
        <v>152945329</v>
      </c>
      <c r="E614" s="36" t="s">
        <v>1587</v>
      </c>
      <c r="F614" s="5" t="s">
        <v>1588</v>
      </c>
      <c r="G614" s="5" t="s">
        <v>1589</v>
      </c>
      <c r="H614" s="5" t="s">
        <v>113</v>
      </c>
      <c r="I614" s="36" t="s">
        <v>490</v>
      </c>
      <c r="J614" s="37">
        <v>5000</v>
      </c>
      <c r="K614" s="52" t="s">
        <v>96</v>
      </c>
      <c r="L614" s="37">
        <v>3</v>
      </c>
      <c r="M614" s="5" t="s">
        <v>1101</v>
      </c>
      <c r="N614" s="5"/>
      <c r="O614" s="1" t="s">
        <v>585</v>
      </c>
      <c r="P614" s="2"/>
      <c r="Q614" s="20">
        <v>12931.034482758621</v>
      </c>
      <c r="R614" s="20">
        <v>1.8740629685157422</v>
      </c>
      <c r="S614" s="1" t="s">
        <v>1964</v>
      </c>
      <c r="T614" s="5"/>
      <c r="U614" s="5"/>
    </row>
    <row r="615" spans="1:21" ht="15" customHeight="1" x14ac:dyDescent="0.2">
      <c r="A615" s="5" t="s">
        <v>1812</v>
      </c>
      <c r="B615" s="1" t="str">
        <f t="shared" si="4"/>
        <v>152945329CNNU0021</v>
      </c>
      <c r="C615" s="35">
        <v>43431</v>
      </c>
      <c r="D615" s="36">
        <v>152945329</v>
      </c>
      <c r="E615" s="36" t="s">
        <v>1587</v>
      </c>
      <c r="F615" s="5" t="s">
        <v>1588</v>
      </c>
      <c r="G615" s="5" t="s">
        <v>1589</v>
      </c>
      <c r="H615" s="5" t="s">
        <v>113</v>
      </c>
      <c r="I615" s="36" t="s">
        <v>490</v>
      </c>
      <c r="J615" s="37">
        <v>1800</v>
      </c>
      <c r="K615" s="52" t="s">
        <v>195</v>
      </c>
      <c r="L615" s="37">
        <v>1</v>
      </c>
      <c r="M615" s="5" t="s">
        <v>1101</v>
      </c>
      <c r="N615" s="5"/>
      <c r="O615" s="1" t="s">
        <v>585</v>
      </c>
      <c r="P615" s="2"/>
      <c r="Q615" s="20">
        <v>1551.7241379310346</v>
      </c>
      <c r="R615" s="20">
        <v>0.22488755622188908</v>
      </c>
      <c r="S615" s="1" t="s">
        <v>1964</v>
      </c>
      <c r="T615" s="5"/>
      <c r="U615" s="5"/>
    </row>
    <row r="616" spans="1:21" ht="15" customHeight="1" x14ac:dyDescent="0.2">
      <c r="A616" s="5" t="s">
        <v>1813</v>
      </c>
      <c r="B616" s="1" t="str">
        <f t="shared" si="4"/>
        <v>152955602CNNU0013</v>
      </c>
      <c r="C616" s="35">
        <v>43432</v>
      </c>
      <c r="D616" s="36">
        <v>152955602</v>
      </c>
      <c r="E616" s="36" t="s">
        <v>1590</v>
      </c>
      <c r="F616" s="5" t="s">
        <v>1591</v>
      </c>
      <c r="G616" s="5" t="s">
        <v>175</v>
      </c>
      <c r="H616" s="5" t="s">
        <v>30</v>
      </c>
      <c r="I616" s="36" t="s">
        <v>31</v>
      </c>
      <c r="J616" s="37">
        <v>5000</v>
      </c>
      <c r="K616" s="52" t="s">
        <v>96</v>
      </c>
      <c r="L616" s="37">
        <v>3</v>
      </c>
      <c r="M616" s="5" t="s">
        <v>1101</v>
      </c>
      <c r="N616" s="5"/>
      <c r="O616" s="1" t="s">
        <v>585</v>
      </c>
      <c r="P616" s="2"/>
      <c r="Q616" s="20">
        <v>12931.034482758621</v>
      </c>
      <c r="R616" s="20">
        <v>1.8740629685157422</v>
      </c>
      <c r="S616" s="1" t="s">
        <v>1964</v>
      </c>
      <c r="T616" s="5"/>
      <c r="U616" s="5"/>
    </row>
    <row r="617" spans="1:21" ht="15" customHeight="1" x14ac:dyDescent="0.2">
      <c r="A617" s="5" t="s">
        <v>1814</v>
      </c>
      <c r="B617" s="1" t="str">
        <f t="shared" si="4"/>
        <v>152955602CNNU0021</v>
      </c>
      <c r="C617" s="35">
        <v>43432</v>
      </c>
      <c r="D617" s="36">
        <v>152955602</v>
      </c>
      <c r="E617" s="36" t="s">
        <v>1590</v>
      </c>
      <c r="F617" s="5" t="s">
        <v>1591</v>
      </c>
      <c r="G617" s="5" t="s">
        <v>175</v>
      </c>
      <c r="H617" s="5" t="s">
        <v>30</v>
      </c>
      <c r="I617" s="36" t="s">
        <v>31</v>
      </c>
      <c r="J617" s="37">
        <v>1800</v>
      </c>
      <c r="K617" s="52" t="s">
        <v>195</v>
      </c>
      <c r="L617" s="37">
        <v>1</v>
      </c>
      <c r="M617" s="5" t="s">
        <v>1101</v>
      </c>
      <c r="N617" s="5"/>
      <c r="O617" s="1" t="s">
        <v>585</v>
      </c>
      <c r="P617" s="2"/>
      <c r="Q617" s="20">
        <v>1551.7241379310346</v>
      </c>
      <c r="R617" s="20">
        <v>0.22488755622188908</v>
      </c>
      <c r="S617" s="1" t="s">
        <v>1964</v>
      </c>
      <c r="T617" s="5"/>
      <c r="U617" s="5"/>
    </row>
    <row r="618" spans="1:21" ht="15" customHeight="1" x14ac:dyDescent="0.2">
      <c r="A618" s="5" t="s">
        <v>1815</v>
      </c>
      <c r="B618" s="1" t="str">
        <f t="shared" si="4"/>
        <v>15295710995Y402710</v>
      </c>
      <c r="C618" s="35">
        <v>43432</v>
      </c>
      <c r="D618" s="36">
        <v>152957109</v>
      </c>
      <c r="E618" s="36" t="s">
        <v>1592</v>
      </c>
      <c r="F618" s="5" t="s">
        <v>1554</v>
      </c>
      <c r="G618" s="5" t="s">
        <v>1555</v>
      </c>
      <c r="H618" s="5" t="s">
        <v>159</v>
      </c>
      <c r="I618" s="36" t="s">
        <v>71</v>
      </c>
      <c r="J618" s="37">
        <v>6611</v>
      </c>
      <c r="K618" s="52" t="s">
        <v>12</v>
      </c>
      <c r="L618" s="37">
        <v>10</v>
      </c>
      <c r="M618" s="5" t="s">
        <v>1045</v>
      </c>
      <c r="N618" s="5"/>
      <c r="O618" s="1" t="s">
        <v>585</v>
      </c>
      <c r="P618" s="2"/>
      <c r="Q618" s="20">
        <v>56991.379310344833</v>
      </c>
      <c r="R618" s="20">
        <v>8.2596201899050481</v>
      </c>
      <c r="S618" s="1" t="s">
        <v>1964</v>
      </c>
      <c r="T618" s="5"/>
      <c r="U618" s="5"/>
    </row>
    <row r="619" spans="1:21" ht="15" customHeight="1" x14ac:dyDescent="0.3">
      <c r="A619" s="5" t="s">
        <v>1816</v>
      </c>
      <c r="B619" s="1" t="str">
        <f t="shared" si="4"/>
        <v>152967220CNNU0013</v>
      </c>
      <c r="C619" s="35">
        <v>43434</v>
      </c>
      <c r="D619" s="36">
        <v>152967220</v>
      </c>
      <c r="E619" s="36" t="s">
        <v>1593</v>
      </c>
      <c r="F619" s="5" t="s">
        <v>1594</v>
      </c>
      <c r="G619" s="5" t="s">
        <v>1136</v>
      </c>
      <c r="H619" s="5" t="s">
        <v>168</v>
      </c>
      <c r="I619" s="36" t="s">
        <v>44</v>
      </c>
      <c r="J619" s="37">
        <v>5000</v>
      </c>
      <c r="K619" s="36" t="s">
        <v>96</v>
      </c>
      <c r="L619" s="37">
        <v>3</v>
      </c>
      <c r="M619" s="5" t="s">
        <v>1101</v>
      </c>
      <c r="N619" s="5"/>
      <c r="O619" s="1" t="s">
        <v>1485</v>
      </c>
      <c r="P619" s="19">
        <v>43465</v>
      </c>
      <c r="Q619" s="20">
        <v>12931.034482758621</v>
      </c>
      <c r="R619" s="20">
        <v>1.8740629685157422</v>
      </c>
      <c r="S619" s="74" t="s">
        <v>2216</v>
      </c>
      <c r="T619" s="5"/>
      <c r="U619" s="5"/>
    </row>
    <row r="620" spans="1:21" ht="15" customHeight="1" x14ac:dyDescent="0.2">
      <c r="A620" s="5" t="s">
        <v>1817</v>
      </c>
      <c r="B620" s="1" t="str">
        <f t="shared" si="4"/>
        <v>152968675CNNU0013</v>
      </c>
      <c r="C620" s="35">
        <v>43434</v>
      </c>
      <c r="D620" s="36">
        <v>152968675</v>
      </c>
      <c r="E620" s="36" t="s">
        <v>1595</v>
      </c>
      <c r="F620" s="5" t="s">
        <v>1596</v>
      </c>
      <c r="G620" s="5" t="s">
        <v>850</v>
      </c>
      <c r="H620" s="5" t="s">
        <v>57</v>
      </c>
      <c r="I620" s="36" t="s">
        <v>58</v>
      </c>
      <c r="J620" s="37">
        <v>5000</v>
      </c>
      <c r="K620" s="52" t="s">
        <v>96</v>
      </c>
      <c r="L620" s="37">
        <v>3</v>
      </c>
      <c r="M620" s="5" t="s">
        <v>1101</v>
      </c>
      <c r="N620" s="5"/>
      <c r="O620" s="1" t="s">
        <v>2209</v>
      </c>
      <c r="P620" s="2">
        <v>43516</v>
      </c>
      <c r="Q620" s="20">
        <v>12931.034482758621</v>
      </c>
      <c r="R620" s="20">
        <v>1.8740629685157422</v>
      </c>
      <c r="S620" s="74" t="s">
        <v>2216</v>
      </c>
      <c r="T620" s="5"/>
      <c r="U620" s="5"/>
    </row>
    <row r="621" spans="1:21" ht="15" customHeight="1" x14ac:dyDescent="0.2">
      <c r="A621" s="5" t="s">
        <v>1818</v>
      </c>
      <c r="B621" s="1" t="str">
        <f t="shared" si="4"/>
        <v>152968675CNNU0021</v>
      </c>
      <c r="C621" s="35">
        <v>43434</v>
      </c>
      <c r="D621" s="36">
        <v>152968675</v>
      </c>
      <c r="E621" s="36" t="s">
        <v>1595</v>
      </c>
      <c r="F621" s="5" t="s">
        <v>1596</v>
      </c>
      <c r="G621" s="5" t="s">
        <v>850</v>
      </c>
      <c r="H621" s="5" t="s">
        <v>57</v>
      </c>
      <c r="I621" s="36" t="s">
        <v>58</v>
      </c>
      <c r="J621" s="37">
        <v>1800</v>
      </c>
      <c r="K621" s="52" t="s">
        <v>195</v>
      </c>
      <c r="L621" s="37">
        <v>1</v>
      </c>
      <c r="M621" s="5" t="s">
        <v>1101</v>
      </c>
      <c r="N621" s="5"/>
      <c r="O621" s="1" t="s">
        <v>2209</v>
      </c>
      <c r="P621" s="2">
        <v>43516</v>
      </c>
      <c r="Q621" s="20">
        <v>1551.7241379310346</v>
      </c>
      <c r="R621" s="20">
        <v>0.22488755622188908</v>
      </c>
      <c r="S621" s="74" t="s">
        <v>2216</v>
      </c>
      <c r="T621" s="5"/>
      <c r="U621" s="5"/>
    </row>
    <row r="622" spans="1:21" ht="15" customHeight="1" x14ac:dyDescent="0.2">
      <c r="A622" s="5" t="s">
        <v>1819</v>
      </c>
      <c r="B622" s="1" t="str">
        <f t="shared" si="4"/>
        <v>152969007CNNU0014</v>
      </c>
      <c r="C622" s="35">
        <v>43434</v>
      </c>
      <c r="D622" s="36">
        <v>152969007</v>
      </c>
      <c r="E622" s="36" t="s">
        <v>1597</v>
      </c>
      <c r="F622" s="5" t="s">
        <v>1440</v>
      </c>
      <c r="G622" s="5" t="s">
        <v>108</v>
      </c>
      <c r="H622" s="5" t="s">
        <v>686</v>
      </c>
      <c r="I622" s="36" t="s">
        <v>66</v>
      </c>
      <c r="J622" s="37">
        <v>5000</v>
      </c>
      <c r="K622" s="36" t="s">
        <v>96</v>
      </c>
      <c r="L622" s="37">
        <v>4</v>
      </c>
      <c r="M622" s="5" t="s">
        <v>1101</v>
      </c>
      <c r="N622" s="5"/>
      <c r="O622" s="1" t="s">
        <v>1963</v>
      </c>
      <c r="P622" s="2">
        <v>43475</v>
      </c>
      <c r="Q622" s="20">
        <v>17241.37931034483</v>
      </c>
      <c r="R622" s="20">
        <v>2.4987506246876565</v>
      </c>
      <c r="S622" s="74" t="s">
        <v>2216</v>
      </c>
      <c r="T622" s="5"/>
      <c r="U622" s="5"/>
    </row>
    <row r="623" spans="1:21" ht="15" customHeight="1" x14ac:dyDescent="0.2">
      <c r="A623" s="5" t="s">
        <v>1820</v>
      </c>
      <c r="B623" s="1" t="str">
        <f t="shared" si="4"/>
        <v>15296904595Y402714</v>
      </c>
      <c r="C623" s="35">
        <v>43434</v>
      </c>
      <c r="D623" s="36">
        <v>152969045</v>
      </c>
      <c r="E623" s="36" t="s">
        <v>1598</v>
      </c>
      <c r="F623" s="5" t="s">
        <v>1599</v>
      </c>
      <c r="G623" s="5" t="s">
        <v>721</v>
      </c>
      <c r="H623" s="5" t="s">
        <v>199</v>
      </c>
      <c r="I623" s="36" t="s">
        <v>66</v>
      </c>
      <c r="J623" s="37">
        <v>6611</v>
      </c>
      <c r="K623" s="52" t="s">
        <v>12</v>
      </c>
      <c r="L623" s="37">
        <v>14</v>
      </c>
      <c r="M623" s="5" t="s">
        <v>1045</v>
      </c>
      <c r="N623" s="5"/>
      <c r="O623" s="1" t="s">
        <v>585</v>
      </c>
      <c r="P623" s="2"/>
      <c r="Q623" s="20">
        <v>79787.931034482768</v>
      </c>
      <c r="R623" s="20">
        <v>11.563468265867067</v>
      </c>
      <c r="S623" s="1" t="s">
        <v>1964</v>
      </c>
      <c r="T623" s="5"/>
      <c r="U623" s="5"/>
    </row>
    <row r="624" spans="1:21" ht="15" customHeight="1" x14ac:dyDescent="0.3">
      <c r="A624" s="5" t="s">
        <v>1821</v>
      </c>
      <c r="B624" s="1" t="str">
        <f t="shared" si="4"/>
        <v>152977892CNNU0014</v>
      </c>
      <c r="C624" s="35">
        <v>43437</v>
      </c>
      <c r="D624" s="36">
        <v>152977892</v>
      </c>
      <c r="E624" s="36" t="s">
        <v>1600</v>
      </c>
      <c r="F624" s="5" t="s">
        <v>1601</v>
      </c>
      <c r="G624" s="5" t="s">
        <v>875</v>
      </c>
      <c r="H624" s="5" t="s">
        <v>30</v>
      </c>
      <c r="I624" s="36" t="s">
        <v>31</v>
      </c>
      <c r="J624" s="37">
        <v>5000</v>
      </c>
      <c r="K624" s="36" t="s">
        <v>96</v>
      </c>
      <c r="L624" s="37">
        <v>4</v>
      </c>
      <c r="M624" s="5" t="s">
        <v>1101</v>
      </c>
      <c r="N624" s="5"/>
      <c r="O624" s="1" t="s">
        <v>1485</v>
      </c>
      <c r="P624" s="19">
        <v>43462</v>
      </c>
      <c r="Q624" s="20">
        <v>17241.37931034483</v>
      </c>
      <c r="R624" s="20">
        <v>2.4987506246876565</v>
      </c>
      <c r="S624" s="74" t="s">
        <v>2216</v>
      </c>
      <c r="T624" s="5"/>
      <c r="U624" s="5"/>
    </row>
    <row r="625" spans="1:21" ht="15" customHeight="1" x14ac:dyDescent="0.3">
      <c r="A625" s="5" t="s">
        <v>1822</v>
      </c>
      <c r="B625" s="1" t="str">
        <f t="shared" si="4"/>
        <v>152977892CNNU0021</v>
      </c>
      <c r="C625" s="35">
        <v>43437</v>
      </c>
      <c r="D625" s="36">
        <v>152977892</v>
      </c>
      <c r="E625" s="36" t="s">
        <v>1600</v>
      </c>
      <c r="F625" s="5" t="s">
        <v>1601</v>
      </c>
      <c r="G625" s="5" t="s">
        <v>875</v>
      </c>
      <c r="H625" s="5" t="s">
        <v>30</v>
      </c>
      <c r="I625" s="36" t="s">
        <v>31</v>
      </c>
      <c r="J625" s="37">
        <v>1800</v>
      </c>
      <c r="K625" s="36" t="s">
        <v>195</v>
      </c>
      <c r="L625" s="37">
        <v>1</v>
      </c>
      <c r="M625" s="5" t="s">
        <v>1101</v>
      </c>
      <c r="N625" s="5"/>
      <c r="O625" s="1" t="s">
        <v>1485</v>
      </c>
      <c r="P625" s="19">
        <v>43462</v>
      </c>
      <c r="Q625" s="20">
        <v>1551.7241379310346</v>
      </c>
      <c r="R625" s="20">
        <v>0.22488755622188908</v>
      </c>
      <c r="S625" s="74" t="s">
        <v>2216</v>
      </c>
      <c r="T625" s="5"/>
      <c r="U625" s="5"/>
    </row>
    <row r="626" spans="1:21" ht="15" customHeight="1" x14ac:dyDescent="0.2">
      <c r="A626" s="5" t="s">
        <v>1823</v>
      </c>
      <c r="B626" s="1" t="str">
        <f t="shared" si="4"/>
        <v>152983852CNNU0013</v>
      </c>
      <c r="C626" s="35">
        <v>43439</v>
      </c>
      <c r="D626" s="36">
        <v>152983852</v>
      </c>
      <c r="E626" s="36" t="s">
        <v>1602</v>
      </c>
      <c r="F626" s="5" t="s">
        <v>1603</v>
      </c>
      <c r="G626" s="5" t="s">
        <v>717</v>
      </c>
      <c r="H626" s="5" t="s">
        <v>16</v>
      </c>
      <c r="I626" s="36" t="s">
        <v>287</v>
      </c>
      <c r="J626" s="37">
        <v>5000</v>
      </c>
      <c r="K626" s="36" t="s">
        <v>96</v>
      </c>
      <c r="L626" s="37">
        <v>3</v>
      </c>
      <c r="M626" s="5" t="s">
        <v>1101</v>
      </c>
      <c r="N626" s="5"/>
      <c r="O626" s="1" t="s">
        <v>1963</v>
      </c>
      <c r="P626" s="2">
        <v>43482</v>
      </c>
      <c r="Q626" s="20">
        <v>12931.034482758621</v>
      </c>
      <c r="R626" s="20">
        <v>1.8740629685157422</v>
      </c>
      <c r="S626" s="74" t="s">
        <v>2216</v>
      </c>
      <c r="T626" s="5"/>
      <c r="U626" s="5"/>
    </row>
    <row r="627" spans="1:21" ht="15" customHeight="1" x14ac:dyDescent="0.2">
      <c r="A627" s="5" t="s">
        <v>1824</v>
      </c>
      <c r="B627" s="1" t="str">
        <f t="shared" si="4"/>
        <v>152983852CNNU0021</v>
      </c>
      <c r="C627" s="35">
        <v>43439</v>
      </c>
      <c r="D627" s="36">
        <v>152983852</v>
      </c>
      <c r="E627" s="36" t="s">
        <v>1602</v>
      </c>
      <c r="F627" s="5" t="s">
        <v>1603</v>
      </c>
      <c r="G627" s="5" t="s">
        <v>717</v>
      </c>
      <c r="H627" s="5" t="s">
        <v>16</v>
      </c>
      <c r="I627" s="36" t="s">
        <v>287</v>
      </c>
      <c r="J627" s="37">
        <v>1800</v>
      </c>
      <c r="K627" s="36" t="s">
        <v>195</v>
      </c>
      <c r="L627" s="37">
        <v>1</v>
      </c>
      <c r="M627" s="5" t="s">
        <v>1101</v>
      </c>
      <c r="N627" s="5"/>
      <c r="O627" s="1" t="s">
        <v>1963</v>
      </c>
      <c r="P627" s="2">
        <v>43482</v>
      </c>
      <c r="Q627" s="20">
        <v>1551.7241379310346</v>
      </c>
      <c r="R627" s="20">
        <v>0.22488755622188908</v>
      </c>
      <c r="S627" s="74" t="s">
        <v>2216</v>
      </c>
      <c r="T627" s="5"/>
      <c r="U627" s="5"/>
    </row>
    <row r="628" spans="1:21" ht="15" customHeight="1" x14ac:dyDescent="0.2">
      <c r="A628" s="5" t="s">
        <v>1825</v>
      </c>
      <c r="B628" s="1" t="str">
        <f t="shared" si="4"/>
        <v>152986705CNNU0021</v>
      </c>
      <c r="C628" s="35">
        <v>43439</v>
      </c>
      <c r="D628" s="36">
        <v>152986705</v>
      </c>
      <c r="E628" s="36" t="s">
        <v>1604</v>
      </c>
      <c r="F628" s="5" t="s">
        <v>1605</v>
      </c>
      <c r="G628" s="5" t="s">
        <v>327</v>
      </c>
      <c r="H628" s="5" t="s">
        <v>36</v>
      </c>
      <c r="I628" s="36" t="s">
        <v>71</v>
      </c>
      <c r="J628" s="37">
        <v>1800</v>
      </c>
      <c r="K628" s="36" t="s">
        <v>195</v>
      </c>
      <c r="L628" s="37">
        <v>1</v>
      </c>
      <c r="M628" s="5" t="s">
        <v>1101</v>
      </c>
      <c r="N628" s="5"/>
      <c r="O628" s="1" t="s">
        <v>1963</v>
      </c>
      <c r="P628" s="2">
        <v>43479</v>
      </c>
      <c r="Q628" s="20">
        <v>1551.7241379310346</v>
      </c>
      <c r="R628" s="20">
        <v>0.22488755622188908</v>
      </c>
      <c r="S628" s="74" t="s">
        <v>2216</v>
      </c>
      <c r="T628" s="5"/>
      <c r="U628" s="5"/>
    </row>
    <row r="629" spans="1:21" ht="15" customHeight="1" x14ac:dyDescent="0.2">
      <c r="A629" s="5" t="s">
        <v>1826</v>
      </c>
      <c r="B629" s="1" t="str">
        <f t="shared" si="4"/>
        <v>152986705CNNU0013</v>
      </c>
      <c r="C629" s="35">
        <v>43439</v>
      </c>
      <c r="D629" s="36">
        <v>152986705</v>
      </c>
      <c r="E629" s="36" t="s">
        <v>1604</v>
      </c>
      <c r="F629" s="5" t="s">
        <v>1605</v>
      </c>
      <c r="G629" s="5" t="s">
        <v>327</v>
      </c>
      <c r="H629" s="5" t="s">
        <v>36</v>
      </c>
      <c r="I629" s="36" t="s">
        <v>71</v>
      </c>
      <c r="J629" s="37">
        <v>5000</v>
      </c>
      <c r="K629" s="36" t="s">
        <v>96</v>
      </c>
      <c r="L629" s="37">
        <v>3</v>
      </c>
      <c r="M629" s="5" t="s">
        <v>1101</v>
      </c>
      <c r="N629" s="5"/>
      <c r="O629" s="1" t="s">
        <v>1963</v>
      </c>
      <c r="P629" s="2">
        <v>43479</v>
      </c>
      <c r="Q629" s="20">
        <v>12931.034482758621</v>
      </c>
      <c r="R629" s="20">
        <v>1.8740629685157422</v>
      </c>
      <c r="S629" s="74" t="s">
        <v>2216</v>
      </c>
      <c r="T629" s="5"/>
      <c r="U629" s="5"/>
    </row>
    <row r="630" spans="1:21" ht="15" customHeight="1" x14ac:dyDescent="0.2">
      <c r="A630" s="5" t="s">
        <v>1827</v>
      </c>
      <c r="B630" s="1" t="str">
        <f t="shared" si="4"/>
        <v>152990517CNNU0015</v>
      </c>
      <c r="C630" s="35">
        <v>43440</v>
      </c>
      <c r="D630" s="36">
        <v>152990517</v>
      </c>
      <c r="E630" s="36" t="s">
        <v>1606</v>
      </c>
      <c r="F630" s="5" t="s">
        <v>1607</v>
      </c>
      <c r="G630" s="5" t="s">
        <v>616</v>
      </c>
      <c r="H630" s="5" t="s">
        <v>1004</v>
      </c>
      <c r="I630" s="36" t="s">
        <v>1390</v>
      </c>
      <c r="J630" s="37">
        <v>5000</v>
      </c>
      <c r="K630" s="36" t="s">
        <v>96</v>
      </c>
      <c r="L630" s="37">
        <v>5</v>
      </c>
      <c r="M630" s="5" t="s">
        <v>1101</v>
      </c>
      <c r="N630" s="5"/>
      <c r="O630" s="1" t="s">
        <v>1963</v>
      </c>
      <c r="P630" s="2">
        <v>43486</v>
      </c>
      <c r="Q630" s="20">
        <v>21551.724137931036</v>
      </c>
      <c r="R630" s="20">
        <v>3.12343828085957</v>
      </c>
      <c r="S630" s="74" t="s">
        <v>2216</v>
      </c>
      <c r="T630" s="5"/>
      <c r="U630" s="5"/>
    </row>
    <row r="631" spans="1:21" ht="15" customHeight="1" x14ac:dyDescent="0.2">
      <c r="A631" s="5" t="s">
        <v>1828</v>
      </c>
      <c r="B631" s="1" t="str">
        <f t="shared" si="4"/>
        <v>152990517CNNU0021</v>
      </c>
      <c r="C631" s="35">
        <v>43440</v>
      </c>
      <c r="D631" s="36">
        <v>152990517</v>
      </c>
      <c r="E631" s="36" t="s">
        <v>1606</v>
      </c>
      <c r="F631" s="5" t="s">
        <v>1607</v>
      </c>
      <c r="G631" s="5" t="s">
        <v>616</v>
      </c>
      <c r="H631" s="5" t="s">
        <v>1004</v>
      </c>
      <c r="I631" s="36" t="s">
        <v>1390</v>
      </c>
      <c r="J631" s="37">
        <v>1800</v>
      </c>
      <c r="K631" s="36" t="s">
        <v>195</v>
      </c>
      <c r="L631" s="37">
        <v>1</v>
      </c>
      <c r="M631" s="5" t="s">
        <v>1101</v>
      </c>
      <c r="N631" s="5"/>
      <c r="O631" s="1" t="s">
        <v>1963</v>
      </c>
      <c r="P631" s="2">
        <v>43486</v>
      </c>
      <c r="Q631" s="20">
        <v>1551.7241379310346</v>
      </c>
      <c r="R631" s="20">
        <v>0.22488755622188908</v>
      </c>
      <c r="S631" s="74" t="s">
        <v>2216</v>
      </c>
      <c r="T631" s="5"/>
      <c r="U631" s="5"/>
    </row>
    <row r="632" spans="1:21" ht="15" customHeight="1" x14ac:dyDescent="0.3">
      <c r="A632" s="5" t="s">
        <v>1829</v>
      </c>
      <c r="B632" s="1" t="str">
        <f t="shared" si="4"/>
        <v>152990566CNNU00110</v>
      </c>
      <c r="C632" s="35">
        <v>43440</v>
      </c>
      <c r="D632" s="36">
        <v>152990566</v>
      </c>
      <c r="E632" s="36" t="s">
        <v>1608</v>
      </c>
      <c r="F632" s="5" t="s">
        <v>1609</v>
      </c>
      <c r="G632" s="5" t="s">
        <v>141</v>
      </c>
      <c r="H632" s="5" t="s">
        <v>118</v>
      </c>
      <c r="I632" s="36" t="s">
        <v>142</v>
      </c>
      <c r="J632" s="37">
        <v>5000</v>
      </c>
      <c r="K632" s="36" t="s">
        <v>96</v>
      </c>
      <c r="L632" s="37">
        <v>10</v>
      </c>
      <c r="M632" s="5" t="s">
        <v>1101</v>
      </c>
      <c r="N632" s="5"/>
      <c r="O632" s="1" t="s">
        <v>1485</v>
      </c>
      <c r="P632" s="19">
        <v>43465</v>
      </c>
      <c r="Q632" s="20">
        <v>43103.448275862072</v>
      </c>
      <c r="R632" s="20">
        <v>6.24687656171914</v>
      </c>
      <c r="S632" s="74" t="s">
        <v>2216</v>
      </c>
      <c r="T632" s="5"/>
      <c r="U632" s="5"/>
    </row>
    <row r="633" spans="1:21" ht="15" customHeight="1" x14ac:dyDescent="0.2">
      <c r="A633" s="5" t="s">
        <v>1830</v>
      </c>
      <c r="B633" s="1" t="str">
        <f t="shared" si="4"/>
        <v>152990566CNNU0021</v>
      </c>
      <c r="C633" s="35">
        <v>43440</v>
      </c>
      <c r="D633" s="36">
        <v>152990566</v>
      </c>
      <c r="E633" s="36" t="s">
        <v>1608</v>
      </c>
      <c r="F633" s="5" t="s">
        <v>1609</v>
      </c>
      <c r="G633" s="5" t="s">
        <v>141</v>
      </c>
      <c r="H633" s="5" t="s">
        <v>118</v>
      </c>
      <c r="I633" s="36" t="s">
        <v>142</v>
      </c>
      <c r="J633" s="37">
        <v>1800</v>
      </c>
      <c r="K633" s="36" t="s">
        <v>195</v>
      </c>
      <c r="L633" s="37">
        <v>1</v>
      </c>
      <c r="M633" s="5" t="s">
        <v>1101</v>
      </c>
      <c r="N633" s="5"/>
      <c r="O633" s="1" t="s">
        <v>1963</v>
      </c>
      <c r="P633" s="2">
        <v>43482</v>
      </c>
      <c r="Q633" s="20">
        <v>1551.7241379310346</v>
      </c>
      <c r="R633" s="20">
        <v>0.22488755622188908</v>
      </c>
      <c r="S633" s="74" t="s">
        <v>2216</v>
      </c>
      <c r="T633" s="5"/>
      <c r="U633" s="5"/>
    </row>
    <row r="634" spans="1:21" ht="15" customHeight="1" x14ac:dyDescent="0.2">
      <c r="A634" s="5" t="s">
        <v>1831</v>
      </c>
      <c r="B634" s="1" t="str">
        <f t="shared" si="4"/>
        <v>152991819CNNU0013</v>
      </c>
      <c r="C634" s="35">
        <v>43440</v>
      </c>
      <c r="D634" s="36">
        <v>152991819</v>
      </c>
      <c r="E634" s="36" t="s">
        <v>1610</v>
      </c>
      <c r="F634" s="5" t="s">
        <v>1611</v>
      </c>
      <c r="G634" s="5" t="s">
        <v>589</v>
      </c>
      <c r="H634" s="5" t="s">
        <v>57</v>
      </c>
      <c r="I634" s="36" t="s">
        <v>804</v>
      </c>
      <c r="J634" s="37">
        <v>5000</v>
      </c>
      <c r="K634" s="52" t="s">
        <v>96</v>
      </c>
      <c r="L634" s="37">
        <v>3</v>
      </c>
      <c r="M634" s="5" t="s">
        <v>1101</v>
      </c>
      <c r="N634" s="5"/>
      <c r="O634" s="1" t="s">
        <v>1963</v>
      </c>
      <c r="P634" s="2">
        <v>43528</v>
      </c>
      <c r="Q634" s="20">
        <v>12931.034482758621</v>
      </c>
      <c r="R634" s="20">
        <v>1.8740629685157422</v>
      </c>
      <c r="S634" s="74" t="s">
        <v>2216</v>
      </c>
      <c r="T634" s="5"/>
      <c r="U634" s="5"/>
    </row>
    <row r="635" spans="1:21" ht="15" customHeight="1" x14ac:dyDescent="0.2">
      <c r="A635" s="5" t="s">
        <v>1832</v>
      </c>
      <c r="B635" s="1" t="str">
        <f t="shared" si="4"/>
        <v>152993646CNNU0013</v>
      </c>
      <c r="C635" s="35">
        <v>43441</v>
      </c>
      <c r="D635" s="36">
        <v>152993646</v>
      </c>
      <c r="E635" s="36" t="s">
        <v>1612</v>
      </c>
      <c r="F635" s="5" t="s">
        <v>1613</v>
      </c>
      <c r="G635" s="5" t="s">
        <v>1614</v>
      </c>
      <c r="H635" s="5" t="s">
        <v>57</v>
      </c>
      <c r="I635" s="36" t="s">
        <v>600</v>
      </c>
      <c r="J635" s="37">
        <v>5000</v>
      </c>
      <c r="K635" s="52" t="s">
        <v>96</v>
      </c>
      <c r="L635" s="37">
        <v>3</v>
      </c>
      <c r="M635" s="5" t="s">
        <v>1101</v>
      </c>
      <c r="N635" s="5"/>
      <c r="O635" s="1" t="s">
        <v>585</v>
      </c>
      <c r="P635" s="2"/>
      <c r="Q635" s="20">
        <v>12931.034482758621</v>
      </c>
      <c r="R635" s="20">
        <v>1.8740629685157422</v>
      </c>
      <c r="S635" s="1" t="s">
        <v>1964</v>
      </c>
      <c r="T635" s="5"/>
      <c r="U635" s="5"/>
    </row>
    <row r="636" spans="1:21" ht="15" customHeight="1" x14ac:dyDescent="0.2">
      <c r="A636" s="5" t="s">
        <v>1833</v>
      </c>
      <c r="B636" s="1" t="str">
        <f t="shared" si="4"/>
        <v>152993646CNNU0021</v>
      </c>
      <c r="C636" s="35">
        <v>43441</v>
      </c>
      <c r="D636" s="36">
        <v>152993646</v>
      </c>
      <c r="E636" s="36" t="s">
        <v>1612</v>
      </c>
      <c r="F636" s="5" t="s">
        <v>1613</v>
      </c>
      <c r="G636" s="5" t="s">
        <v>1614</v>
      </c>
      <c r="H636" s="5" t="s">
        <v>57</v>
      </c>
      <c r="I636" s="36" t="s">
        <v>600</v>
      </c>
      <c r="J636" s="37">
        <v>1800</v>
      </c>
      <c r="K636" s="52" t="s">
        <v>195</v>
      </c>
      <c r="L636" s="37">
        <v>1</v>
      </c>
      <c r="M636" s="5" t="s">
        <v>1101</v>
      </c>
      <c r="N636" s="5"/>
      <c r="O636" s="1" t="s">
        <v>585</v>
      </c>
      <c r="P636" s="2"/>
      <c r="Q636" s="20">
        <v>1551.7241379310346</v>
      </c>
      <c r="R636" s="20">
        <v>0.22488755622188908</v>
      </c>
      <c r="S636" s="1" t="s">
        <v>1964</v>
      </c>
      <c r="T636" s="5"/>
      <c r="U636" s="5"/>
    </row>
    <row r="637" spans="1:21" ht="15" customHeight="1" x14ac:dyDescent="0.2">
      <c r="A637" s="5" t="s">
        <v>1834</v>
      </c>
      <c r="B637" s="1" t="str">
        <f t="shared" si="4"/>
        <v>152998349CNNU0015</v>
      </c>
      <c r="C637" s="35">
        <v>43441</v>
      </c>
      <c r="D637" s="36">
        <v>152998349</v>
      </c>
      <c r="E637" s="36" t="s">
        <v>1615</v>
      </c>
      <c r="F637" s="5" t="s">
        <v>1468</v>
      </c>
      <c r="G637" s="5" t="s">
        <v>1239</v>
      </c>
      <c r="H637" s="5" t="s">
        <v>686</v>
      </c>
      <c r="I637" s="36" t="s">
        <v>1390</v>
      </c>
      <c r="J637" s="37">
        <v>5000</v>
      </c>
      <c r="K637" s="52" t="s">
        <v>96</v>
      </c>
      <c r="L637" s="37">
        <v>5</v>
      </c>
      <c r="M637" s="5" t="str">
        <f>VLOOKUP(K637,需交付物料!B:G,6,0)</f>
        <v>HX-Nutanix</v>
      </c>
      <c r="N637" s="5"/>
      <c r="O637" s="1" t="s">
        <v>2209</v>
      </c>
      <c r="P637" s="2">
        <v>43516</v>
      </c>
      <c r="Q637" s="20">
        <f>J637*L637/1.16</f>
        <v>21551.724137931036</v>
      </c>
      <c r="R637" s="20">
        <f>Q637/6.9/1000</f>
        <v>3.12343828085957</v>
      </c>
      <c r="S637" s="74" t="s">
        <v>2216</v>
      </c>
      <c r="T637" s="5"/>
      <c r="U637" s="5"/>
    </row>
    <row r="638" spans="1:21" ht="15" customHeight="1" x14ac:dyDescent="0.2">
      <c r="A638" s="5" t="s">
        <v>1835</v>
      </c>
      <c r="B638" s="1" t="str">
        <f t="shared" si="4"/>
        <v>152998447CNNU0013</v>
      </c>
      <c r="C638" s="35">
        <v>43441</v>
      </c>
      <c r="D638" s="36">
        <v>152998447</v>
      </c>
      <c r="E638" s="36" t="s">
        <v>1616</v>
      </c>
      <c r="F638" s="5" t="s">
        <v>1461</v>
      </c>
      <c r="G638" s="5" t="s">
        <v>241</v>
      </c>
      <c r="H638" s="5" t="s">
        <v>57</v>
      </c>
      <c r="I638" s="36" t="s">
        <v>354</v>
      </c>
      <c r="J638" s="37">
        <v>5000</v>
      </c>
      <c r="K638" s="52" t="s">
        <v>96</v>
      </c>
      <c r="L638" s="37">
        <v>3</v>
      </c>
      <c r="M638" s="5" t="str">
        <f>VLOOKUP(K638,需交付物料!B:G,6,0)</f>
        <v>HX-Nutanix</v>
      </c>
      <c r="N638" s="5"/>
      <c r="O638" s="1" t="s">
        <v>585</v>
      </c>
      <c r="P638" s="2"/>
      <c r="Q638" s="20">
        <f t="shared" ref="Q638:Q681" si="5">J638*L638/1.16</f>
        <v>12931.034482758621</v>
      </c>
      <c r="R638" s="20">
        <f t="shared" ref="R638:R681" si="6">Q638/6.9/1000</f>
        <v>1.8740629685157422</v>
      </c>
      <c r="S638" s="1" t="s">
        <v>1964</v>
      </c>
      <c r="T638" s="5"/>
      <c r="U638" s="5"/>
    </row>
    <row r="639" spans="1:21" ht="15" customHeight="1" x14ac:dyDescent="0.2">
      <c r="A639" s="5" t="s">
        <v>1836</v>
      </c>
      <c r="B639" s="1" t="str">
        <f t="shared" si="4"/>
        <v>152998447CNNU0021</v>
      </c>
      <c r="C639" s="35">
        <v>43441</v>
      </c>
      <c r="D639" s="36">
        <v>152998447</v>
      </c>
      <c r="E639" s="36" t="s">
        <v>1616</v>
      </c>
      <c r="F639" s="5" t="s">
        <v>1461</v>
      </c>
      <c r="G639" s="5" t="s">
        <v>241</v>
      </c>
      <c r="H639" s="5" t="s">
        <v>57</v>
      </c>
      <c r="I639" s="36" t="s">
        <v>354</v>
      </c>
      <c r="J639" s="37">
        <v>1800</v>
      </c>
      <c r="K639" s="52" t="s">
        <v>195</v>
      </c>
      <c r="L639" s="37">
        <v>1</v>
      </c>
      <c r="M639" s="5" t="str">
        <f>VLOOKUP(K639,需交付物料!B:G,6,0)</f>
        <v>HX-Nutanix</v>
      </c>
      <c r="N639" s="5"/>
      <c r="O639" s="1" t="s">
        <v>585</v>
      </c>
      <c r="P639" s="2"/>
      <c r="Q639" s="20">
        <f t="shared" si="5"/>
        <v>1551.7241379310346</v>
      </c>
      <c r="R639" s="20">
        <f t="shared" si="6"/>
        <v>0.22488755622188908</v>
      </c>
      <c r="S639" s="1" t="s">
        <v>1964</v>
      </c>
      <c r="T639" s="5"/>
      <c r="U639" s="5"/>
    </row>
    <row r="640" spans="1:21" ht="15" customHeight="1" x14ac:dyDescent="0.2">
      <c r="A640" s="5" t="s">
        <v>1837</v>
      </c>
      <c r="B640" s="1" t="str">
        <f t="shared" si="4"/>
        <v>153010181CNNU0013</v>
      </c>
      <c r="C640" s="35">
        <v>43445</v>
      </c>
      <c r="D640" s="36">
        <v>153010181</v>
      </c>
      <c r="E640" s="36" t="s">
        <v>1617</v>
      </c>
      <c r="F640" s="40" t="s">
        <v>1572</v>
      </c>
      <c r="G640" s="5" t="s">
        <v>585</v>
      </c>
      <c r="H640" s="5" t="s">
        <v>585</v>
      </c>
      <c r="I640" s="36" t="s">
        <v>1190</v>
      </c>
      <c r="J640" s="37">
        <v>5000</v>
      </c>
      <c r="K640" s="36" t="s">
        <v>96</v>
      </c>
      <c r="L640" s="37">
        <v>3</v>
      </c>
      <c r="M640" s="5" t="str">
        <f>VLOOKUP(K640,需交付物料!B:G,6,0)</f>
        <v>HX-Nutanix</v>
      </c>
      <c r="N640" s="5"/>
      <c r="O640" s="1" t="s">
        <v>1963</v>
      </c>
      <c r="P640" s="2">
        <v>43495</v>
      </c>
      <c r="Q640" s="20">
        <f t="shared" si="5"/>
        <v>12931.034482758621</v>
      </c>
      <c r="R640" s="20">
        <f t="shared" si="6"/>
        <v>1.8740629685157422</v>
      </c>
      <c r="S640" s="74" t="s">
        <v>2216</v>
      </c>
      <c r="T640" s="5"/>
      <c r="U640" s="5"/>
    </row>
    <row r="641" spans="1:21" ht="15" customHeight="1" x14ac:dyDescent="0.2">
      <c r="A641" s="5" t="s">
        <v>1838</v>
      </c>
      <c r="B641" s="1" t="str">
        <f t="shared" si="4"/>
        <v>153010884CNNU0015</v>
      </c>
      <c r="C641" s="35">
        <v>43445</v>
      </c>
      <c r="D641" s="36">
        <v>153010884</v>
      </c>
      <c r="E641" s="36" t="s">
        <v>1618</v>
      </c>
      <c r="F641" s="5" t="s">
        <v>1619</v>
      </c>
      <c r="G641" s="5" t="s">
        <v>1437</v>
      </c>
      <c r="H641" s="5" t="s">
        <v>131</v>
      </c>
      <c r="I641" s="36" t="s">
        <v>1540</v>
      </c>
      <c r="J641" s="37">
        <v>5000</v>
      </c>
      <c r="K641" s="52" t="s">
        <v>96</v>
      </c>
      <c r="L641" s="37">
        <v>5</v>
      </c>
      <c r="M641" s="5" t="str">
        <f>VLOOKUP(K641,需交付物料!B:G,6,0)</f>
        <v>HX-Nutanix</v>
      </c>
      <c r="N641" s="5"/>
      <c r="O641" s="1" t="s">
        <v>585</v>
      </c>
      <c r="P641" s="2"/>
      <c r="Q641" s="20">
        <f t="shared" si="5"/>
        <v>21551.724137931036</v>
      </c>
      <c r="R641" s="20">
        <f t="shared" si="6"/>
        <v>3.12343828085957</v>
      </c>
      <c r="S641" s="1" t="s">
        <v>1964</v>
      </c>
      <c r="T641" s="5"/>
      <c r="U641" s="5"/>
    </row>
    <row r="642" spans="1:21" ht="15" customHeight="1" x14ac:dyDescent="0.2">
      <c r="A642" s="5" t="s">
        <v>1839</v>
      </c>
      <c r="B642" s="1" t="str">
        <f t="shared" si="4"/>
        <v>153017638CNNU0015</v>
      </c>
      <c r="C642" s="35">
        <v>43446</v>
      </c>
      <c r="D642" s="36">
        <v>153017638</v>
      </c>
      <c r="E642" s="36" t="s">
        <v>1620</v>
      </c>
      <c r="F642" s="5" t="s">
        <v>1621</v>
      </c>
      <c r="G642" s="5" t="s">
        <v>1622</v>
      </c>
      <c r="H642" s="5" t="s">
        <v>113</v>
      </c>
      <c r="I642" s="36" t="s">
        <v>364</v>
      </c>
      <c r="J642" s="37">
        <v>0</v>
      </c>
      <c r="K642" s="36" t="s">
        <v>96</v>
      </c>
      <c r="L642" s="37">
        <v>5</v>
      </c>
      <c r="M642" s="5" t="str">
        <f>VLOOKUP(K642,需交付物料!B:G,6,0)</f>
        <v>HX-Nutanix</v>
      </c>
      <c r="N642" s="5"/>
      <c r="O642" s="1" t="s">
        <v>1963</v>
      </c>
      <c r="P642" s="2">
        <v>43543</v>
      </c>
      <c r="Q642" s="20">
        <f t="shared" si="5"/>
        <v>0</v>
      </c>
      <c r="R642" s="20">
        <f t="shared" si="6"/>
        <v>0</v>
      </c>
      <c r="S642" s="74" t="s">
        <v>2216</v>
      </c>
      <c r="T642" s="5"/>
      <c r="U642" s="5"/>
    </row>
    <row r="643" spans="1:21" ht="15" customHeight="1" x14ac:dyDescent="0.2">
      <c r="A643" s="5" t="s">
        <v>1840</v>
      </c>
      <c r="B643" s="1" t="str">
        <f t="shared" si="4"/>
        <v>153017638CNNU0021</v>
      </c>
      <c r="C643" s="35">
        <v>43446</v>
      </c>
      <c r="D643" s="36">
        <v>153017638</v>
      </c>
      <c r="E643" s="36" t="s">
        <v>1620</v>
      </c>
      <c r="F643" s="5" t="s">
        <v>1621</v>
      </c>
      <c r="G643" s="5" t="s">
        <v>1622</v>
      </c>
      <c r="H643" s="5" t="s">
        <v>113</v>
      </c>
      <c r="I643" s="36" t="s">
        <v>364</v>
      </c>
      <c r="J643" s="37">
        <v>1800</v>
      </c>
      <c r="K643" s="52" t="s">
        <v>195</v>
      </c>
      <c r="L643" s="37">
        <v>1</v>
      </c>
      <c r="M643" s="5" t="str">
        <f>VLOOKUP(K643,需交付物料!B:G,6,0)</f>
        <v>HX-Nutanix</v>
      </c>
      <c r="N643" s="5"/>
      <c r="O643" s="1" t="s">
        <v>1963</v>
      </c>
      <c r="P643" s="2">
        <v>43543</v>
      </c>
      <c r="Q643" s="20">
        <f t="shared" si="5"/>
        <v>1551.7241379310346</v>
      </c>
      <c r="R643" s="20">
        <f t="shared" si="6"/>
        <v>0.22488755622188908</v>
      </c>
      <c r="S643" s="74" t="s">
        <v>2216</v>
      </c>
      <c r="T643" s="5"/>
      <c r="U643" s="5"/>
    </row>
    <row r="644" spans="1:21" ht="15" customHeight="1" x14ac:dyDescent="0.2">
      <c r="A644" s="5" t="s">
        <v>1839</v>
      </c>
      <c r="B644" s="1" t="str">
        <f t="shared" si="4"/>
        <v>153017638CNNU0015</v>
      </c>
      <c r="C644" s="35">
        <v>43446</v>
      </c>
      <c r="D644" s="36">
        <v>153017638</v>
      </c>
      <c r="E644" s="36" t="s">
        <v>1620</v>
      </c>
      <c r="F644" s="5" t="s">
        <v>1621</v>
      </c>
      <c r="G644" s="5" t="s">
        <v>1622</v>
      </c>
      <c r="H644" s="5" t="s">
        <v>113</v>
      </c>
      <c r="I644" s="36" t="s">
        <v>364</v>
      </c>
      <c r="J644" s="37">
        <v>5000</v>
      </c>
      <c r="K644" s="52" t="s">
        <v>96</v>
      </c>
      <c r="L644" s="37">
        <v>5</v>
      </c>
      <c r="M644" s="5" t="str">
        <f>VLOOKUP(K644,需交付物料!B:G,6,0)</f>
        <v>HX-Nutanix</v>
      </c>
      <c r="N644" s="5"/>
      <c r="O644" s="1" t="s">
        <v>1963</v>
      </c>
      <c r="P644" s="2">
        <v>43543</v>
      </c>
      <c r="Q644" s="20">
        <f t="shared" si="5"/>
        <v>21551.724137931036</v>
      </c>
      <c r="R644" s="20">
        <f t="shared" si="6"/>
        <v>3.12343828085957</v>
      </c>
      <c r="S644" s="74" t="s">
        <v>2216</v>
      </c>
      <c r="T644" s="5"/>
      <c r="U644" s="5"/>
    </row>
    <row r="645" spans="1:21" ht="15" customHeight="1" x14ac:dyDescent="0.2">
      <c r="A645" s="5" t="s">
        <v>1841</v>
      </c>
      <c r="B645" s="1" t="str">
        <f t="shared" si="4"/>
        <v>153020339CNNU0013</v>
      </c>
      <c r="C645" s="35">
        <v>43446</v>
      </c>
      <c r="D645" s="36">
        <v>153020339</v>
      </c>
      <c r="E645" s="36" t="s">
        <v>1623</v>
      </c>
      <c r="F645" s="5" t="s">
        <v>1624</v>
      </c>
      <c r="G645" s="5" t="s">
        <v>558</v>
      </c>
      <c r="H645" s="5" t="s">
        <v>686</v>
      </c>
      <c r="I645" s="36" t="s">
        <v>147</v>
      </c>
      <c r="J645" s="37">
        <v>5000</v>
      </c>
      <c r="K645" s="52" t="s">
        <v>96</v>
      </c>
      <c r="L645" s="37">
        <v>3</v>
      </c>
      <c r="M645" s="5" t="str">
        <f>VLOOKUP(K645,需交付物料!B:G,6,0)</f>
        <v>HX-Nutanix</v>
      </c>
      <c r="N645" s="5"/>
      <c r="O645" s="1" t="s">
        <v>1963</v>
      </c>
      <c r="P645" s="2">
        <v>43537</v>
      </c>
      <c r="Q645" s="20">
        <f t="shared" si="5"/>
        <v>12931.034482758621</v>
      </c>
      <c r="R645" s="20">
        <f t="shared" si="6"/>
        <v>1.8740629685157422</v>
      </c>
      <c r="S645" s="74" t="s">
        <v>2216</v>
      </c>
      <c r="T645" s="5"/>
      <c r="U645" s="5"/>
    </row>
    <row r="646" spans="1:21" ht="15" customHeight="1" x14ac:dyDescent="0.2">
      <c r="A646" s="5" t="s">
        <v>1842</v>
      </c>
      <c r="B646" s="1" t="str">
        <f t="shared" si="4"/>
        <v>153025976CNNU0013</v>
      </c>
      <c r="C646" s="35">
        <v>43447</v>
      </c>
      <c r="D646" s="36">
        <v>153025976</v>
      </c>
      <c r="E646" s="36" t="s">
        <v>1625</v>
      </c>
      <c r="F646" s="5" t="s">
        <v>1626</v>
      </c>
      <c r="G646" s="5" t="s">
        <v>438</v>
      </c>
      <c r="H646" s="5" t="s">
        <v>339</v>
      </c>
      <c r="I646" s="36" t="s">
        <v>1390</v>
      </c>
      <c r="J646" s="37">
        <v>5000</v>
      </c>
      <c r="K646" s="52" t="s">
        <v>96</v>
      </c>
      <c r="L646" s="37">
        <v>3</v>
      </c>
      <c r="M646" s="5" t="str">
        <f>VLOOKUP(K646,需交付物料!B:G,6,0)</f>
        <v>HX-Nutanix</v>
      </c>
      <c r="N646" s="5"/>
      <c r="O646" s="1" t="s">
        <v>2209</v>
      </c>
      <c r="P646" s="2">
        <v>43516</v>
      </c>
      <c r="Q646" s="20">
        <f t="shared" si="5"/>
        <v>12931.034482758621</v>
      </c>
      <c r="R646" s="20">
        <f t="shared" si="6"/>
        <v>1.8740629685157422</v>
      </c>
      <c r="S646" s="74" t="s">
        <v>2216</v>
      </c>
      <c r="T646" s="5"/>
      <c r="U646" s="5"/>
    </row>
    <row r="647" spans="1:21" ht="15" customHeight="1" x14ac:dyDescent="0.2">
      <c r="A647" s="5" t="s">
        <v>1843</v>
      </c>
      <c r="B647" s="1" t="str">
        <f t="shared" si="4"/>
        <v>153025976CNNU0021</v>
      </c>
      <c r="C647" s="35">
        <v>43447</v>
      </c>
      <c r="D647" s="36">
        <v>153025976</v>
      </c>
      <c r="E647" s="36" t="s">
        <v>1625</v>
      </c>
      <c r="F647" s="5" t="s">
        <v>1626</v>
      </c>
      <c r="G647" s="5" t="s">
        <v>438</v>
      </c>
      <c r="H647" s="5" t="s">
        <v>339</v>
      </c>
      <c r="I647" s="36" t="s">
        <v>1390</v>
      </c>
      <c r="J647" s="37">
        <v>1800</v>
      </c>
      <c r="K647" s="52" t="s">
        <v>195</v>
      </c>
      <c r="L647" s="37">
        <v>1</v>
      </c>
      <c r="M647" s="5" t="str">
        <f>VLOOKUP(K647,需交付物料!B:G,6,0)</f>
        <v>HX-Nutanix</v>
      </c>
      <c r="N647" s="5"/>
      <c r="O647" s="1" t="s">
        <v>2209</v>
      </c>
      <c r="P647" s="2">
        <v>43516</v>
      </c>
      <c r="Q647" s="20">
        <f t="shared" si="5"/>
        <v>1551.7241379310346</v>
      </c>
      <c r="R647" s="20">
        <f t="shared" si="6"/>
        <v>0.22488755622188908</v>
      </c>
      <c r="S647" s="74" t="s">
        <v>2216</v>
      </c>
      <c r="T647" s="5"/>
      <c r="U647" s="5"/>
    </row>
    <row r="648" spans="1:21" ht="15" customHeight="1" x14ac:dyDescent="0.2">
      <c r="A648" s="5" t="s">
        <v>1844</v>
      </c>
      <c r="B648" s="1" t="str">
        <f t="shared" si="4"/>
        <v>153026010CNNU0013</v>
      </c>
      <c r="C648" s="35">
        <v>43447</v>
      </c>
      <c r="D648" s="36">
        <v>153026010</v>
      </c>
      <c r="E648" s="36" t="s">
        <v>1627</v>
      </c>
      <c r="F648" s="5" t="s">
        <v>1386</v>
      </c>
      <c r="G648" s="5" t="s">
        <v>93</v>
      </c>
      <c r="H648" s="5" t="s">
        <v>94</v>
      </c>
      <c r="I648" s="36" t="s">
        <v>1158</v>
      </c>
      <c r="J648" s="37">
        <v>5000</v>
      </c>
      <c r="K648" s="36" t="s">
        <v>96</v>
      </c>
      <c r="L648" s="37">
        <v>3</v>
      </c>
      <c r="M648" s="5" t="str">
        <f>VLOOKUP(K648,需交付物料!B:G,6,0)</f>
        <v>HX-Nutanix</v>
      </c>
      <c r="N648" s="5"/>
      <c r="O648" s="1" t="s">
        <v>1963</v>
      </c>
      <c r="P648" s="2">
        <v>43489</v>
      </c>
      <c r="Q648" s="20">
        <f t="shared" si="5"/>
        <v>12931.034482758621</v>
      </c>
      <c r="R648" s="20">
        <f t="shared" si="6"/>
        <v>1.8740629685157422</v>
      </c>
      <c r="S648" s="74" t="s">
        <v>2216</v>
      </c>
      <c r="T648" s="5"/>
      <c r="U648" s="5"/>
    </row>
    <row r="649" spans="1:21" ht="15" customHeight="1" x14ac:dyDescent="0.2">
      <c r="A649" s="5" t="s">
        <v>1845</v>
      </c>
      <c r="B649" s="1" t="str">
        <f t="shared" si="4"/>
        <v>153029411CNNU0021</v>
      </c>
      <c r="C649" s="35">
        <v>43447</v>
      </c>
      <c r="D649" s="36">
        <v>153029411</v>
      </c>
      <c r="E649" s="36" t="s">
        <v>1628</v>
      </c>
      <c r="F649" s="5" t="s">
        <v>1629</v>
      </c>
      <c r="G649" s="5" t="s">
        <v>327</v>
      </c>
      <c r="H649" s="5" t="s">
        <v>36</v>
      </c>
      <c r="I649" s="36" t="s">
        <v>71</v>
      </c>
      <c r="J649" s="37">
        <v>1800</v>
      </c>
      <c r="K649" s="52" t="s">
        <v>195</v>
      </c>
      <c r="L649" s="37">
        <v>1</v>
      </c>
      <c r="M649" s="5" t="str">
        <f>VLOOKUP(K649,需交付物料!B:G,6,0)</f>
        <v>HX-Nutanix</v>
      </c>
      <c r="N649" s="5"/>
      <c r="O649" s="1" t="s">
        <v>585</v>
      </c>
      <c r="P649" s="2"/>
      <c r="Q649" s="20">
        <f t="shared" si="5"/>
        <v>1551.7241379310346</v>
      </c>
      <c r="R649" s="20">
        <f t="shared" si="6"/>
        <v>0.22488755622188908</v>
      </c>
      <c r="S649" s="1" t="s">
        <v>1964</v>
      </c>
      <c r="T649" s="5"/>
      <c r="U649" s="5"/>
    </row>
    <row r="650" spans="1:21" ht="15" customHeight="1" x14ac:dyDescent="0.2">
      <c r="A650" s="5" t="s">
        <v>1846</v>
      </c>
      <c r="B650" s="1" t="str">
        <f t="shared" si="4"/>
        <v>153029411CNNU00110</v>
      </c>
      <c r="C650" s="35">
        <v>43447</v>
      </c>
      <c r="D650" s="36">
        <v>153029411</v>
      </c>
      <c r="E650" s="36" t="s">
        <v>1628</v>
      </c>
      <c r="F650" s="5" t="s">
        <v>1629</v>
      </c>
      <c r="G650" s="5" t="s">
        <v>327</v>
      </c>
      <c r="H650" s="5" t="s">
        <v>36</v>
      </c>
      <c r="I650" s="36" t="s">
        <v>71</v>
      </c>
      <c r="J650" s="37">
        <v>5000</v>
      </c>
      <c r="K650" s="52" t="s">
        <v>96</v>
      </c>
      <c r="L650" s="37">
        <v>10</v>
      </c>
      <c r="M650" s="5" t="str">
        <f>VLOOKUP(K650,需交付物料!B:G,6,0)</f>
        <v>HX-Nutanix</v>
      </c>
      <c r="N650" s="5"/>
      <c r="O650" s="1" t="s">
        <v>585</v>
      </c>
      <c r="P650" s="2"/>
      <c r="Q650" s="20">
        <f t="shared" si="5"/>
        <v>43103.448275862072</v>
      </c>
      <c r="R650" s="20">
        <f t="shared" si="6"/>
        <v>6.24687656171914</v>
      </c>
      <c r="S650" s="1" t="s">
        <v>1964</v>
      </c>
      <c r="T650" s="5"/>
      <c r="U650" s="5"/>
    </row>
    <row r="651" spans="1:21" ht="15" customHeight="1" x14ac:dyDescent="0.2">
      <c r="A651" s="5" t="s">
        <v>1847</v>
      </c>
      <c r="B651" s="1" t="str">
        <f t="shared" si="4"/>
        <v>153033359CNNU0014</v>
      </c>
      <c r="C651" s="35">
        <v>43448</v>
      </c>
      <c r="D651" s="36">
        <v>153033359</v>
      </c>
      <c r="E651" s="36" t="s">
        <v>1630</v>
      </c>
      <c r="F651" s="5" t="s">
        <v>1275</v>
      </c>
      <c r="G651" s="5" t="s">
        <v>218</v>
      </c>
      <c r="H651" s="5" t="s">
        <v>686</v>
      </c>
      <c r="I651" s="36" t="s">
        <v>1275</v>
      </c>
      <c r="J651" s="37">
        <v>5000</v>
      </c>
      <c r="K651" s="52" t="s">
        <v>96</v>
      </c>
      <c r="L651" s="37">
        <v>4</v>
      </c>
      <c r="M651" s="5" t="str">
        <f>VLOOKUP(K651,需交付物料!B:G,6,0)</f>
        <v>HX-Nutanix</v>
      </c>
      <c r="N651" s="5"/>
      <c r="O651" s="1" t="s">
        <v>2209</v>
      </c>
      <c r="P651" s="2">
        <v>43523</v>
      </c>
      <c r="Q651" s="20">
        <f t="shared" si="5"/>
        <v>17241.37931034483</v>
      </c>
      <c r="R651" s="20">
        <f t="shared" si="6"/>
        <v>2.4987506246876565</v>
      </c>
      <c r="S651" s="74" t="s">
        <v>2216</v>
      </c>
      <c r="T651" s="5"/>
      <c r="U651" s="5"/>
    </row>
    <row r="652" spans="1:21" ht="15" customHeight="1" x14ac:dyDescent="0.3">
      <c r="A652" s="5" t="s">
        <v>1848</v>
      </c>
      <c r="B652" s="1" t="str">
        <f t="shared" si="4"/>
        <v>153035281CNNU0013</v>
      </c>
      <c r="C652" s="35">
        <v>43448</v>
      </c>
      <c r="D652" s="36">
        <v>153035281</v>
      </c>
      <c r="E652" s="36" t="s">
        <v>1631</v>
      </c>
      <c r="F652" s="5" t="s">
        <v>1632</v>
      </c>
      <c r="G652" s="5" t="s">
        <v>1633</v>
      </c>
      <c r="H652" s="5" t="s">
        <v>43</v>
      </c>
      <c r="I652" s="36" t="s">
        <v>600</v>
      </c>
      <c r="J652" s="37">
        <v>5000</v>
      </c>
      <c r="K652" s="36" t="s">
        <v>96</v>
      </c>
      <c r="L652" s="37">
        <v>3</v>
      </c>
      <c r="M652" s="5" t="str">
        <f>VLOOKUP(K652,需交付物料!B:G,6,0)</f>
        <v>HX-Nutanix</v>
      </c>
      <c r="N652" s="5"/>
      <c r="O652" s="1" t="s">
        <v>1485</v>
      </c>
      <c r="P652" s="19">
        <v>43465</v>
      </c>
      <c r="Q652" s="20">
        <f t="shared" si="5"/>
        <v>12931.034482758621</v>
      </c>
      <c r="R652" s="20">
        <f t="shared" si="6"/>
        <v>1.8740629685157422</v>
      </c>
      <c r="S652" s="74" t="s">
        <v>2216</v>
      </c>
      <c r="T652" s="5"/>
      <c r="U652" s="5"/>
    </row>
    <row r="653" spans="1:21" ht="15" customHeight="1" x14ac:dyDescent="0.2">
      <c r="A653" s="5" t="s">
        <v>1849</v>
      </c>
      <c r="B653" s="1" t="str">
        <f t="shared" si="4"/>
        <v>153036610CNNU0013</v>
      </c>
      <c r="C653" s="35">
        <v>43448</v>
      </c>
      <c r="D653" s="36">
        <v>153036610</v>
      </c>
      <c r="E653" s="36" t="s">
        <v>1634</v>
      </c>
      <c r="F653" s="5" t="s">
        <v>1635</v>
      </c>
      <c r="G653" s="5" t="s">
        <v>130</v>
      </c>
      <c r="H653" s="5" t="s">
        <v>131</v>
      </c>
      <c r="I653" s="36" t="s">
        <v>1636</v>
      </c>
      <c r="J653" s="37">
        <v>5000</v>
      </c>
      <c r="K653" s="52" t="s">
        <v>96</v>
      </c>
      <c r="L653" s="37">
        <v>3</v>
      </c>
      <c r="M653" s="5" t="str">
        <f>VLOOKUP(K653,需交付物料!B:G,6,0)</f>
        <v>HX-Nutanix</v>
      </c>
      <c r="N653" s="5"/>
      <c r="O653" s="1" t="s">
        <v>1485</v>
      </c>
      <c r="P653" s="2">
        <v>43553</v>
      </c>
      <c r="Q653" s="20">
        <f t="shared" si="5"/>
        <v>12931.034482758621</v>
      </c>
      <c r="R653" s="20">
        <f t="shared" si="6"/>
        <v>1.8740629685157422</v>
      </c>
      <c r="S653" s="74" t="s">
        <v>2216</v>
      </c>
      <c r="T653" s="5"/>
      <c r="U653" s="5"/>
    </row>
    <row r="654" spans="1:21" ht="15" customHeight="1" x14ac:dyDescent="0.2">
      <c r="A654" s="5" t="s">
        <v>1850</v>
      </c>
      <c r="B654" s="1" t="str">
        <f t="shared" si="4"/>
        <v>153036610CNNU0021</v>
      </c>
      <c r="C654" s="35">
        <v>43448</v>
      </c>
      <c r="D654" s="36">
        <v>153036610</v>
      </c>
      <c r="E654" s="36" t="s">
        <v>1634</v>
      </c>
      <c r="F654" s="5" t="s">
        <v>1635</v>
      </c>
      <c r="G654" s="5" t="s">
        <v>130</v>
      </c>
      <c r="H654" s="5" t="s">
        <v>131</v>
      </c>
      <c r="I654" s="36" t="s">
        <v>1636</v>
      </c>
      <c r="J654" s="37">
        <v>1800</v>
      </c>
      <c r="K654" s="52" t="s">
        <v>195</v>
      </c>
      <c r="L654" s="37">
        <v>1</v>
      </c>
      <c r="M654" s="5" t="str">
        <f>VLOOKUP(K654,需交付物料!B:G,6,0)</f>
        <v>HX-Nutanix</v>
      </c>
      <c r="N654" s="5"/>
      <c r="O654" s="1" t="s">
        <v>1485</v>
      </c>
      <c r="P654" s="2">
        <v>43553</v>
      </c>
      <c r="Q654" s="20">
        <f t="shared" si="5"/>
        <v>1551.7241379310346</v>
      </c>
      <c r="R654" s="20">
        <f t="shared" si="6"/>
        <v>0.22488755622188908</v>
      </c>
      <c r="S654" s="74" t="s">
        <v>2216</v>
      </c>
      <c r="T654" s="5"/>
      <c r="U654" s="5"/>
    </row>
    <row r="655" spans="1:21" ht="15" customHeight="1" x14ac:dyDescent="0.2">
      <c r="A655" s="5" t="s">
        <v>1851</v>
      </c>
      <c r="B655" s="1" t="str">
        <f t="shared" si="4"/>
        <v>153036887CNNU0013</v>
      </c>
      <c r="C655" s="35">
        <v>43448</v>
      </c>
      <c r="D655" s="36">
        <v>153036887</v>
      </c>
      <c r="E655" s="36" t="s">
        <v>1637</v>
      </c>
      <c r="F655" s="5" t="s">
        <v>1461</v>
      </c>
      <c r="G655" s="5" t="s">
        <v>241</v>
      </c>
      <c r="H655" s="5" t="s">
        <v>57</v>
      </c>
      <c r="I655" s="36" t="s">
        <v>354</v>
      </c>
      <c r="J655" s="37">
        <v>5000</v>
      </c>
      <c r="K655" s="36" t="s">
        <v>96</v>
      </c>
      <c r="L655" s="37">
        <v>3</v>
      </c>
      <c r="M655" s="5" t="str">
        <f>VLOOKUP(K655,需交付物料!B:G,6,0)</f>
        <v>HX-Nutanix</v>
      </c>
      <c r="N655" s="5"/>
      <c r="O655" s="1" t="s">
        <v>1963</v>
      </c>
      <c r="P655" s="2">
        <v>43479</v>
      </c>
      <c r="Q655" s="20">
        <f t="shared" si="5"/>
        <v>12931.034482758621</v>
      </c>
      <c r="R655" s="20">
        <f t="shared" si="6"/>
        <v>1.8740629685157422</v>
      </c>
      <c r="S655" s="74" t="s">
        <v>2216</v>
      </c>
      <c r="T655" s="5"/>
      <c r="U655" s="5"/>
    </row>
    <row r="656" spans="1:21" ht="15" customHeight="1" x14ac:dyDescent="0.2">
      <c r="A656" s="5" t="s">
        <v>2381</v>
      </c>
      <c r="B656" s="1" t="str">
        <f t="shared" si="4"/>
        <v>153037182CNNU0021</v>
      </c>
      <c r="C656" s="35">
        <v>43448</v>
      </c>
      <c r="D656" s="36">
        <v>153037182</v>
      </c>
      <c r="E656" s="36" t="s">
        <v>2382</v>
      </c>
      <c r="F656" s="5" t="s">
        <v>1638</v>
      </c>
      <c r="G656" s="5" t="s">
        <v>241</v>
      </c>
      <c r="H656" s="5" t="s">
        <v>57</v>
      </c>
      <c r="I656" s="36" t="s">
        <v>354</v>
      </c>
      <c r="J656" s="37">
        <v>1800</v>
      </c>
      <c r="K656" s="36" t="s">
        <v>195</v>
      </c>
      <c r="L656" s="37">
        <v>1</v>
      </c>
      <c r="M656" s="5" t="str">
        <f>VLOOKUP(K656,需交付物料!B:G,6,0)</f>
        <v>HX-Nutanix</v>
      </c>
      <c r="N656" s="5"/>
      <c r="O656" s="1" t="s">
        <v>1963</v>
      </c>
      <c r="P656" s="2">
        <v>43482</v>
      </c>
      <c r="Q656" s="20">
        <f t="shared" si="5"/>
        <v>1551.7241379310346</v>
      </c>
      <c r="R656" s="20">
        <f t="shared" si="6"/>
        <v>0.22488755622188908</v>
      </c>
      <c r="S656" s="74" t="s">
        <v>2216</v>
      </c>
      <c r="T656" s="5"/>
      <c r="U656" s="5"/>
    </row>
    <row r="657" spans="1:21" ht="15" customHeight="1" x14ac:dyDescent="0.2">
      <c r="A657" s="5" t="s">
        <v>2383</v>
      </c>
      <c r="B657" s="1" t="str">
        <f t="shared" si="4"/>
        <v>153037182CNNU0016</v>
      </c>
      <c r="C657" s="35">
        <v>43448</v>
      </c>
      <c r="D657" s="36">
        <v>153037182</v>
      </c>
      <c r="E657" s="36" t="s">
        <v>2382</v>
      </c>
      <c r="F657" s="5" t="s">
        <v>1638</v>
      </c>
      <c r="G657" s="5" t="s">
        <v>241</v>
      </c>
      <c r="H657" s="5" t="s">
        <v>57</v>
      </c>
      <c r="I657" s="36" t="s">
        <v>354</v>
      </c>
      <c r="J657" s="37">
        <v>5000</v>
      </c>
      <c r="K657" s="36" t="s">
        <v>96</v>
      </c>
      <c r="L657" s="37">
        <v>6</v>
      </c>
      <c r="M657" s="5" t="str">
        <f>VLOOKUP(K657,需交付物料!B:G,6,0)</f>
        <v>HX-Nutanix</v>
      </c>
      <c r="N657" s="5"/>
      <c r="O657" s="1" t="s">
        <v>1963</v>
      </c>
      <c r="P657" s="2">
        <v>43482</v>
      </c>
      <c r="Q657" s="20">
        <f t="shared" si="5"/>
        <v>25862.068965517243</v>
      </c>
      <c r="R657" s="20">
        <f t="shared" si="6"/>
        <v>3.7481259370314843</v>
      </c>
      <c r="S657" s="74" t="s">
        <v>2216</v>
      </c>
      <c r="T657" s="5"/>
      <c r="U657" s="5"/>
    </row>
    <row r="658" spans="1:21" ht="15" customHeight="1" x14ac:dyDescent="0.2">
      <c r="A658" s="5" t="s">
        <v>1852</v>
      </c>
      <c r="B658" s="1" t="str">
        <f t="shared" si="4"/>
        <v>153037202PSTC00513</v>
      </c>
      <c r="C658" s="35">
        <v>43448</v>
      </c>
      <c r="D658" s="36">
        <v>153037202</v>
      </c>
      <c r="E658" s="36" t="s">
        <v>1639</v>
      </c>
      <c r="F658" s="5" t="s">
        <v>1640</v>
      </c>
      <c r="G658" s="5" t="s">
        <v>774</v>
      </c>
      <c r="H658" s="5" t="s">
        <v>159</v>
      </c>
      <c r="I658" s="36" t="s">
        <v>71</v>
      </c>
      <c r="J658" s="37">
        <v>3484</v>
      </c>
      <c r="K658" s="52" t="s">
        <v>666</v>
      </c>
      <c r="L658" s="37">
        <v>13</v>
      </c>
      <c r="M658" s="5" t="str">
        <f>VLOOKUP(K658,需交付物料!B:G,6,0)</f>
        <v>ThinkCloud</v>
      </c>
      <c r="N658" s="5"/>
      <c r="O658" s="1" t="s">
        <v>585</v>
      </c>
      <c r="P658" s="2"/>
      <c r="Q658" s="20">
        <f t="shared" si="5"/>
        <v>39044.827586206899</v>
      </c>
      <c r="R658" s="20">
        <f t="shared" si="6"/>
        <v>5.6586706646676657</v>
      </c>
      <c r="S658" s="1" t="s">
        <v>1964</v>
      </c>
      <c r="T658" s="5"/>
      <c r="U658" s="5"/>
    </row>
    <row r="659" spans="1:21" ht="15" customHeight="1" x14ac:dyDescent="0.2">
      <c r="A659" s="5" t="s">
        <v>1853</v>
      </c>
      <c r="B659" s="1" t="str">
        <f t="shared" si="4"/>
        <v>153037202PSTC0041</v>
      </c>
      <c r="C659" s="35">
        <v>43448</v>
      </c>
      <c r="D659" s="36">
        <v>153037202</v>
      </c>
      <c r="E659" s="36" t="s">
        <v>1639</v>
      </c>
      <c r="F659" s="5" t="s">
        <v>1640</v>
      </c>
      <c r="G659" s="5" t="s">
        <v>774</v>
      </c>
      <c r="H659" s="5" t="s">
        <v>159</v>
      </c>
      <c r="I659" s="36" t="s">
        <v>71</v>
      </c>
      <c r="J659" s="37">
        <v>26803</v>
      </c>
      <c r="K659" s="52" t="s">
        <v>664</v>
      </c>
      <c r="L659" s="37">
        <v>1</v>
      </c>
      <c r="M659" s="5" t="str">
        <f>VLOOKUP(K659,需交付物料!B:G,6,0)</f>
        <v>ThinkCloud</v>
      </c>
      <c r="N659" s="5"/>
      <c r="O659" s="1" t="s">
        <v>585</v>
      </c>
      <c r="P659" s="2"/>
      <c r="Q659" s="20">
        <f t="shared" si="5"/>
        <v>23106.034482758623</v>
      </c>
      <c r="R659" s="20">
        <f t="shared" si="6"/>
        <v>3.348700649675163</v>
      </c>
      <c r="S659" s="1" t="s">
        <v>1964</v>
      </c>
      <c r="T659" s="5"/>
      <c r="U659" s="5"/>
    </row>
    <row r="660" spans="1:21" ht="15" customHeight="1" x14ac:dyDescent="0.2">
      <c r="A660" s="5" t="s">
        <v>1854</v>
      </c>
      <c r="B660" s="1" t="str">
        <f t="shared" si="4"/>
        <v>153047036CNNU0013</v>
      </c>
      <c r="C660" s="35">
        <v>43451</v>
      </c>
      <c r="D660" s="36">
        <v>153047036</v>
      </c>
      <c r="E660" s="36" t="s">
        <v>1641</v>
      </c>
      <c r="F660" s="5" t="s">
        <v>1440</v>
      </c>
      <c r="G660" s="5" t="s">
        <v>108</v>
      </c>
      <c r="H660" s="5" t="s">
        <v>686</v>
      </c>
      <c r="I660" s="36" t="s">
        <v>66</v>
      </c>
      <c r="J660" s="37">
        <v>5000</v>
      </c>
      <c r="K660" s="36" t="s">
        <v>96</v>
      </c>
      <c r="L660" s="37">
        <v>3</v>
      </c>
      <c r="M660" s="5" t="str">
        <f>VLOOKUP(K660,需交付物料!B:G,6,0)</f>
        <v>HX-Nutanix</v>
      </c>
      <c r="N660" s="5"/>
      <c r="O660" s="1" t="s">
        <v>1963</v>
      </c>
      <c r="P660" s="2">
        <v>43479</v>
      </c>
      <c r="Q660" s="20">
        <f t="shared" si="5"/>
        <v>12931.034482758621</v>
      </c>
      <c r="R660" s="20">
        <f t="shared" si="6"/>
        <v>1.8740629685157422</v>
      </c>
      <c r="S660" s="74" t="s">
        <v>2216</v>
      </c>
      <c r="T660" s="5"/>
      <c r="U660" s="5"/>
    </row>
    <row r="661" spans="1:21" ht="15" customHeight="1" x14ac:dyDescent="0.2">
      <c r="A661" s="5" t="s">
        <v>1855</v>
      </c>
      <c r="B661" s="1" t="str">
        <f t="shared" si="4"/>
        <v>15305602195Y40276</v>
      </c>
      <c r="C661" s="35">
        <v>43453</v>
      </c>
      <c r="D661" s="36">
        <v>153056021</v>
      </c>
      <c r="E661" s="36" t="s">
        <v>1642</v>
      </c>
      <c r="F661" s="40" t="s">
        <v>2145</v>
      </c>
      <c r="G661" s="5" t="s">
        <v>585</v>
      </c>
      <c r="H661" s="5" t="s">
        <v>585</v>
      </c>
      <c r="I661" s="36" t="s">
        <v>31</v>
      </c>
      <c r="J661" s="37">
        <v>6611</v>
      </c>
      <c r="K661" s="36" t="s">
        <v>12</v>
      </c>
      <c r="L661" s="37">
        <v>6</v>
      </c>
      <c r="M661" s="5" t="str">
        <f>VLOOKUP(K661,需交付物料!B:G,6,0)</f>
        <v>HANA</v>
      </c>
      <c r="N661" s="5"/>
      <c r="O661" s="1" t="s">
        <v>1963</v>
      </c>
      <c r="P661" s="2">
        <v>43494</v>
      </c>
      <c r="Q661" s="20">
        <f t="shared" si="5"/>
        <v>34194.827586206899</v>
      </c>
      <c r="R661" s="20">
        <f t="shared" si="6"/>
        <v>4.9557721139430289</v>
      </c>
      <c r="S661" s="74" t="s">
        <v>2216</v>
      </c>
      <c r="T661" s="5"/>
      <c r="U661" s="5"/>
    </row>
    <row r="662" spans="1:21" ht="15" customHeight="1" x14ac:dyDescent="0.2">
      <c r="A662" s="5" t="s">
        <v>1856</v>
      </c>
      <c r="B662" s="1" t="str">
        <f t="shared" si="4"/>
        <v>15306704995Y40276</v>
      </c>
      <c r="C662" s="35">
        <v>43455</v>
      </c>
      <c r="D662" s="36">
        <v>153067049</v>
      </c>
      <c r="E662" s="36" t="s">
        <v>1643</v>
      </c>
      <c r="F662" s="5" t="s">
        <v>1644</v>
      </c>
      <c r="G662" s="5" t="s">
        <v>62</v>
      </c>
      <c r="H662" s="5" t="s">
        <v>16</v>
      </c>
      <c r="I662" s="36" t="s">
        <v>66</v>
      </c>
      <c r="J662" s="37">
        <v>6611</v>
      </c>
      <c r="K662" s="52" t="s">
        <v>12</v>
      </c>
      <c r="L662" s="37">
        <v>6</v>
      </c>
      <c r="M662" s="5" t="str">
        <f>VLOOKUP(K662,需交付物料!B:G,6,0)</f>
        <v>HANA</v>
      </c>
      <c r="N662" s="5"/>
      <c r="O662" s="1" t="s">
        <v>1963</v>
      </c>
      <c r="P662" s="2">
        <v>43477</v>
      </c>
      <c r="Q662" s="20">
        <f t="shared" si="5"/>
        <v>34194.827586206899</v>
      </c>
      <c r="R662" s="20">
        <f t="shared" si="6"/>
        <v>4.9557721139430289</v>
      </c>
      <c r="S662" s="74" t="s">
        <v>2216</v>
      </c>
      <c r="T662" s="5"/>
      <c r="U662" s="5"/>
    </row>
    <row r="663" spans="1:21" ht="15" customHeight="1" x14ac:dyDescent="0.2">
      <c r="A663" s="5" t="s">
        <v>1857</v>
      </c>
      <c r="B663" s="1" t="str">
        <f t="shared" si="4"/>
        <v>153072180310765571</v>
      </c>
      <c r="C663" s="35">
        <v>43458</v>
      </c>
      <c r="D663" s="36">
        <v>153072180</v>
      </c>
      <c r="E663" s="36" t="s">
        <v>1585</v>
      </c>
      <c r="F663" s="5" t="s">
        <v>585</v>
      </c>
      <c r="G663" s="5" t="s">
        <v>585</v>
      </c>
      <c r="H663" s="5" t="s">
        <v>585</v>
      </c>
      <c r="I663" s="36" t="s">
        <v>1586</v>
      </c>
      <c r="J663" s="37">
        <v>140000</v>
      </c>
      <c r="K663" s="52">
        <v>31076557</v>
      </c>
      <c r="L663" s="37">
        <v>1</v>
      </c>
      <c r="M663" s="5" t="str">
        <f>VLOOKUP(K663,需交付物料!B:G,6,0)</f>
        <v>轻咨询</v>
      </c>
      <c r="N663" s="5"/>
      <c r="O663" s="1" t="s">
        <v>585</v>
      </c>
      <c r="P663" s="2"/>
      <c r="Q663" s="20">
        <f t="shared" si="5"/>
        <v>120689.6551724138</v>
      </c>
      <c r="R663" s="20">
        <f t="shared" si="6"/>
        <v>17.491254372813593</v>
      </c>
      <c r="S663" s="1" t="s">
        <v>1964</v>
      </c>
      <c r="T663" s="5"/>
      <c r="U663" s="5"/>
    </row>
    <row r="664" spans="1:21" ht="15" customHeight="1" x14ac:dyDescent="0.2">
      <c r="A664" s="5" t="s">
        <v>1858</v>
      </c>
      <c r="B664" s="1" t="str">
        <f t="shared" si="4"/>
        <v>153072194310765571</v>
      </c>
      <c r="C664" s="35">
        <v>43458</v>
      </c>
      <c r="D664" s="36">
        <v>153072194</v>
      </c>
      <c r="E664" s="36" t="s">
        <v>1645</v>
      </c>
      <c r="F664" s="5" t="s">
        <v>585</v>
      </c>
      <c r="G664" s="5" t="s">
        <v>585</v>
      </c>
      <c r="H664" s="5" t="s">
        <v>585</v>
      </c>
      <c r="I664" s="36" t="s">
        <v>1586</v>
      </c>
      <c r="J664" s="37">
        <v>70000</v>
      </c>
      <c r="K664" s="52">
        <v>31076557</v>
      </c>
      <c r="L664" s="37">
        <v>1</v>
      </c>
      <c r="M664" s="5" t="str">
        <f>VLOOKUP(K664,需交付物料!B:G,6,0)</f>
        <v>轻咨询</v>
      </c>
      <c r="N664" s="5"/>
      <c r="O664" s="1" t="s">
        <v>1485</v>
      </c>
      <c r="P664" s="2">
        <v>43545</v>
      </c>
      <c r="Q664" s="20">
        <f t="shared" si="5"/>
        <v>60344.827586206899</v>
      </c>
      <c r="R664" s="20">
        <f t="shared" si="6"/>
        <v>8.7456271864067965</v>
      </c>
      <c r="S664" s="74" t="s">
        <v>2216</v>
      </c>
      <c r="T664" s="5"/>
      <c r="U664" s="5"/>
    </row>
    <row r="665" spans="1:21" ht="15" customHeight="1" x14ac:dyDescent="0.2">
      <c r="A665" s="5" t="s">
        <v>1859</v>
      </c>
      <c r="B665" s="1" t="str">
        <f t="shared" si="4"/>
        <v>153085084310727561</v>
      </c>
      <c r="C665" s="35">
        <v>43460</v>
      </c>
      <c r="D665" s="36">
        <v>153085084</v>
      </c>
      <c r="E665" s="36" t="s">
        <v>1646</v>
      </c>
      <c r="F665" s="5" t="s">
        <v>585</v>
      </c>
      <c r="G665" s="5" t="s">
        <v>585</v>
      </c>
      <c r="H665" s="5" t="s">
        <v>585</v>
      </c>
      <c r="I665" s="36" t="s">
        <v>1548</v>
      </c>
      <c r="J665" s="37">
        <v>544290</v>
      </c>
      <c r="K665" s="52">
        <v>31072756</v>
      </c>
      <c r="L665" s="37">
        <v>1</v>
      </c>
      <c r="M665" s="5" t="str">
        <f>VLOOKUP(K665,需交付物料!B:G,6,0)</f>
        <v>其他PS定制化服务</v>
      </c>
      <c r="N665" s="5"/>
      <c r="O665" s="1" t="s">
        <v>1485</v>
      </c>
      <c r="P665" s="2">
        <v>43462</v>
      </c>
      <c r="Q665" s="20">
        <f t="shared" si="5"/>
        <v>469215.51724137936</v>
      </c>
      <c r="R665" s="20">
        <f t="shared" si="6"/>
        <v>68.002248875562216</v>
      </c>
      <c r="S665" s="74" t="s">
        <v>2216</v>
      </c>
      <c r="T665" s="5"/>
      <c r="U665" s="5"/>
    </row>
    <row r="666" spans="1:21" ht="15" customHeight="1" x14ac:dyDescent="0.2">
      <c r="A666" s="5" t="s">
        <v>1860</v>
      </c>
      <c r="B666" s="1" t="str">
        <f t="shared" si="4"/>
        <v>153085086310727561</v>
      </c>
      <c r="C666" s="35">
        <v>43460</v>
      </c>
      <c r="D666" s="36">
        <v>153085086</v>
      </c>
      <c r="E666" s="36" t="s">
        <v>1647</v>
      </c>
      <c r="F666" s="5" t="s">
        <v>585</v>
      </c>
      <c r="G666" s="5" t="s">
        <v>585</v>
      </c>
      <c r="H666" s="5" t="s">
        <v>585</v>
      </c>
      <c r="I666" s="36" t="s">
        <v>1548</v>
      </c>
      <c r="J666" s="37">
        <v>111858</v>
      </c>
      <c r="K666" s="52">
        <v>31072756</v>
      </c>
      <c r="L666" s="37">
        <v>1</v>
      </c>
      <c r="M666" s="5" t="str">
        <f>VLOOKUP(K666,需交付物料!B:G,6,0)</f>
        <v>其他PS定制化服务</v>
      </c>
      <c r="N666" s="5"/>
      <c r="O666" s="1" t="s">
        <v>1485</v>
      </c>
      <c r="P666" s="2">
        <v>43462</v>
      </c>
      <c r="Q666" s="20">
        <f t="shared" si="5"/>
        <v>96429.310344827594</v>
      </c>
      <c r="R666" s="20">
        <f t="shared" si="6"/>
        <v>13.975262368815592</v>
      </c>
      <c r="S666" s="74" t="s">
        <v>2216</v>
      </c>
      <c r="T666" s="5"/>
      <c r="U666" s="5"/>
    </row>
    <row r="667" spans="1:21" ht="15" customHeight="1" x14ac:dyDescent="0.2">
      <c r="A667" s="5" t="s">
        <v>1861</v>
      </c>
      <c r="B667" s="1" t="str">
        <f t="shared" si="4"/>
        <v>153085095310727561</v>
      </c>
      <c r="C667" s="35">
        <v>43460</v>
      </c>
      <c r="D667" s="36">
        <v>153085095</v>
      </c>
      <c r="E667" s="36" t="s">
        <v>1648</v>
      </c>
      <c r="F667" s="5" t="s">
        <v>585</v>
      </c>
      <c r="G667" s="5" t="s">
        <v>585</v>
      </c>
      <c r="H667" s="5" t="s">
        <v>585</v>
      </c>
      <c r="I667" s="36" t="s">
        <v>1649</v>
      </c>
      <c r="J667" s="37">
        <v>1118815.8</v>
      </c>
      <c r="K667" s="52">
        <v>31072756</v>
      </c>
      <c r="L667" s="37">
        <v>1</v>
      </c>
      <c r="M667" s="5" t="str">
        <f>VLOOKUP(K667,需交付物料!B:G,6,0)</f>
        <v>其他PS定制化服务</v>
      </c>
      <c r="N667" s="5"/>
      <c r="O667" s="1" t="s">
        <v>1485</v>
      </c>
      <c r="P667" s="2">
        <v>43462</v>
      </c>
      <c r="Q667" s="20">
        <f t="shared" si="5"/>
        <v>964496.37931034493</v>
      </c>
      <c r="R667" s="20">
        <f t="shared" si="6"/>
        <v>139.78208395802099</v>
      </c>
      <c r="S667" s="74" t="s">
        <v>2216</v>
      </c>
      <c r="T667" s="5"/>
      <c r="U667" s="5"/>
    </row>
    <row r="668" spans="1:21" ht="15" customHeight="1" x14ac:dyDescent="0.2">
      <c r="A668" s="5" t="s">
        <v>1862</v>
      </c>
      <c r="B668" s="1" t="str">
        <f t="shared" si="4"/>
        <v>1530851163107298370</v>
      </c>
      <c r="C668" s="35">
        <v>43460</v>
      </c>
      <c r="D668" s="36">
        <v>153085116</v>
      </c>
      <c r="E668" s="36" t="s">
        <v>1650</v>
      </c>
      <c r="F668" s="5" t="s">
        <v>585</v>
      </c>
      <c r="G668" s="5" t="s">
        <v>585</v>
      </c>
      <c r="H668" s="5" t="s">
        <v>585</v>
      </c>
      <c r="I668" s="36" t="s">
        <v>1651</v>
      </c>
      <c r="J668" s="37">
        <v>4285</v>
      </c>
      <c r="K668" s="52">
        <v>31072983</v>
      </c>
      <c r="L668" s="37">
        <v>70</v>
      </c>
      <c r="M668" s="5" t="str">
        <f>VLOOKUP(K668,需交付物料!B:G,6,0)</f>
        <v>专家服务</v>
      </c>
      <c r="N668" s="5"/>
      <c r="O668" s="1" t="s">
        <v>585</v>
      </c>
      <c r="P668" s="2"/>
      <c r="Q668" s="20">
        <f t="shared" si="5"/>
        <v>258577.58620689658</v>
      </c>
      <c r="R668" s="20">
        <f t="shared" si="6"/>
        <v>37.475012493753127</v>
      </c>
      <c r="S668" s="1" t="s">
        <v>1964</v>
      </c>
      <c r="T668" s="5"/>
      <c r="U668" s="5"/>
    </row>
    <row r="669" spans="1:21" ht="15" customHeight="1" x14ac:dyDescent="0.2">
      <c r="A669" s="5" t="s">
        <v>1863</v>
      </c>
      <c r="B669" s="1" t="str">
        <f t="shared" si="4"/>
        <v>153086946310729835</v>
      </c>
      <c r="C669" s="35">
        <v>43461</v>
      </c>
      <c r="D669" s="36">
        <v>153086946</v>
      </c>
      <c r="E669" s="36" t="s">
        <v>1652</v>
      </c>
      <c r="F669" s="5" t="s">
        <v>585</v>
      </c>
      <c r="G669" s="5" t="s">
        <v>585</v>
      </c>
      <c r="H669" s="5" t="s">
        <v>585</v>
      </c>
      <c r="I669" s="36" t="s">
        <v>1653</v>
      </c>
      <c r="J669" s="37">
        <v>6500</v>
      </c>
      <c r="K669" s="52">
        <v>31072983</v>
      </c>
      <c r="L669" s="37">
        <v>5</v>
      </c>
      <c r="M669" s="5" t="str">
        <f>VLOOKUP(K669,需交付物料!B:G,6,0)</f>
        <v>专家服务</v>
      </c>
      <c r="N669" s="5"/>
      <c r="O669" s="1" t="s">
        <v>1485</v>
      </c>
      <c r="P669" s="2">
        <v>43546</v>
      </c>
      <c r="Q669" s="20">
        <f t="shared" si="5"/>
        <v>28017.241379310348</v>
      </c>
      <c r="R669" s="20">
        <f t="shared" si="6"/>
        <v>4.0604697651174417</v>
      </c>
      <c r="S669" s="74" t="s">
        <v>2216</v>
      </c>
      <c r="T669" s="5"/>
      <c r="U669" s="5"/>
    </row>
    <row r="670" spans="1:21" ht="15" customHeight="1" x14ac:dyDescent="0.2">
      <c r="A670" s="5" t="s">
        <v>1864</v>
      </c>
      <c r="B670" s="1" t="str">
        <f t="shared" si="4"/>
        <v>1530895663107298321</v>
      </c>
      <c r="C670" s="35">
        <v>43461</v>
      </c>
      <c r="D670" s="36">
        <v>153089566</v>
      </c>
      <c r="E670" s="36" t="s">
        <v>1654</v>
      </c>
      <c r="F670" s="5" t="s">
        <v>585</v>
      </c>
      <c r="G670" s="5" t="s">
        <v>585</v>
      </c>
      <c r="H670" s="5" t="s">
        <v>585</v>
      </c>
      <c r="I670" s="36" t="s">
        <v>1651</v>
      </c>
      <c r="J670" s="37">
        <v>4285</v>
      </c>
      <c r="K670" s="52">
        <v>31072983</v>
      </c>
      <c r="L670" s="37">
        <v>21</v>
      </c>
      <c r="M670" s="5" t="str">
        <f>VLOOKUP(K670,需交付物料!B:G,6,0)</f>
        <v>专家服务</v>
      </c>
      <c r="N670" s="5"/>
      <c r="O670" s="1" t="s">
        <v>1485</v>
      </c>
      <c r="P670" s="2">
        <v>43461</v>
      </c>
      <c r="Q670" s="20">
        <f t="shared" si="5"/>
        <v>77573.275862068971</v>
      </c>
      <c r="R670" s="20">
        <f t="shared" si="6"/>
        <v>11.242503748125937</v>
      </c>
      <c r="S670" s="74" t="s">
        <v>2216</v>
      </c>
      <c r="T670" s="5"/>
      <c r="U670" s="5"/>
    </row>
    <row r="671" spans="1:21" ht="15" customHeight="1" x14ac:dyDescent="0.2">
      <c r="A671" s="5" t="s">
        <v>1865</v>
      </c>
      <c r="B671" s="1" t="str">
        <f t="shared" si="4"/>
        <v>153096872380179151</v>
      </c>
      <c r="C671" s="35">
        <v>43463</v>
      </c>
      <c r="D671" s="36">
        <v>153096872</v>
      </c>
      <c r="E671" s="36" t="s">
        <v>1655</v>
      </c>
      <c r="F671" s="5">
        <v>0</v>
      </c>
      <c r="G671" s="5" t="s">
        <v>585</v>
      </c>
      <c r="H671" s="5" t="s">
        <v>585</v>
      </c>
      <c r="I671" s="36" t="s">
        <v>1575</v>
      </c>
      <c r="J671" s="37">
        <v>20</v>
      </c>
      <c r="K671" s="52">
        <v>38017915</v>
      </c>
      <c r="L671" s="37">
        <v>1</v>
      </c>
      <c r="M671" s="5" t="str">
        <f>VLOOKUP(K671,需交付物料!B:G,6,0)</f>
        <v>LIM标准版</v>
      </c>
      <c r="N671" s="5"/>
      <c r="O671" s="1" t="s">
        <v>1485</v>
      </c>
      <c r="P671" s="2">
        <v>43507</v>
      </c>
      <c r="Q671" s="20">
        <f t="shared" si="5"/>
        <v>17.241379310344829</v>
      </c>
      <c r="R671" s="20">
        <f t="shared" si="6"/>
        <v>2.4987506246876559E-3</v>
      </c>
      <c r="S671" s="74" t="s">
        <v>2216</v>
      </c>
      <c r="T671" s="5"/>
      <c r="U671" s="5"/>
    </row>
    <row r="672" spans="1:21" ht="15" customHeight="1" x14ac:dyDescent="0.2">
      <c r="A672" s="5" t="s">
        <v>1866</v>
      </c>
      <c r="B672" s="1" t="str">
        <f t="shared" ref="B672:B730" si="7">D672&amp;K672&amp;L672</f>
        <v>153096872310740731</v>
      </c>
      <c r="C672" s="35">
        <v>43463</v>
      </c>
      <c r="D672" s="36">
        <v>153096872</v>
      </c>
      <c r="E672" s="36" t="s">
        <v>1655</v>
      </c>
      <c r="F672" s="5">
        <v>0</v>
      </c>
      <c r="G672" s="5" t="s">
        <v>585</v>
      </c>
      <c r="H672" s="5" t="s">
        <v>585</v>
      </c>
      <c r="I672" s="36" t="s">
        <v>1575</v>
      </c>
      <c r="J672" s="37">
        <v>11800</v>
      </c>
      <c r="K672" s="52">
        <v>31074073</v>
      </c>
      <c r="L672" s="37">
        <v>1</v>
      </c>
      <c r="M672" s="5" t="str">
        <f>VLOOKUP(K672,需交付物料!B:G,6,0)</f>
        <v>LIM标准版</v>
      </c>
      <c r="N672" s="5"/>
      <c r="O672" s="1" t="s">
        <v>1485</v>
      </c>
      <c r="P672" s="2">
        <v>43463</v>
      </c>
      <c r="Q672" s="20">
        <f t="shared" si="5"/>
        <v>10172.413793103449</v>
      </c>
      <c r="R672" s="20">
        <f t="shared" si="6"/>
        <v>1.4742628685657171</v>
      </c>
      <c r="S672" s="74" t="s">
        <v>2216</v>
      </c>
      <c r="T672" s="5"/>
      <c r="U672" s="5"/>
    </row>
    <row r="673" spans="1:21" ht="15" customHeight="1" x14ac:dyDescent="0.2">
      <c r="A673" s="5" t="s">
        <v>1867</v>
      </c>
      <c r="B673" s="1" t="str">
        <f t="shared" si="7"/>
        <v>153096872310733041</v>
      </c>
      <c r="C673" s="35">
        <v>43463</v>
      </c>
      <c r="D673" s="36">
        <v>153096872</v>
      </c>
      <c r="E673" s="36" t="s">
        <v>1655</v>
      </c>
      <c r="F673" s="5">
        <v>0</v>
      </c>
      <c r="G673" s="5" t="s">
        <v>585</v>
      </c>
      <c r="H673" s="5" t="s">
        <v>585</v>
      </c>
      <c r="I673" s="36" t="s">
        <v>1575</v>
      </c>
      <c r="J673" s="37">
        <v>2400</v>
      </c>
      <c r="K673" s="52">
        <v>31073304</v>
      </c>
      <c r="L673" s="37">
        <v>1</v>
      </c>
      <c r="M673" s="5" t="str">
        <f>VLOOKUP(K673,需交付物料!B:G,6,0)</f>
        <v>LIM标准版</v>
      </c>
      <c r="N673" s="5"/>
      <c r="O673" s="1" t="s">
        <v>1485</v>
      </c>
      <c r="P673" s="2">
        <v>43463</v>
      </c>
      <c r="Q673" s="20">
        <f t="shared" si="5"/>
        <v>2068.9655172413795</v>
      </c>
      <c r="R673" s="20">
        <f t="shared" si="6"/>
        <v>0.29985007496251875</v>
      </c>
      <c r="S673" s="74" t="s">
        <v>2216</v>
      </c>
      <c r="T673" s="5"/>
      <c r="U673" s="5"/>
    </row>
    <row r="674" spans="1:21" ht="15" customHeight="1" x14ac:dyDescent="0.2">
      <c r="A674" s="5" t="s">
        <v>1868</v>
      </c>
      <c r="B674" s="1" t="str">
        <f t="shared" si="7"/>
        <v>160338872310735323</v>
      </c>
      <c r="C674" s="35">
        <v>43383</v>
      </c>
      <c r="D674" s="36">
        <v>160338872</v>
      </c>
      <c r="E674" s="36" t="s">
        <v>1656</v>
      </c>
      <c r="F674" s="5" t="s">
        <v>1657</v>
      </c>
      <c r="G674" s="5" t="s">
        <v>1658</v>
      </c>
      <c r="H674" s="5" t="s">
        <v>1004</v>
      </c>
      <c r="I674" s="36" t="s">
        <v>66</v>
      </c>
      <c r="J674" s="37">
        <v>4917</v>
      </c>
      <c r="K674" s="52">
        <v>31073532</v>
      </c>
      <c r="L674" s="37">
        <v>3</v>
      </c>
      <c r="M674" s="5" t="str">
        <f>VLOOKUP(K674,需交付物料!B:G,6,0)</f>
        <v>专家服务</v>
      </c>
      <c r="N674" s="5"/>
      <c r="O674" s="1" t="s">
        <v>1485</v>
      </c>
      <c r="P674" s="2">
        <v>43384</v>
      </c>
      <c r="Q674" s="20">
        <f t="shared" si="5"/>
        <v>12716.379310344828</v>
      </c>
      <c r="R674" s="20">
        <f t="shared" si="6"/>
        <v>1.8429535232383807</v>
      </c>
      <c r="S674" s="74" t="s">
        <v>2216</v>
      </c>
      <c r="T674" s="5"/>
      <c r="U674" s="5"/>
    </row>
    <row r="675" spans="1:21" ht="15" customHeight="1" x14ac:dyDescent="0.2">
      <c r="A675" s="5" t="s">
        <v>1869</v>
      </c>
      <c r="B675" s="1" t="str">
        <f t="shared" si="7"/>
        <v>1603731243107352710</v>
      </c>
      <c r="C675" s="35">
        <v>43396</v>
      </c>
      <c r="D675" s="36">
        <v>160373124</v>
      </c>
      <c r="E675" s="36" t="s">
        <v>1659</v>
      </c>
      <c r="F675" s="5" t="s">
        <v>1660</v>
      </c>
      <c r="G675" s="5" t="s">
        <v>51</v>
      </c>
      <c r="H675" s="5" t="s">
        <v>52</v>
      </c>
      <c r="I675" s="36" t="s">
        <v>679</v>
      </c>
      <c r="J675" s="37">
        <v>5500</v>
      </c>
      <c r="K675" s="52">
        <v>31073527</v>
      </c>
      <c r="L675" s="37">
        <v>10</v>
      </c>
      <c r="M675" s="5" t="str">
        <f>VLOOKUP(K675,需交付物料!B:G,6,0)</f>
        <v>专家服务</v>
      </c>
      <c r="N675" s="5"/>
      <c r="O675" s="1" t="s">
        <v>1485</v>
      </c>
      <c r="P675" s="2">
        <v>43402</v>
      </c>
      <c r="Q675" s="20">
        <f t="shared" si="5"/>
        <v>47413.793103448283</v>
      </c>
      <c r="R675" s="20">
        <f t="shared" si="6"/>
        <v>6.8715642178910548</v>
      </c>
      <c r="S675" s="74" t="s">
        <v>2216</v>
      </c>
      <c r="T675" s="5"/>
      <c r="U675" s="5"/>
    </row>
    <row r="676" spans="1:21" ht="15" customHeight="1" x14ac:dyDescent="0.2">
      <c r="A676" s="5" t="s">
        <v>1870</v>
      </c>
      <c r="B676" s="1" t="str">
        <f t="shared" si="7"/>
        <v>160378971310735278</v>
      </c>
      <c r="C676" s="35">
        <v>43402</v>
      </c>
      <c r="D676" s="36">
        <v>160378971</v>
      </c>
      <c r="E676" s="36" t="s">
        <v>1661</v>
      </c>
      <c r="F676" s="5" t="s">
        <v>585</v>
      </c>
      <c r="G676" s="5" t="s">
        <v>1185</v>
      </c>
      <c r="H676" s="5" t="s">
        <v>1004</v>
      </c>
      <c r="I676" s="36" t="s">
        <v>44</v>
      </c>
      <c r="J676" s="37">
        <v>5400</v>
      </c>
      <c r="K676" s="52">
        <v>31073527</v>
      </c>
      <c r="L676" s="37">
        <v>8</v>
      </c>
      <c r="M676" s="5" t="str">
        <f>VLOOKUP(K676,需交付物料!B:G,6,0)</f>
        <v>专家服务</v>
      </c>
      <c r="N676" s="5"/>
      <c r="O676" s="1" t="s">
        <v>1485</v>
      </c>
      <c r="P676" s="2">
        <v>43412</v>
      </c>
      <c r="Q676" s="20">
        <f t="shared" si="5"/>
        <v>37241.379310344833</v>
      </c>
      <c r="R676" s="20">
        <f t="shared" si="6"/>
        <v>5.3973013493253372</v>
      </c>
      <c r="S676" s="74" t="s">
        <v>2216</v>
      </c>
      <c r="T676" s="5"/>
      <c r="U676" s="5"/>
    </row>
    <row r="677" spans="1:21" ht="15" customHeight="1" x14ac:dyDescent="0.2">
      <c r="A677" s="5" t="s">
        <v>1871</v>
      </c>
      <c r="B677" s="1" t="str">
        <f t="shared" si="7"/>
        <v>160381406310771711</v>
      </c>
      <c r="C677" s="35">
        <v>43404</v>
      </c>
      <c r="D677" s="36">
        <v>160381406</v>
      </c>
      <c r="E677" s="36" t="s">
        <v>1662</v>
      </c>
      <c r="F677" s="5" t="s">
        <v>585</v>
      </c>
      <c r="G677" s="5" t="s">
        <v>1185</v>
      </c>
      <c r="H677" s="5" t="s">
        <v>113</v>
      </c>
      <c r="I677" s="36" t="s">
        <v>1215</v>
      </c>
      <c r="J677" s="37">
        <v>12020</v>
      </c>
      <c r="K677" s="52">
        <v>31077171</v>
      </c>
      <c r="L677" s="37">
        <v>1</v>
      </c>
      <c r="M677" s="5" t="str">
        <f>VLOOKUP(K677,需交付物料!B:G,6,0)</f>
        <v>数据备份</v>
      </c>
      <c r="N677" s="5"/>
      <c r="O677" s="1" t="s">
        <v>1485</v>
      </c>
      <c r="P677" s="2">
        <v>43409</v>
      </c>
      <c r="Q677" s="20">
        <f t="shared" si="5"/>
        <v>10362.068965517243</v>
      </c>
      <c r="R677" s="20">
        <f t="shared" si="6"/>
        <v>1.5017491254372815</v>
      </c>
      <c r="S677" s="74" t="s">
        <v>2216</v>
      </c>
      <c r="T677" s="5"/>
      <c r="U677" s="5"/>
    </row>
    <row r="678" spans="1:21" ht="15" customHeight="1" x14ac:dyDescent="0.2">
      <c r="A678" s="5" t="s">
        <v>1872</v>
      </c>
      <c r="B678" s="1" t="str">
        <f t="shared" si="7"/>
        <v>160404684310740721</v>
      </c>
      <c r="C678" s="35">
        <v>43438</v>
      </c>
      <c r="D678" s="36">
        <v>160404684</v>
      </c>
      <c r="E678" s="36" t="s">
        <v>1663</v>
      </c>
      <c r="F678" s="5" t="s">
        <v>585</v>
      </c>
      <c r="G678" s="5" t="s">
        <v>585</v>
      </c>
      <c r="H678" s="5" t="s">
        <v>585</v>
      </c>
      <c r="I678" s="36" t="s">
        <v>1664</v>
      </c>
      <c r="J678" s="37">
        <v>5000</v>
      </c>
      <c r="K678" s="52">
        <v>31074072</v>
      </c>
      <c r="L678" s="37">
        <v>1</v>
      </c>
      <c r="M678" s="5" t="str">
        <f>VLOOKUP(K678,需交付物料!B:G,6,0)</f>
        <v>LIM标准版</v>
      </c>
      <c r="N678" s="5"/>
      <c r="O678" s="1" t="s">
        <v>1485</v>
      </c>
      <c r="P678" s="2">
        <v>43461</v>
      </c>
      <c r="Q678" s="20">
        <f t="shared" si="5"/>
        <v>4310.3448275862074</v>
      </c>
      <c r="R678" s="20">
        <f t="shared" si="6"/>
        <v>0.62468765617191413</v>
      </c>
      <c r="S678" s="74" t="s">
        <v>2216</v>
      </c>
      <c r="T678" s="5"/>
      <c r="U678" s="5"/>
    </row>
    <row r="679" spans="1:21" ht="15" customHeight="1" x14ac:dyDescent="0.2">
      <c r="A679" s="5" t="s">
        <v>1873</v>
      </c>
      <c r="B679" s="1" t="str">
        <f t="shared" si="7"/>
        <v>1604237263107298320</v>
      </c>
      <c r="C679" s="35">
        <v>43453</v>
      </c>
      <c r="D679" s="36">
        <v>160423726</v>
      </c>
      <c r="E679" s="36" t="s">
        <v>1665</v>
      </c>
      <c r="F679" s="5" t="s">
        <v>585</v>
      </c>
      <c r="G679" s="5" t="s">
        <v>585</v>
      </c>
      <c r="H679" s="5" t="s">
        <v>585</v>
      </c>
      <c r="I679" s="36" t="s">
        <v>1158</v>
      </c>
      <c r="J679" s="37">
        <v>3863</v>
      </c>
      <c r="K679" s="52">
        <v>31072983</v>
      </c>
      <c r="L679" s="37">
        <v>20</v>
      </c>
      <c r="M679" s="5" t="str">
        <f>VLOOKUP(K679,需交付物料!B:G,6,0)</f>
        <v>专家服务</v>
      </c>
      <c r="N679" s="5"/>
      <c r="O679" s="1" t="s">
        <v>1485</v>
      </c>
      <c r="P679" s="2">
        <v>43461</v>
      </c>
      <c r="Q679" s="20">
        <f t="shared" si="5"/>
        <v>66603.448275862072</v>
      </c>
      <c r="R679" s="20">
        <f t="shared" si="6"/>
        <v>9.6526736631684162</v>
      </c>
      <c r="S679" s="74" t="s">
        <v>2216</v>
      </c>
      <c r="T679" s="5"/>
      <c r="U679" s="5"/>
    </row>
    <row r="680" spans="1:21" ht="15" customHeight="1" x14ac:dyDescent="0.2">
      <c r="A680" s="5" t="s">
        <v>1874</v>
      </c>
      <c r="B680" s="1" t="str">
        <f t="shared" si="7"/>
        <v>1604312303107352722</v>
      </c>
      <c r="C680" s="35">
        <v>43461</v>
      </c>
      <c r="D680" s="36">
        <v>160431230</v>
      </c>
      <c r="E680" s="36" t="s">
        <v>1666</v>
      </c>
      <c r="F680" s="5" t="s">
        <v>585</v>
      </c>
      <c r="G680" s="5" t="s">
        <v>585</v>
      </c>
      <c r="H680" s="5" t="s">
        <v>585</v>
      </c>
      <c r="I680" s="36" t="s">
        <v>530</v>
      </c>
      <c r="J680" s="37">
        <v>5000</v>
      </c>
      <c r="K680" s="52">
        <v>31073527</v>
      </c>
      <c r="L680" s="37">
        <v>22</v>
      </c>
      <c r="M680" s="5" t="str">
        <f>VLOOKUP(K680,需交付物料!B:G,6,0)</f>
        <v>专家服务</v>
      </c>
      <c r="N680" s="5"/>
      <c r="O680" s="1" t="s">
        <v>1485</v>
      </c>
      <c r="P680" s="2">
        <v>43463</v>
      </c>
      <c r="Q680" s="20">
        <f t="shared" si="5"/>
        <v>94827.586206896565</v>
      </c>
      <c r="R680" s="20">
        <f t="shared" si="6"/>
        <v>13.74312843578211</v>
      </c>
      <c r="S680" s="74" t="s">
        <v>2216</v>
      </c>
      <c r="T680" s="5"/>
      <c r="U680" s="5"/>
    </row>
    <row r="681" spans="1:21" ht="15" customHeight="1" x14ac:dyDescent="0.2">
      <c r="A681" s="5" t="str">
        <f>D681&amp;E681&amp;K681</f>
        <v>153036641A112820805X000795Y4027</v>
      </c>
      <c r="B681" s="1" t="str">
        <f t="shared" si="7"/>
        <v>15303664195Y40276</v>
      </c>
      <c r="C681" s="35">
        <v>43448</v>
      </c>
      <c r="D681" s="36">
        <v>153036641</v>
      </c>
      <c r="E681" s="36" t="s">
        <v>1667</v>
      </c>
      <c r="F681" s="5" t="s">
        <v>1668</v>
      </c>
      <c r="G681" s="5" t="s">
        <v>1669</v>
      </c>
      <c r="H681" s="5" t="s">
        <v>10</v>
      </c>
      <c r="I681" s="36" t="s">
        <v>1670</v>
      </c>
      <c r="J681" s="37">
        <v>0</v>
      </c>
      <c r="K681" s="52" t="s">
        <v>12</v>
      </c>
      <c r="L681" s="37">
        <v>6</v>
      </c>
      <c r="M681" s="5" t="str">
        <f>VLOOKUP(K681,需交付物料!B:G,6,0)</f>
        <v>HANA</v>
      </c>
      <c r="N681" s="5" t="s">
        <v>585</v>
      </c>
      <c r="O681" s="1" t="s">
        <v>1485</v>
      </c>
      <c r="P681" s="2">
        <v>43555</v>
      </c>
      <c r="Q681" s="20">
        <f t="shared" si="5"/>
        <v>0</v>
      </c>
      <c r="R681" s="20">
        <f t="shared" si="6"/>
        <v>0</v>
      </c>
      <c r="S681" s="74" t="s">
        <v>2216</v>
      </c>
      <c r="T681" s="5"/>
      <c r="U681" s="5"/>
    </row>
    <row r="682" spans="1:21" ht="14.25" x14ac:dyDescent="0.2">
      <c r="A682" s="40" t="str">
        <f>D682&amp;E682&amp;K682</f>
        <v>153129302A112160565A0971CNNU001</v>
      </c>
      <c r="B682" s="1" t="str">
        <f t="shared" si="7"/>
        <v>153129302CNNU0014</v>
      </c>
      <c r="C682" s="56">
        <v>43473</v>
      </c>
      <c r="D682" s="57">
        <v>153129302</v>
      </c>
      <c r="E682" s="57" t="s">
        <v>1950</v>
      </c>
      <c r="F682" s="40" t="s">
        <v>2163</v>
      </c>
      <c r="G682" s="40" t="s">
        <v>589</v>
      </c>
      <c r="H682" s="40" t="s">
        <v>57</v>
      </c>
      <c r="I682" s="55" t="s">
        <v>804</v>
      </c>
      <c r="J682" s="58">
        <v>5000</v>
      </c>
      <c r="K682" s="57" t="s">
        <v>96</v>
      </c>
      <c r="L682" s="63">
        <v>4</v>
      </c>
      <c r="M682" s="5" t="str">
        <f>VLOOKUP(K682,需交付物料!B:G,6,0)</f>
        <v>HX-Nutanix</v>
      </c>
      <c r="O682" s="1" t="s">
        <v>1485</v>
      </c>
      <c r="P682" s="42">
        <v>43498</v>
      </c>
      <c r="Q682" s="20">
        <f t="shared" ref="Q682:Q740" si="8">J682*L682/1.16</f>
        <v>17241.37931034483</v>
      </c>
      <c r="R682" s="20">
        <f t="shared" ref="R682:R740" si="9">Q682/6.9/1000</f>
        <v>2.4987506246876565</v>
      </c>
      <c r="S682" s="74" t="s">
        <v>2216</v>
      </c>
    </row>
    <row r="683" spans="1:21" ht="14.25" x14ac:dyDescent="0.2">
      <c r="A683" s="40" t="str">
        <f t="shared" ref="A683:A741" si="10">D683&amp;E683&amp;K683</f>
        <v>153141625A100007562A0406CNNU001</v>
      </c>
      <c r="B683" s="1" t="str">
        <f t="shared" si="7"/>
        <v>153141625CNNU0014</v>
      </c>
      <c r="C683" s="56">
        <v>43476</v>
      </c>
      <c r="D683" s="57">
        <v>153141625</v>
      </c>
      <c r="E683" s="57" t="s">
        <v>1951</v>
      </c>
      <c r="F683" s="40" t="s">
        <v>1386</v>
      </c>
      <c r="G683" s="40" t="s">
        <v>93</v>
      </c>
      <c r="H683" s="40" t="s">
        <v>94</v>
      </c>
      <c r="I683" s="55" t="s">
        <v>1158</v>
      </c>
      <c r="J683" s="58">
        <v>5000</v>
      </c>
      <c r="K683" s="57" t="s">
        <v>96</v>
      </c>
      <c r="L683" s="63">
        <v>4</v>
      </c>
      <c r="M683" s="5" t="str">
        <f>VLOOKUP(K683,需交付物料!B:G,6,0)</f>
        <v>HX-Nutanix</v>
      </c>
      <c r="O683" s="1"/>
      <c r="Q683" s="20">
        <f t="shared" si="8"/>
        <v>17241.37931034483</v>
      </c>
      <c r="R683" s="20">
        <f t="shared" si="9"/>
        <v>2.4987506246876565</v>
      </c>
      <c r="S683" s="1" t="s">
        <v>2216</v>
      </c>
    </row>
    <row r="684" spans="1:21" ht="14.25" x14ac:dyDescent="0.2">
      <c r="A684" s="40" t="str">
        <f t="shared" si="10"/>
        <v>153153598A100020643Z2045CNNU001</v>
      </c>
      <c r="B684" s="1" t="str">
        <f t="shared" si="7"/>
        <v>153153598CNNU00111</v>
      </c>
      <c r="C684" s="56">
        <v>43480</v>
      </c>
      <c r="D684" s="57">
        <v>153153598</v>
      </c>
      <c r="E684" s="57" t="s">
        <v>1952</v>
      </c>
      <c r="F684" s="40" t="s">
        <v>2164</v>
      </c>
      <c r="G684" s="40" t="s">
        <v>1064</v>
      </c>
      <c r="H684" s="40" t="s">
        <v>159</v>
      </c>
      <c r="I684" s="55" t="s">
        <v>71</v>
      </c>
      <c r="J684" s="58">
        <v>5000</v>
      </c>
      <c r="K684" s="57" t="s">
        <v>96</v>
      </c>
      <c r="L684" s="63">
        <v>11</v>
      </c>
      <c r="M684" s="5" t="str">
        <f>VLOOKUP(K684,需交付物料!B:G,6,0)</f>
        <v>HX-Nutanix</v>
      </c>
      <c r="O684" s="1" t="s">
        <v>1485</v>
      </c>
      <c r="P684" s="42">
        <v>43515</v>
      </c>
      <c r="Q684" s="20">
        <f t="shared" si="8"/>
        <v>47413.793103448283</v>
      </c>
      <c r="R684" s="20">
        <f t="shared" si="9"/>
        <v>6.8715642178910548</v>
      </c>
      <c r="S684" s="74" t="s">
        <v>2216</v>
      </c>
    </row>
    <row r="685" spans="1:21" ht="14.25" x14ac:dyDescent="0.2">
      <c r="A685" s="40" t="str">
        <f t="shared" si="10"/>
        <v>153153598A100020643Z2045CNNU002</v>
      </c>
      <c r="B685" s="1" t="str">
        <f t="shared" si="7"/>
        <v>153153598CNNU0022</v>
      </c>
      <c r="C685" s="56">
        <v>43480</v>
      </c>
      <c r="D685" s="57">
        <v>153153598</v>
      </c>
      <c r="E685" s="57" t="s">
        <v>1952</v>
      </c>
      <c r="F685" s="40" t="s">
        <v>2164</v>
      </c>
      <c r="G685" s="40" t="s">
        <v>1064</v>
      </c>
      <c r="H685" s="40" t="s">
        <v>159</v>
      </c>
      <c r="I685" s="55" t="s">
        <v>71</v>
      </c>
      <c r="J685" s="58">
        <v>1800</v>
      </c>
      <c r="K685" s="57" t="s">
        <v>195</v>
      </c>
      <c r="L685" s="63">
        <v>2</v>
      </c>
      <c r="M685" s="5" t="str">
        <f>VLOOKUP(K685,需交付物料!B:G,6,0)</f>
        <v>HX-Nutanix</v>
      </c>
      <c r="O685" s="1" t="s">
        <v>1485</v>
      </c>
      <c r="P685" s="42">
        <v>43515</v>
      </c>
      <c r="Q685" s="20">
        <f t="shared" si="8"/>
        <v>3103.4482758620693</v>
      </c>
      <c r="R685" s="20">
        <f t="shared" si="9"/>
        <v>0.44977511244377816</v>
      </c>
      <c r="S685" s="74" t="s">
        <v>2216</v>
      </c>
    </row>
    <row r="686" spans="1:21" ht="14.25" x14ac:dyDescent="0.2">
      <c r="A686" s="40" t="str">
        <f t="shared" si="10"/>
        <v>153162485A112160565A0977CNNU002</v>
      </c>
      <c r="B686" s="1" t="str">
        <f t="shared" si="7"/>
        <v>153162485CNNU0021</v>
      </c>
      <c r="C686" s="56">
        <v>43481</v>
      </c>
      <c r="D686" s="57">
        <v>153162485</v>
      </c>
      <c r="E686" s="57" t="s">
        <v>1953</v>
      </c>
      <c r="F686" s="40" t="s">
        <v>2165</v>
      </c>
      <c r="G686" s="40" t="s">
        <v>123</v>
      </c>
      <c r="H686" s="40" t="s">
        <v>57</v>
      </c>
      <c r="I686" s="55" t="s">
        <v>804</v>
      </c>
      <c r="J686" s="58">
        <v>1800</v>
      </c>
      <c r="K686" s="57" t="s">
        <v>195</v>
      </c>
      <c r="L686" s="63">
        <v>1</v>
      </c>
      <c r="M686" s="5" t="str">
        <f>VLOOKUP(K686,需交付物料!B:G,6,0)</f>
        <v>HX-Nutanix</v>
      </c>
      <c r="O686" s="1" t="s">
        <v>1485</v>
      </c>
      <c r="P686" s="42">
        <v>43488</v>
      </c>
      <c r="Q686" s="20">
        <f t="shared" si="8"/>
        <v>1551.7241379310346</v>
      </c>
      <c r="R686" s="20">
        <f t="shared" si="9"/>
        <v>0.22488755622188908</v>
      </c>
      <c r="S686" s="74" t="s">
        <v>2216</v>
      </c>
    </row>
    <row r="687" spans="1:21" ht="14.25" x14ac:dyDescent="0.2">
      <c r="A687" s="40" t="str">
        <f t="shared" si="10"/>
        <v>153162485A112160565A0977CNNU001</v>
      </c>
      <c r="B687" s="1" t="str">
        <f t="shared" si="7"/>
        <v>153162485CNNU0013</v>
      </c>
      <c r="C687" s="56">
        <v>43481</v>
      </c>
      <c r="D687" s="57">
        <v>153162485</v>
      </c>
      <c r="E687" s="57" t="s">
        <v>1953</v>
      </c>
      <c r="F687" s="40" t="s">
        <v>2165</v>
      </c>
      <c r="G687" s="40" t="s">
        <v>123</v>
      </c>
      <c r="H687" s="40" t="s">
        <v>57</v>
      </c>
      <c r="I687" s="55" t="s">
        <v>804</v>
      </c>
      <c r="J687" s="58">
        <v>5000</v>
      </c>
      <c r="K687" s="57" t="s">
        <v>96</v>
      </c>
      <c r="L687" s="63">
        <v>3</v>
      </c>
      <c r="M687" s="5" t="str">
        <f>VLOOKUP(K687,需交付物料!B:G,6,0)</f>
        <v>HX-Nutanix</v>
      </c>
      <c r="O687" s="1" t="s">
        <v>1485</v>
      </c>
      <c r="P687" s="42">
        <v>43488</v>
      </c>
      <c r="Q687" s="20">
        <f t="shared" si="8"/>
        <v>12931.034482758621</v>
      </c>
      <c r="R687" s="20">
        <f t="shared" si="9"/>
        <v>1.8740629685157422</v>
      </c>
      <c r="S687" s="74" t="s">
        <v>2216</v>
      </c>
    </row>
    <row r="688" spans="1:21" ht="14.25" x14ac:dyDescent="0.2">
      <c r="A688" s="40" t="str">
        <f t="shared" si="10"/>
        <v>153171140A111251103X190105695Y4138</v>
      </c>
      <c r="B688" s="1" t="str">
        <f t="shared" si="7"/>
        <v>15317114095Y413810</v>
      </c>
      <c r="C688" s="56">
        <v>43483</v>
      </c>
      <c r="D688" s="57">
        <v>153171140</v>
      </c>
      <c r="E688" s="57" t="s">
        <v>2130</v>
      </c>
      <c r="F688" s="40" t="s">
        <v>2166</v>
      </c>
      <c r="G688" s="40" t="s">
        <v>412</v>
      </c>
      <c r="H688" s="40" t="s">
        <v>686</v>
      </c>
      <c r="I688" s="55" t="s">
        <v>66</v>
      </c>
      <c r="J688" s="58">
        <v>462</v>
      </c>
      <c r="K688" s="57" t="s">
        <v>1971</v>
      </c>
      <c r="L688" s="63">
        <v>10</v>
      </c>
      <c r="M688" s="5" t="str">
        <f>VLOOKUP(K688,需交付物料!B:G,6,0)</f>
        <v>HPC</v>
      </c>
      <c r="O688" s="1" t="s">
        <v>1485</v>
      </c>
      <c r="P688" s="42">
        <v>43494</v>
      </c>
      <c r="Q688" s="20">
        <f t="shared" si="8"/>
        <v>3982.7586206896553</v>
      </c>
      <c r="R688" s="20">
        <f t="shared" si="9"/>
        <v>0.57721139430284862</v>
      </c>
      <c r="S688" s="74" t="s">
        <v>2216</v>
      </c>
    </row>
    <row r="689" spans="1:19" ht="14.25" x14ac:dyDescent="0.2">
      <c r="A689" s="40" t="str">
        <f t="shared" si="10"/>
        <v>153186670A110628192LXY9901GU763</v>
      </c>
      <c r="B689" s="1" t="str">
        <f t="shared" si="7"/>
        <v>15318667001GU7638</v>
      </c>
      <c r="C689" s="56">
        <v>43487</v>
      </c>
      <c r="D689" s="57">
        <v>153186670</v>
      </c>
      <c r="E689" s="57" t="s">
        <v>2131</v>
      </c>
      <c r="F689" s="40" t="s">
        <v>2167</v>
      </c>
      <c r="G689" s="40" t="s">
        <v>717</v>
      </c>
      <c r="H689" s="40" t="s">
        <v>30</v>
      </c>
      <c r="I689" s="55" t="s">
        <v>354</v>
      </c>
      <c r="J689" s="58">
        <v>6300</v>
      </c>
      <c r="K689" s="57" t="s">
        <v>688</v>
      </c>
      <c r="L689" s="63">
        <v>8</v>
      </c>
      <c r="M689" s="5" t="str">
        <f>VLOOKUP(K689,需交付物料!B:G,6,0)</f>
        <v>ThinkCloud</v>
      </c>
      <c r="O689" s="1" t="s">
        <v>1485</v>
      </c>
      <c r="P689" s="42">
        <v>43489</v>
      </c>
      <c r="Q689" s="20">
        <f t="shared" si="8"/>
        <v>43448.275862068971</v>
      </c>
      <c r="R689" s="20">
        <f t="shared" si="9"/>
        <v>6.2968515742128934</v>
      </c>
      <c r="S689" s="74" t="s">
        <v>2216</v>
      </c>
    </row>
    <row r="690" spans="1:19" ht="14.25" x14ac:dyDescent="0.2">
      <c r="A690" s="40" t="str">
        <f t="shared" si="10"/>
        <v>153193943A100020643Z2053CNNU001</v>
      </c>
      <c r="B690" s="1" t="str">
        <f t="shared" si="7"/>
        <v>153193943CNNU0013</v>
      </c>
      <c r="C690" s="56">
        <v>43488</v>
      </c>
      <c r="D690" s="57">
        <v>153193943</v>
      </c>
      <c r="E690" s="57" t="s">
        <v>1954</v>
      </c>
      <c r="F690" s="40" t="s">
        <v>2168</v>
      </c>
      <c r="G690" s="40" t="s">
        <v>2191</v>
      </c>
      <c r="H690" s="40" t="s">
        <v>159</v>
      </c>
      <c r="I690" s="55" t="s">
        <v>71</v>
      </c>
      <c r="J690" s="58">
        <v>5000</v>
      </c>
      <c r="K690" s="57" t="s">
        <v>96</v>
      </c>
      <c r="L690" s="63">
        <v>3</v>
      </c>
      <c r="M690" s="5" t="str">
        <f>VLOOKUP(K690,需交付物料!B:G,6,0)</f>
        <v>HX-Nutanix</v>
      </c>
      <c r="O690" s="1" t="s">
        <v>1485</v>
      </c>
      <c r="P690" s="42">
        <v>43507</v>
      </c>
      <c r="Q690" s="20">
        <f t="shared" si="8"/>
        <v>12931.034482758621</v>
      </c>
      <c r="R690" s="20">
        <f t="shared" si="9"/>
        <v>1.8740629685157422</v>
      </c>
      <c r="S690" s="74" t="s">
        <v>2216</v>
      </c>
    </row>
    <row r="691" spans="1:19" ht="14.25" x14ac:dyDescent="0.2">
      <c r="A691" s="40" t="str">
        <f t="shared" si="10"/>
        <v>153193943A100020643Z2053CNNU001</v>
      </c>
      <c r="B691" s="1" t="str">
        <f t="shared" si="7"/>
        <v>153193943CNNU0012</v>
      </c>
      <c r="C691" s="56">
        <v>43488</v>
      </c>
      <c r="D691" s="57">
        <v>153193943</v>
      </c>
      <c r="E691" s="57" t="s">
        <v>1954</v>
      </c>
      <c r="F691" s="40" t="s">
        <v>2168</v>
      </c>
      <c r="G691" s="40" t="s">
        <v>2191</v>
      </c>
      <c r="H691" s="40" t="s">
        <v>159</v>
      </c>
      <c r="I691" s="55" t="s">
        <v>71</v>
      </c>
      <c r="J691" s="58">
        <v>5000</v>
      </c>
      <c r="K691" s="57" t="s">
        <v>96</v>
      </c>
      <c r="L691" s="63">
        <v>2</v>
      </c>
      <c r="M691" s="5" t="str">
        <f>VLOOKUP(K691,需交付物料!B:G,6,0)</f>
        <v>HX-Nutanix</v>
      </c>
      <c r="O691" s="1" t="s">
        <v>1485</v>
      </c>
      <c r="P691" s="42">
        <v>43507</v>
      </c>
      <c r="Q691" s="20">
        <f t="shared" si="8"/>
        <v>8620.6896551724149</v>
      </c>
      <c r="R691" s="20">
        <f t="shared" si="9"/>
        <v>1.2493753123438283</v>
      </c>
      <c r="S691" s="74" t="s">
        <v>2216</v>
      </c>
    </row>
    <row r="692" spans="1:19" ht="14.25" x14ac:dyDescent="0.2">
      <c r="A692" s="40" t="str">
        <f t="shared" si="10"/>
        <v>153204493A110397103190126XW95Y4027</v>
      </c>
      <c r="B692" s="1" t="str">
        <f t="shared" si="7"/>
        <v>15320449395Y40274</v>
      </c>
      <c r="C692" s="56">
        <v>43490</v>
      </c>
      <c r="D692" s="57">
        <v>153204493</v>
      </c>
      <c r="E692" s="57" t="s">
        <v>1955</v>
      </c>
      <c r="F692" s="40" t="s">
        <v>2169</v>
      </c>
      <c r="G692" s="40" t="s">
        <v>717</v>
      </c>
      <c r="H692" s="40" t="s">
        <v>16</v>
      </c>
      <c r="I692" s="55" t="s">
        <v>287</v>
      </c>
      <c r="J692" s="58">
        <v>6611</v>
      </c>
      <c r="K692" s="57" t="s">
        <v>12</v>
      </c>
      <c r="L692" s="63">
        <v>4</v>
      </c>
      <c r="M692" s="5" t="str">
        <f>VLOOKUP(K692,需交付物料!B:G,6,0)</f>
        <v>HANA</v>
      </c>
      <c r="O692" s="1" t="s">
        <v>1485</v>
      </c>
      <c r="P692" s="42">
        <v>43510</v>
      </c>
      <c r="Q692" s="20">
        <f t="shared" si="8"/>
        <v>22796.551724137931</v>
      </c>
      <c r="R692" s="20">
        <f t="shared" si="9"/>
        <v>3.3038480759620188</v>
      </c>
      <c r="S692" s="74" t="s">
        <v>2216</v>
      </c>
    </row>
    <row r="693" spans="1:19" ht="14.25" x14ac:dyDescent="0.2">
      <c r="A693" s="40" t="str">
        <f t="shared" si="10"/>
        <v>153205052A111251103X1901081CNNU001</v>
      </c>
      <c r="B693" s="1" t="str">
        <f t="shared" si="7"/>
        <v>153205052CNNU0014</v>
      </c>
      <c r="C693" s="56">
        <v>43490</v>
      </c>
      <c r="D693" s="57">
        <v>153205052</v>
      </c>
      <c r="E693" s="57" t="s">
        <v>1956</v>
      </c>
      <c r="F693" s="40" t="s">
        <v>1197</v>
      </c>
      <c r="G693" s="40" t="s">
        <v>47</v>
      </c>
      <c r="H693" s="40" t="s">
        <v>686</v>
      </c>
      <c r="I693" s="55" t="s">
        <v>66</v>
      </c>
      <c r="J693" s="58">
        <v>5000</v>
      </c>
      <c r="K693" s="57" t="s">
        <v>96</v>
      </c>
      <c r="L693" s="63">
        <v>4</v>
      </c>
      <c r="M693" s="5" t="str">
        <f>VLOOKUP(K693,需交付物料!B:G,6,0)</f>
        <v>HX-Nutanix</v>
      </c>
      <c r="O693" s="1" t="s">
        <v>1485</v>
      </c>
      <c r="P693" s="42">
        <v>43531</v>
      </c>
      <c r="Q693" s="20">
        <f t="shared" si="8"/>
        <v>17241.37931034483</v>
      </c>
      <c r="R693" s="20">
        <f t="shared" si="9"/>
        <v>2.4987506246876565</v>
      </c>
      <c r="S693" s="74" t="s">
        <v>2216</v>
      </c>
    </row>
    <row r="694" spans="1:19" ht="14.25" x14ac:dyDescent="0.2">
      <c r="A694" s="40" t="str">
        <f t="shared" si="10"/>
        <v>153205052A111251103X1901081CNNU002</v>
      </c>
      <c r="B694" s="1" t="str">
        <f t="shared" si="7"/>
        <v>153205052CNNU0021</v>
      </c>
      <c r="C694" s="56">
        <v>43490</v>
      </c>
      <c r="D694" s="57">
        <v>153205052</v>
      </c>
      <c r="E694" s="57" t="s">
        <v>1956</v>
      </c>
      <c r="F694" s="40" t="s">
        <v>1197</v>
      </c>
      <c r="G694" s="40" t="s">
        <v>47</v>
      </c>
      <c r="H694" s="40" t="s">
        <v>686</v>
      </c>
      <c r="I694" s="55" t="s">
        <v>66</v>
      </c>
      <c r="J694" s="58">
        <v>1800</v>
      </c>
      <c r="K694" s="57" t="s">
        <v>195</v>
      </c>
      <c r="L694" s="63">
        <v>1</v>
      </c>
      <c r="M694" s="5" t="str">
        <f>VLOOKUP(K694,需交付物料!B:G,6,0)</f>
        <v>HX-Nutanix</v>
      </c>
      <c r="O694" s="1" t="s">
        <v>1485</v>
      </c>
      <c r="P694" s="42">
        <v>43531</v>
      </c>
      <c r="Q694" s="20">
        <f t="shared" si="8"/>
        <v>1551.7241379310346</v>
      </c>
      <c r="R694" s="20">
        <f t="shared" si="9"/>
        <v>0.22488755622188908</v>
      </c>
      <c r="S694" s="74" t="s">
        <v>2216</v>
      </c>
    </row>
    <row r="695" spans="1:19" ht="14.25" x14ac:dyDescent="0.2">
      <c r="A695" s="40" t="str">
        <f t="shared" si="10"/>
        <v>153213699A100001041CG00018CNNU001</v>
      </c>
      <c r="B695" s="1" t="str">
        <f t="shared" si="7"/>
        <v>153213699CNNU0011</v>
      </c>
      <c r="C695" s="56">
        <v>43493</v>
      </c>
      <c r="D695" s="57">
        <v>153213699</v>
      </c>
      <c r="E695" s="57" t="s">
        <v>1957</v>
      </c>
      <c r="F695" s="40" t="s">
        <v>2170</v>
      </c>
      <c r="G695" s="40" t="s">
        <v>108</v>
      </c>
      <c r="H695" s="40" t="s">
        <v>686</v>
      </c>
      <c r="I695" s="55" t="s">
        <v>1281</v>
      </c>
      <c r="J695" s="58">
        <v>5000</v>
      </c>
      <c r="K695" s="57" t="s">
        <v>96</v>
      </c>
      <c r="L695" s="63">
        <v>1</v>
      </c>
      <c r="M695" s="5" t="str">
        <f>VLOOKUP(K695,需交付物料!B:G,6,0)</f>
        <v>HX-Nutanix</v>
      </c>
      <c r="O695" s="1" t="s">
        <v>1485</v>
      </c>
      <c r="P695" s="42">
        <v>43507</v>
      </c>
      <c r="Q695" s="20">
        <f t="shared" si="8"/>
        <v>4310.3448275862074</v>
      </c>
      <c r="R695" s="20">
        <f t="shared" si="9"/>
        <v>0.62468765617191413</v>
      </c>
      <c r="S695" s="74" t="s">
        <v>2216</v>
      </c>
    </row>
    <row r="696" spans="1:19" ht="14.25" x14ac:dyDescent="0.2">
      <c r="A696" s="40" t="str">
        <f t="shared" si="10"/>
        <v>153215215A100020643Z2062CNNU002</v>
      </c>
      <c r="B696" s="1" t="str">
        <f t="shared" si="7"/>
        <v>153215215CNNU0021</v>
      </c>
      <c r="C696" s="56">
        <v>43493</v>
      </c>
      <c r="D696" s="57">
        <v>153215215</v>
      </c>
      <c r="E696" s="57" t="s">
        <v>1958</v>
      </c>
      <c r="F696" s="40" t="s">
        <v>2171</v>
      </c>
      <c r="G696" s="40" t="s">
        <v>327</v>
      </c>
      <c r="H696" s="40" t="s">
        <v>36</v>
      </c>
      <c r="I696" s="55" t="s">
        <v>71</v>
      </c>
      <c r="J696" s="58">
        <v>1800</v>
      </c>
      <c r="K696" s="57" t="s">
        <v>195</v>
      </c>
      <c r="L696" s="63">
        <v>1</v>
      </c>
      <c r="M696" s="5" t="str">
        <f>VLOOKUP(K696,需交付物料!B:G,6,0)</f>
        <v>HX-Nutanix</v>
      </c>
      <c r="O696" s="1"/>
      <c r="Q696" s="20">
        <f t="shared" si="8"/>
        <v>1551.7241379310346</v>
      </c>
      <c r="R696" s="20">
        <f t="shared" si="9"/>
        <v>0.22488755622188908</v>
      </c>
      <c r="S696" s="1" t="s">
        <v>1263</v>
      </c>
    </row>
    <row r="697" spans="1:19" ht="14.25" x14ac:dyDescent="0.2">
      <c r="A697" s="40" t="str">
        <f t="shared" si="10"/>
        <v>153215215A100020643Z2062CNNU001</v>
      </c>
      <c r="B697" s="1" t="str">
        <f t="shared" si="7"/>
        <v>153215215CNNU0013</v>
      </c>
      <c r="C697" s="56">
        <v>43493</v>
      </c>
      <c r="D697" s="57">
        <v>153215215</v>
      </c>
      <c r="E697" s="57" t="s">
        <v>1958</v>
      </c>
      <c r="F697" s="40" t="s">
        <v>2171</v>
      </c>
      <c r="G697" s="40" t="s">
        <v>327</v>
      </c>
      <c r="H697" s="40" t="s">
        <v>36</v>
      </c>
      <c r="I697" s="55" t="s">
        <v>71</v>
      </c>
      <c r="J697" s="58">
        <v>5000</v>
      </c>
      <c r="K697" s="57" t="s">
        <v>96</v>
      </c>
      <c r="L697" s="63">
        <v>3</v>
      </c>
      <c r="M697" s="5" t="str">
        <f>VLOOKUP(K697,需交付物料!B:G,6,0)</f>
        <v>HX-Nutanix</v>
      </c>
      <c r="O697" s="1"/>
      <c r="Q697" s="20">
        <f t="shared" si="8"/>
        <v>12931.034482758621</v>
      </c>
      <c r="R697" s="20">
        <f t="shared" si="9"/>
        <v>1.8740629685157422</v>
      </c>
      <c r="S697" s="1" t="s">
        <v>1263</v>
      </c>
    </row>
    <row r="698" spans="1:19" ht="14.25" x14ac:dyDescent="0.2">
      <c r="A698" s="40" t="str">
        <f t="shared" si="10"/>
        <v>153215711A11237535501269CNNU001</v>
      </c>
      <c r="B698" s="1" t="str">
        <f t="shared" si="7"/>
        <v>153215711CNNU0012</v>
      </c>
      <c r="C698" s="56">
        <v>43494</v>
      </c>
      <c r="D698" s="57">
        <v>153215711</v>
      </c>
      <c r="E698" s="57" t="s">
        <v>1959</v>
      </c>
      <c r="F698" s="40" t="s">
        <v>1461</v>
      </c>
      <c r="G698" s="40" t="s">
        <v>241</v>
      </c>
      <c r="H698" s="40" t="s">
        <v>57</v>
      </c>
      <c r="I698" s="55" t="s">
        <v>58</v>
      </c>
      <c r="J698" s="58">
        <v>2000</v>
      </c>
      <c r="K698" s="57" t="s">
        <v>96</v>
      </c>
      <c r="L698" s="63">
        <v>2</v>
      </c>
      <c r="M698" s="5" t="str">
        <f>VLOOKUP(K698,需交付物料!B:G,6,0)</f>
        <v>HX-Nutanix</v>
      </c>
      <c r="O698" s="1"/>
      <c r="Q698" s="20">
        <f t="shared" si="8"/>
        <v>3448.2758620689656</v>
      </c>
      <c r="R698" s="20">
        <f t="shared" si="9"/>
        <v>0.49975012493753124</v>
      </c>
      <c r="S698" s="1" t="s">
        <v>1263</v>
      </c>
    </row>
    <row r="699" spans="1:19" ht="14.25" x14ac:dyDescent="0.2">
      <c r="A699" s="40" t="str">
        <f t="shared" si="10"/>
        <v>153218719A111230899S0019CNNU001</v>
      </c>
      <c r="B699" s="1" t="str">
        <f t="shared" si="7"/>
        <v>153218719CNNU0014</v>
      </c>
      <c r="C699" s="56">
        <v>43494</v>
      </c>
      <c r="D699" s="57">
        <v>153218719</v>
      </c>
      <c r="E699" s="57" t="s">
        <v>1960</v>
      </c>
      <c r="F699" s="40" t="s">
        <v>2172</v>
      </c>
      <c r="G699" s="40" t="s">
        <v>2192</v>
      </c>
      <c r="H699" s="40" t="s">
        <v>1004</v>
      </c>
      <c r="I699" s="55" t="s">
        <v>1390</v>
      </c>
      <c r="J699" s="58">
        <v>5000</v>
      </c>
      <c r="K699" s="57" t="s">
        <v>96</v>
      </c>
      <c r="L699" s="63">
        <v>4</v>
      </c>
      <c r="M699" s="5" t="str">
        <f>VLOOKUP(K699,需交付物料!B:G,6,0)</f>
        <v>HX-Nutanix</v>
      </c>
      <c r="O699" s="1" t="s">
        <v>1485</v>
      </c>
      <c r="P699" s="42">
        <v>43512</v>
      </c>
      <c r="Q699" s="20">
        <f t="shared" si="8"/>
        <v>17241.37931034483</v>
      </c>
      <c r="R699" s="20">
        <f t="shared" si="9"/>
        <v>2.4987506246876565</v>
      </c>
      <c r="S699" s="74" t="s">
        <v>2216</v>
      </c>
    </row>
    <row r="700" spans="1:19" ht="14.25" x14ac:dyDescent="0.2">
      <c r="A700" s="40" t="str">
        <f t="shared" si="10"/>
        <v>153218719A111230899S0019CNNU001</v>
      </c>
      <c r="B700" s="1" t="str">
        <f t="shared" si="7"/>
        <v>153218719CNNU0011</v>
      </c>
      <c r="C700" s="56">
        <v>43494</v>
      </c>
      <c r="D700" s="57">
        <v>153218719</v>
      </c>
      <c r="E700" s="57" t="s">
        <v>1960</v>
      </c>
      <c r="F700" s="40" t="s">
        <v>2172</v>
      </c>
      <c r="G700" s="40" t="s">
        <v>2192</v>
      </c>
      <c r="H700" s="40" t="s">
        <v>1004</v>
      </c>
      <c r="I700" s="55" t="s">
        <v>1390</v>
      </c>
      <c r="J700" s="58">
        <v>5000</v>
      </c>
      <c r="K700" s="57" t="s">
        <v>96</v>
      </c>
      <c r="L700" s="63">
        <v>1</v>
      </c>
      <c r="M700" s="5" t="str">
        <f>VLOOKUP(K700,需交付物料!B:G,6,0)</f>
        <v>HX-Nutanix</v>
      </c>
      <c r="O700" s="1" t="s">
        <v>1485</v>
      </c>
      <c r="P700" s="42">
        <v>43512</v>
      </c>
      <c r="Q700" s="20">
        <f t="shared" si="8"/>
        <v>4310.3448275862074</v>
      </c>
      <c r="R700" s="20">
        <f t="shared" si="9"/>
        <v>0.62468765617191413</v>
      </c>
      <c r="S700" s="74" t="s">
        <v>2216</v>
      </c>
    </row>
    <row r="701" spans="1:19" ht="14.25" x14ac:dyDescent="0.2">
      <c r="A701" s="40" t="str">
        <f t="shared" si="10"/>
        <v>153218719A111230899S0019CNNU002</v>
      </c>
      <c r="B701" s="1" t="str">
        <f t="shared" si="7"/>
        <v>153218719CNNU0021</v>
      </c>
      <c r="C701" s="56">
        <v>43494</v>
      </c>
      <c r="D701" s="57">
        <v>153218719</v>
      </c>
      <c r="E701" s="57" t="s">
        <v>1960</v>
      </c>
      <c r="F701" s="40" t="s">
        <v>2172</v>
      </c>
      <c r="G701" s="40" t="s">
        <v>2192</v>
      </c>
      <c r="H701" s="40" t="s">
        <v>1004</v>
      </c>
      <c r="I701" s="55" t="s">
        <v>1390</v>
      </c>
      <c r="J701" s="58">
        <v>1800</v>
      </c>
      <c r="K701" s="57" t="s">
        <v>195</v>
      </c>
      <c r="L701" s="63">
        <v>1</v>
      </c>
      <c r="M701" s="5" t="str">
        <f>VLOOKUP(K701,需交付物料!B:G,6,0)</f>
        <v>HX-Nutanix</v>
      </c>
      <c r="O701" s="1" t="s">
        <v>1485</v>
      </c>
      <c r="P701" s="42">
        <v>43512</v>
      </c>
      <c r="Q701" s="20">
        <f t="shared" si="8"/>
        <v>1551.7241379310346</v>
      </c>
      <c r="R701" s="20">
        <f t="shared" si="9"/>
        <v>0.22488755622188908</v>
      </c>
      <c r="S701" s="74" t="s">
        <v>2216</v>
      </c>
    </row>
    <row r="702" spans="1:19" ht="14.25" x14ac:dyDescent="0.2">
      <c r="A702" s="40" t="str">
        <f t="shared" si="10"/>
        <v>153221753902UYZD190129001S01GU800</v>
      </c>
      <c r="B702" s="1" t="str">
        <f t="shared" si="7"/>
        <v>15322175301GU80020</v>
      </c>
      <c r="C702" s="56">
        <v>43495</v>
      </c>
      <c r="D702" s="57">
        <v>153221753</v>
      </c>
      <c r="E702" s="57" t="s">
        <v>2132</v>
      </c>
      <c r="F702" s="40" t="s">
        <v>2173</v>
      </c>
      <c r="G702" s="40" t="s">
        <v>717</v>
      </c>
      <c r="H702" s="40" t="s">
        <v>16</v>
      </c>
      <c r="I702" s="55" t="s">
        <v>1211</v>
      </c>
      <c r="J702" s="58">
        <v>11364</v>
      </c>
      <c r="K702" s="57" t="s">
        <v>620</v>
      </c>
      <c r="L702" s="63">
        <v>20</v>
      </c>
      <c r="M702" s="5" t="str">
        <f>VLOOKUP(K702,需交付物料!B:G,6,0)</f>
        <v>ThinkCloud</v>
      </c>
      <c r="O702" s="1" t="s">
        <v>1485</v>
      </c>
      <c r="P702" s="42">
        <v>43516</v>
      </c>
      <c r="Q702" s="20">
        <f t="shared" si="8"/>
        <v>195931.03448275864</v>
      </c>
      <c r="R702" s="20">
        <f t="shared" si="9"/>
        <v>28.395802098950522</v>
      </c>
      <c r="S702" s="74" t="s">
        <v>2216</v>
      </c>
    </row>
    <row r="703" spans="1:19" ht="14.25" x14ac:dyDescent="0.2">
      <c r="A703" s="40" t="str">
        <f t="shared" si="10"/>
        <v>153222711A111251103X1901110CNNU001</v>
      </c>
      <c r="B703" s="1" t="str">
        <f t="shared" si="7"/>
        <v>153222711CNNU0016</v>
      </c>
      <c r="C703" s="56">
        <v>43495</v>
      </c>
      <c r="D703" s="57">
        <v>153222711</v>
      </c>
      <c r="E703" s="57" t="s">
        <v>1961</v>
      </c>
      <c r="F703" s="40" t="s">
        <v>2174</v>
      </c>
      <c r="G703" s="40" t="s">
        <v>1437</v>
      </c>
      <c r="H703" s="40" t="s">
        <v>131</v>
      </c>
      <c r="I703" s="55" t="s">
        <v>66</v>
      </c>
      <c r="J703" s="58">
        <v>5000</v>
      </c>
      <c r="K703" s="57" t="s">
        <v>96</v>
      </c>
      <c r="L703" s="63">
        <v>6</v>
      </c>
      <c r="M703" s="5" t="str">
        <f>VLOOKUP(K703,需交付物料!B:G,6,0)</f>
        <v>HX-Nutanix</v>
      </c>
      <c r="O703" s="1"/>
      <c r="Q703" s="20">
        <f t="shared" si="8"/>
        <v>25862.068965517243</v>
      </c>
      <c r="R703" s="20">
        <f t="shared" si="9"/>
        <v>3.7481259370314843</v>
      </c>
      <c r="S703" s="1" t="s">
        <v>1263</v>
      </c>
    </row>
    <row r="704" spans="1:19" ht="14.25" x14ac:dyDescent="0.2">
      <c r="A704" s="40" t="str">
        <f t="shared" si="10"/>
        <v>153222711A111251103X1901110CNNU002</v>
      </c>
      <c r="B704" s="1" t="str">
        <f t="shared" si="7"/>
        <v>153222711CNNU0021</v>
      </c>
      <c r="C704" s="56">
        <v>43495</v>
      </c>
      <c r="D704" s="57">
        <v>153222711</v>
      </c>
      <c r="E704" s="57" t="s">
        <v>1961</v>
      </c>
      <c r="F704" s="40" t="s">
        <v>2174</v>
      </c>
      <c r="G704" s="40" t="s">
        <v>1437</v>
      </c>
      <c r="H704" s="40" t="s">
        <v>131</v>
      </c>
      <c r="I704" s="55" t="s">
        <v>66</v>
      </c>
      <c r="J704" s="58">
        <v>1800</v>
      </c>
      <c r="K704" s="57" t="s">
        <v>195</v>
      </c>
      <c r="L704" s="63">
        <v>1</v>
      </c>
      <c r="M704" s="5" t="str">
        <f>VLOOKUP(K704,需交付物料!B:G,6,0)</f>
        <v>HX-Nutanix</v>
      </c>
      <c r="O704" s="1"/>
      <c r="Q704" s="20">
        <f t="shared" si="8"/>
        <v>1551.7241379310346</v>
      </c>
      <c r="R704" s="20">
        <f t="shared" si="9"/>
        <v>0.22488755622188908</v>
      </c>
      <c r="S704" s="1" t="s">
        <v>1263</v>
      </c>
    </row>
    <row r="705" spans="1:19" ht="14.25" x14ac:dyDescent="0.2">
      <c r="A705" s="40" t="str">
        <f t="shared" si="10"/>
        <v>153226444902U3Z3190125001X95Y4128</v>
      </c>
      <c r="B705" s="1" t="str">
        <f t="shared" si="7"/>
        <v>15322644495Y41281</v>
      </c>
      <c r="C705" s="56">
        <v>43496</v>
      </c>
      <c r="D705" s="57">
        <v>153226444</v>
      </c>
      <c r="E705" s="57" t="s">
        <v>2133</v>
      </c>
      <c r="F705" s="40" t="s">
        <v>2137</v>
      </c>
      <c r="G705" s="40" t="s">
        <v>47</v>
      </c>
      <c r="H705" s="40" t="s">
        <v>686</v>
      </c>
      <c r="I705" s="55" t="s">
        <v>2137</v>
      </c>
      <c r="J705" s="58">
        <v>46313</v>
      </c>
      <c r="K705" s="57" t="s">
        <v>1981</v>
      </c>
      <c r="L705" s="63">
        <v>1</v>
      </c>
      <c r="M705" s="5" t="str">
        <f>VLOOKUP(K705,需交付物料!B:G,6,0)</f>
        <v>ThinkAgile SXM</v>
      </c>
      <c r="O705" s="1" t="s">
        <v>1485</v>
      </c>
      <c r="P705" s="42">
        <v>43522</v>
      </c>
      <c r="Q705" s="20">
        <f t="shared" si="8"/>
        <v>39925</v>
      </c>
      <c r="R705" s="20">
        <f t="shared" si="9"/>
        <v>5.7862318840579707</v>
      </c>
      <c r="S705" s="74" t="s">
        <v>2216</v>
      </c>
    </row>
    <row r="706" spans="1:19" ht="14.25" x14ac:dyDescent="0.2">
      <c r="A706" s="40" t="str">
        <f t="shared" si="10"/>
        <v>153231664A111230899S0022CNNU001</v>
      </c>
      <c r="B706" s="1" t="str">
        <f t="shared" si="7"/>
        <v>153231664CNNU0012</v>
      </c>
      <c r="C706" s="56">
        <v>43497</v>
      </c>
      <c r="D706" s="57">
        <v>153231664</v>
      </c>
      <c r="E706" s="57" t="s">
        <v>1962</v>
      </c>
      <c r="F706" s="40" t="s">
        <v>2175</v>
      </c>
      <c r="G706" s="40" t="s">
        <v>1086</v>
      </c>
      <c r="H706" s="40" t="s">
        <v>57</v>
      </c>
      <c r="I706" s="55" t="s">
        <v>1390</v>
      </c>
      <c r="J706" s="58">
        <v>5000</v>
      </c>
      <c r="K706" s="57" t="s">
        <v>96</v>
      </c>
      <c r="L706" s="63">
        <v>2</v>
      </c>
      <c r="M706" s="5" t="str">
        <f>VLOOKUP(K706,需交付物料!B:G,6,0)</f>
        <v>HX-Nutanix</v>
      </c>
      <c r="O706" s="1" t="s">
        <v>1485</v>
      </c>
      <c r="P706" s="42">
        <v>43537</v>
      </c>
      <c r="Q706" s="20">
        <f t="shared" si="8"/>
        <v>8620.6896551724149</v>
      </c>
      <c r="R706" s="20">
        <f t="shared" si="9"/>
        <v>1.2493753123438283</v>
      </c>
      <c r="S706" s="74" t="s">
        <v>2216</v>
      </c>
    </row>
    <row r="707" spans="1:19" ht="14.25" x14ac:dyDescent="0.2">
      <c r="A707" s="40" t="str">
        <f t="shared" si="10"/>
        <v>153233453A1000583711X163495Y4138</v>
      </c>
      <c r="B707" s="1" t="str">
        <f t="shared" si="7"/>
        <v>15323345395Y41388</v>
      </c>
      <c r="C707" s="56">
        <v>43498</v>
      </c>
      <c r="D707" s="57">
        <v>153233453</v>
      </c>
      <c r="E707" s="57" t="s">
        <v>2134</v>
      </c>
      <c r="F707" s="40" t="s">
        <v>2176</v>
      </c>
      <c r="G707" s="40" t="s">
        <v>2193</v>
      </c>
      <c r="H707" s="40" t="s">
        <v>582</v>
      </c>
      <c r="I707" s="55" t="s">
        <v>44</v>
      </c>
      <c r="J707" s="58">
        <v>373</v>
      </c>
      <c r="K707" s="57" t="s">
        <v>1971</v>
      </c>
      <c r="L707" s="63">
        <v>8</v>
      </c>
      <c r="M707" s="5" t="str">
        <f>VLOOKUP(K707,需交付物料!B:G,6,0)</f>
        <v>HPC</v>
      </c>
      <c r="O707" s="1" t="s">
        <v>1485</v>
      </c>
      <c r="P707" s="42">
        <v>43522</v>
      </c>
      <c r="Q707" s="20">
        <f t="shared" si="8"/>
        <v>2572.4137931034484</v>
      </c>
      <c r="R707" s="20">
        <f t="shared" si="9"/>
        <v>0.3728135932033983</v>
      </c>
      <c r="S707" s="74" t="s">
        <v>2216</v>
      </c>
    </row>
    <row r="708" spans="1:19" ht="14.25" x14ac:dyDescent="0.2">
      <c r="A708" s="40" t="str">
        <f t="shared" si="10"/>
        <v>153233453A1000583711X163495Y4139</v>
      </c>
      <c r="B708" s="1" t="str">
        <f t="shared" si="7"/>
        <v>15323345395Y41392</v>
      </c>
      <c r="C708" s="56">
        <v>43498</v>
      </c>
      <c r="D708" s="57">
        <v>153233453</v>
      </c>
      <c r="E708" s="57" t="s">
        <v>2134</v>
      </c>
      <c r="F708" s="40" t="s">
        <v>2176</v>
      </c>
      <c r="G708" s="40" t="s">
        <v>2193</v>
      </c>
      <c r="H708" s="40" t="s">
        <v>582</v>
      </c>
      <c r="I708" s="55" t="s">
        <v>44</v>
      </c>
      <c r="J708" s="58">
        <v>21</v>
      </c>
      <c r="K708" s="57" t="s">
        <v>1972</v>
      </c>
      <c r="L708" s="63">
        <v>2</v>
      </c>
      <c r="M708" s="5" t="str">
        <f>VLOOKUP(K708,需交付物料!B:G,6,0)</f>
        <v>HPC</v>
      </c>
      <c r="O708" s="1" t="s">
        <v>1485</v>
      </c>
      <c r="P708" s="42">
        <v>43522</v>
      </c>
      <c r="Q708" s="20">
        <f t="shared" si="8"/>
        <v>36.206896551724142</v>
      </c>
      <c r="R708" s="20">
        <f t="shared" si="9"/>
        <v>5.247376311844079E-3</v>
      </c>
      <c r="S708" s="74" t="s">
        <v>2216</v>
      </c>
    </row>
    <row r="709" spans="1:19" ht="14.25" x14ac:dyDescent="0.2">
      <c r="A709" s="40" t="str">
        <f t="shared" si="10"/>
        <v>153296927902VZR0190220001WS95Y4156</v>
      </c>
      <c r="B709" s="1" t="str">
        <f t="shared" si="7"/>
        <v>15329692795Y41564</v>
      </c>
      <c r="C709" s="56">
        <v>43517</v>
      </c>
      <c r="D709" s="57">
        <v>153296927</v>
      </c>
      <c r="E709" s="57" t="s">
        <v>2135</v>
      </c>
      <c r="F709" s="40" t="s">
        <v>2139</v>
      </c>
      <c r="G709" s="40" t="s">
        <v>2217</v>
      </c>
      <c r="H709" s="40" t="s">
        <v>159</v>
      </c>
      <c r="I709" s="55" t="s">
        <v>2139</v>
      </c>
      <c r="J709" s="58">
        <v>5200</v>
      </c>
      <c r="K709" s="57" t="s">
        <v>1966</v>
      </c>
      <c r="L709" s="63">
        <v>4</v>
      </c>
      <c r="M709" s="5" t="str">
        <f>VLOOKUP(K709,需交付物料!B:G,6,0)</f>
        <v>专家服务</v>
      </c>
      <c r="O709" s="1" t="s">
        <v>1485</v>
      </c>
      <c r="P709" s="42">
        <v>43551</v>
      </c>
      <c r="Q709" s="20">
        <f t="shared" si="8"/>
        <v>17931.034482758623</v>
      </c>
      <c r="R709" s="20">
        <f t="shared" si="9"/>
        <v>2.598700649675163</v>
      </c>
      <c r="S709" s="74" t="s">
        <v>2216</v>
      </c>
    </row>
    <row r="710" spans="1:19" ht="14.25" x14ac:dyDescent="0.2">
      <c r="A710" s="40" t="str">
        <f t="shared" si="10"/>
        <v>153315999A112744394A0079CNNU001</v>
      </c>
      <c r="B710" s="1" t="str">
        <f t="shared" si="7"/>
        <v>153315999CNNU0013</v>
      </c>
      <c r="C710" s="56">
        <v>43521</v>
      </c>
      <c r="D710" s="57">
        <v>153315999</v>
      </c>
      <c r="E710" s="57" t="s">
        <v>2136</v>
      </c>
      <c r="F710" s="40" t="s">
        <v>2177</v>
      </c>
      <c r="G710" s="40" t="s">
        <v>1039</v>
      </c>
      <c r="H710" s="40" t="s">
        <v>113</v>
      </c>
      <c r="I710" s="55" t="s">
        <v>2138</v>
      </c>
      <c r="J710" s="58">
        <v>5000</v>
      </c>
      <c r="K710" s="57" t="s">
        <v>96</v>
      </c>
      <c r="L710" s="63">
        <v>3</v>
      </c>
      <c r="M710" s="5" t="str">
        <f>VLOOKUP(K710,需交付物料!B:G,6,0)</f>
        <v>HX-Nutanix</v>
      </c>
      <c r="O710" s="1" t="s">
        <v>1485</v>
      </c>
      <c r="P710" s="42">
        <v>43553</v>
      </c>
      <c r="Q710" s="20">
        <f t="shared" si="8"/>
        <v>12931.034482758621</v>
      </c>
      <c r="R710" s="20">
        <f t="shared" si="9"/>
        <v>1.8740629685157422</v>
      </c>
      <c r="S710" s="74" t="s">
        <v>2216</v>
      </c>
    </row>
    <row r="711" spans="1:19" ht="14.25" x14ac:dyDescent="0.2">
      <c r="A711" s="40" t="str">
        <f t="shared" si="10"/>
        <v>153315999A112744394A0079CNNU002</v>
      </c>
      <c r="B711" s="1" t="str">
        <f t="shared" si="7"/>
        <v>153315999CNNU0021</v>
      </c>
      <c r="C711" s="56">
        <v>43521</v>
      </c>
      <c r="D711" s="57">
        <v>153315999</v>
      </c>
      <c r="E711" s="57" t="s">
        <v>2136</v>
      </c>
      <c r="F711" s="40" t="s">
        <v>2177</v>
      </c>
      <c r="G711" s="40" t="s">
        <v>1039</v>
      </c>
      <c r="H711" s="40" t="s">
        <v>113</v>
      </c>
      <c r="I711" s="55" t="s">
        <v>2138</v>
      </c>
      <c r="J711" s="58">
        <v>1800</v>
      </c>
      <c r="K711" s="57" t="s">
        <v>195</v>
      </c>
      <c r="L711" s="63">
        <v>1</v>
      </c>
      <c r="M711" s="5" t="str">
        <f>VLOOKUP(K711,需交付物料!B:G,6,0)</f>
        <v>HX-Nutanix</v>
      </c>
      <c r="O711" s="1" t="s">
        <v>1485</v>
      </c>
      <c r="P711" s="42">
        <v>43553</v>
      </c>
      <c r="Q711" s="20">
        <f t="shared" si="8"/>
        <v>1551.7241379310346</v>
      </c>
      <c r="R711" s="20">
        <f t="shared" si="9"/>
        <v>0.22488755622188908</v>
      </c>
      <c r="S711" s="74" t="s">
        <v>2216</v>
      </c>
    </row>
    <row r="712" spans="1:19" ht="14.25" x14ac:dyDescent="0.2">
      <c r="A712" s="40" t="str">
        <f t="shared" si="10"/>
        <v>153339717A100079030B0302CNNU002</v>
      </c>
      <c r="B712" s="1" t="str">
        <f t="shared" si="7"/>
        <v>153339717CNNU0021</v>
      </c>
      <c r="C712" s="56">
        <v>43523</v>
      </c>
      <c r="D712" s="57">
        <v>153339717</v>
      </c>
      <c r="E712" s="57" t="s">
        <v>2142</v>
      </c>
      <c r="F712" s="40" t="e">
        <v>#N/A</v>
      </c>
      <c r="G712" s="40" t="e">
        <v>#N/A</v>
      </c>
      <c r="H712" s="40" t="e">
        <v>#N/A</v>
      </c>
      <c r="I712" s="55" t="s">
        <v>568</v>
      </c>
      <c r="J712" s="58">
        <v>1800</v>
      </c>
      <c r="K712" s="57" t="s">
        <v>195</v>
      </c>
      <c r="L712" s="63">
        <v>1</v>
      </c>
      <c r="M712" s="5" t="str">
        <f>VLOOKUP(K712,需交付物料!B:G,6,0)</f>
        <v>HX-Nutanix</v>
      </c>
      <c r="O712" s="1"/>
      <c r="Q712" s="20">
        <f t="shared" si="8"/>
        <v>1551.7241379310346</v>
      </c>
      <c r="R712" s="20">
        <f t="shared" si="9"/>
        <v>0.22488755622188908</v>
      </c>
      <c r="S712" s="1" t="s">
        <v>1263</v>
      </c>
    </row>
    <row r="713" spans="1:19" ht="14.25" x14ac:dyDescent="0.2">
      <c r="A713" s="40" t="str">
        <f t="shared" si="10"/>
        <v>153349025A11254402800130CNNU001</v>
      </c>
      <c r="B713" s="1" t="str">
        <f t="shared" si="7"/>
        <v>153349025CNNU0013</v>
      </c>
      <c r="C713" s="56">
        <v>43524</v>
      </c>
      <c r="D713" s="57">
        <v>153349025</v>
      </c>
      <c r="E713" s="57" t="s">
        <v>2143</v>
      </c>
      <c r="F713" s="40" t="s">
        <v>2178</v>
      </c>
      <c r="G713" s="40" t="s">
        <v>130</v>
      </c>
      <c r="H713" s="40" t="s">
        <v>131</v>
      </c>
      <c r="I713" s="55" t="s">
        <v>1636</v>
      </c>
      <c r="J713" s="58">
        <v>5000</v>
      </c>
      <c r="K713" s="57" t="s">
        <v>96</v>
      </c>
      <c r="L713" s="63">
        <v>3</v>
      </c>
      <c r="M713" s="5" t="str">
        <f>VLOOKUP(K713,需交付物料!B:G,6,0)</f>
        <v>HX-Nutanix</v>
      </c>
      <c r="O713" s="1"/>
      <c r="Q713" s="20">
        <f t="shared" si="8"/>
        <v>12931.034482758621</v>
      </c>
      <c r="R713" s="20">
        <f t="shared" si="9"/>
        <v>1.8740629685157422</v>
      </c>
      <c r="S713" s="1" t="s">
        <v>1263</v>
      </c>
    </row>
    <row r="714" spans="1:19" ht="14.25" x14ac:dyDescent="0.2">
      <c r="A714" s="40" t="str">
        <f t="shared" si="10"/>
        <v>153349025A11254402800130CNNU002</v>
      </c>
      <c r="B714" s="1" t="str">
        <f t="shared" si="7"/>
        <v>153349025CNNU0021</v>
      </c>
      <c r="C714" s="56">
        <v>43524</v>
      </c>
      <c r="D714" s="57">
        <v>153349025</v>
      </c>
      <c r="E714" s="57" t="s">
        <v>2143</v>
      </c>
      <c r="F714" s="40" t="s">
        <v>2178</v>
      </c>
      <c r="G714" s="40" t="s">
        <v>130</v>
      </c>
      <c r="H714" s="40" t="s">
        <v>131</v>
      </c>
      <c r="I714" s="55" t="s">
        <v>1636</v>
      </c>
      <c r="J714" s="58">
        <v>1800</v>
      </c>
      <c r="K714" s="57" t="s">
        <v>195</v>
      </c>
      <c r="L714" s="63">
        <v>1</v>
      </c>
      <c r="M714" s="5" t="str">
        <f>VLOOKUP(K714,需交付物料!B:G,6,0)</f>
        <v>HX-Nutanix</v>
      </c>
      <c r="O714" s="1"/>
      <c r="Q714" s="20">
        <f t="shared" si="8"/>
        <v>1551.7241379310346</v>
      </c>
      <c r="R714" s="20">
        <f t="shared" si="9"/>
        <v>0.22488755622188908</v>
      </c>
      <c r="S714" s="1" t="s">
        <v>1263</v>
      </c>
    </row>
    <row r="715" spans="1:19" ht="14.25" x14ac:dyDescent="0.2">
      <c r="A715" s="40" t="str">
        <f t="shared" si="10"/>
        <v>153374718A111251103X190300860Y2197</v>
      </c>
      <c r="B715" s="1" t="str">
        <f t="shared" si="7"/>
        <v>15337471860Y21971</v>
      </c>
      <c r="C715" s="56">
        <v>43528</v>
      </c>
      <c r="D715" s="57">
        <v>153374718</v>
      </c>
      <c r="E715" s="57" t="s">
        <v>2144</v>
      </c>
      <c r="F715" s="40" t="s">
        <v>2179</v>
      </c>
      <c r="G715" s="40" t="s">
        <v>2194</v>
      </c>
      <c r="H715" s="40" t="s">
        <v>168</v>
      </c>
      <c r="I715" s="55" t="s">
        <v>66</v>
      </c>
      <c r="J715" s="58">
        <v>46500</v>
      </c>
      <c r="K715" s="57" t="s">
        <v>969</v>
      </c>
      <c r="L715" s="63">
        <v>1</v>
      </c>
      <c r="M715" s="5" t="str">
        <f>VLOOKUP(K715,需交付物料!B:G,6,0)</f>
        <v>HPC</v>
      </c>
      <c r="O715" s="1" t="s">
        <v>1485</v>
      </c>
      <c r="P715" s="42">
        <v>43544</v>
      </c>
      <c r="Q715" s="20">
        <f t="shared" si="8"/>
        <v>40086.206896551725</v>
      </c>
      <c r="R715" s="20">
        <f t="shared" si="9"/>
        <v>5.8095952023987998</v>
      </c>
      <c r="S715" s="74" t="s">
        <v>2216</v>
      </c>
    </row>
    <row r="716" spans="1:19" ht="14.25" x14ac:dyDescent="0.2">
      <c r="A716" s="40" t="str">
        <f t="shared" si="10"/>
        <v>153374718A111251103X190300860Y2199</v>
      </c>
      <c r="B716" s="1" t="str">
        <f t="shared" si="7"/>
        <v>15337471860Y219914</v>
      </c>
      <c r="C716" s="56">
        <v>43528</v>
      </c>
      <c r="D716" s="57">
        <v>153374718</v>
      </c>
      <c r="E716" s="57" t="s">
        <v>2144</v>
      </c>
      <c r="F716" s="40" t="s">
        <v>2179</v>
      </c>
      <c r="G716" s="40" t="s">
        <v>2194</v>
      </c>
      <c r="H716" s="40" t="s">
        <v>168</v>
      </c>
      <c r="I716" s="55" t="s">
        <v>66</v>
      </c>
      <c r="J716" s="58">
        <v>610</v>
      </c>
      <c r="K716" s="57" t="s">
        <v>1967</v>
      </c>
      <c r="L716" s="63">
        <v>14</v>
      </c>
      <c r="M716" s="5" t="str">
        <f>VLOOKUP(K716,需交付物料!B:G,6,0)</f>
        <v>HPC</v>
      </c>
      <c r="O716" s="1" t="s">
        <v>1485</v>
      </c>
      <c r="P716" s="42">
        <v>43544</v>
      </c>
      <c r="Q716" s="20">
        <f t="shared" si="8"/>
        <v>7362.0689655172418</v>
      </c>
      <c r="R716" s="20">
        <f t="shared" si="9"/>
        <v>1.0669665167416291</v>
      </c>
      <c r="S716" s="74" t="s">
        <v>2216</v>
      </c>
    </row>
    <row r="717" spans="1:19" ht="14.25" x14ac:dyDescent="0.2">
      <c r="A717" s="40" t="str">
        <f t="shared" si="10"/>
        <v>153418701A112091532A0015301GU801</v>
      </c>
      <c r="B717" s="1" t="str">
        <f t="shared" si="7"/>
        <v>15341870101GU8015</v>
      </c>
      <c r="C717" s="56">
        <v>43535</v>
      </c>
      <c r="D717" s="57">
        <v>153418701</v>
      </c>
      <c r="E717" s="57" t="s">
        <v>2146</v>
      </c>
      <c r="F717" s="40" t="s">
        <v>2180</v>
      </c>
      <c r="G717" s="40" t="s">
        <v>2195</v>
      </c>
      <c r="H717" s="40" t="s">
        <v>159</v>
      </c>
      <c r="I717" s="55" t="s">
        <v>775</v>
      </c>
      <c r="J717" s="58">
        <v>12000</v>
      </c>
      <c r="K717" s="57" t="s">
        <v>703</v>
      </c>
      <c r="L717" s="63">
        <v>5</v>
      </c>
      <c r="M717" s="5" t="str">
        <f>VLOOKUP(K717,需交付物料!B:G,6,0)</f>
        <v>ThinkCloud</v>
      </c>
      <c r="O717" s="1" t="s">
        <v>1485</v>
      </c>
      <c r="P717" s="42">
        <v>43535</v>
      </c>
      <c r="Q717" s="20">
        <f t="shared" si="8"/>
        <v>51724.137931034486</v>
      </c>
      <c r="R717" s="20">
        <f t="shared" si="9"/>
        <v>7.4962518740629687</v>
      </c>
      <c r="S717" s="74" t="s">
        <v>2216</v>
      </c>
    </row>
    <row r="718" spans="1:19" ht="14.25" x14ac:dyDescent="0.2">
      <c r="A718" s="40" t="str">
        <f t="shared" si="10"/>
        <v>153426052A112594849N0468CNNU001</v>
      </c>
      <c r="B718" s="1" t="str">
        <f t="shared" si="7"/>
        <v>153426052CNNU0013</v>
      </c>
      <c r="C718" s="56">
        <v>43536</v>
      </c>
      <c r="D718" s="57">
        <v>153426052</v>
      </c>
      <c r="E718" s="57" t="s">
        <v>2147</v>
      </c>
      <c r="F718" s="40" t="s">
        <v>2181</v>
      </c>
      <c r="G718" s="40" t="s">
        <v>198</v>
      </c>
      <c r="H718" s="40" t="s">
        <v>199</v>
      </c>
      <c r="I718" s="55" t="s">
        <v>600</v>
      </c>
      <c r="J718" s="58">
        <v>5000</v>
      </c>
      <c r="K718" s="57" t="s">
        <v>96</v>
      </c>
      <c r="L718" s="63">
        <v>3</v>
      </c>
      <c r="M718" s="5" t="str">
        <f>VLOOKUP(K718,需交付物料!B:G,6,0)</f>
        <v>HX-Nutanix</v>
      </c>
      <c r="O718" s="1"/>
      <c r="Q718" s="20">
        <f t="shared" si="8"/>
        <v>12931.034482758621</v>
      </c>
      <c r="R718" s="20">
        <f t="shared" si="9"/>
        <v>1.8740629685157422</v>
      </c>
      <c r="S718" s="1" t="s">
        <v>1263</v>
      </c>
    </row>
    <row r="719" spans="1:19" ht="14.25" x14ac:dyDescent="0.2">
      <c r="A719" s="40" t="str">
        <f t="shared" si="10"/>
        <v>153426052A112594849N0468CNNU002</v>
      </c>
      <c r="B719" s="1" t="str">
        <f t="shared" si="7"/>
        <v>153426052CNNU0021</v>
      </c>
      <c r="C719" s="56">
        <v>43536</v>
      </c>
      <c r="D719" s="57">
        <v>153426052</v>
      </c>
      <c r="E719" s="57" t="s">
        <v>2147</v>
      </c>
      <c r="F719" s="40" t="s">
        <v>2181</v>
      </c>
      <c r="G719" s="40" t="s">
        <v>198</v>
      </c>
      <c r="H719" s="40" t="s">
        <v>199</v>
      </c>
      <c r="I719" s="55" t="s">
        <v>600</v>
      </c>
      <c r="J719" s="58">
        <v>1800</v>
      </c>
      <c r="K719" s="57" t="s">
        <v>195</v>
      </c>
      <c r="L719" s="63">
        <v>1</v>
      </c>
      <c r="M719" s="5" t="str">
        <f>VLOOKUP(K719,需交付物料!B:G,6,0)</f>
        <v>HX-Nutanix</v>
      </c>
      <c r="O719" s="1"/>
      <c r="Q719" s="20">
        <f t="shared" si="8"/>
        <v>1551.7241379310346</v>
      </c>
      <c r="R719" s="20">
        <f t="shared" si="9"/>
        <v>0.22488755622188908</v>
      </c>
      <c r="S719" s="1" t="s">
        <v>1263</v>
      </c>
    </row>
    <row r="720" spans="1:19" ht="14.25" x14ac:dyDescent="0.2">
      <c r="A720" s="40" t="str">
        <f t="shared" si="10"/>
        <v>153434676A111230899S0026CNNU001</v>
      </c>
      <c r="B720" s="1" t="str">
        <f t="shared" si="7"/>
        <v>153434676CNNU00110</v>
      </c>
      <c r="C720" s="56">
        <v>43538</v>
      </c>
      <c r="D720" s="57">
        <v>153434676</v>
      </c>
      <c r="E720" s="57" t="s">
        <v>2148</v>
      </c>
      <c r="F720" s="40" t="s">
        <v>2182</v>
      </c>
      <c r="G720" s="40" t="s">
        <v>628</v>
      </c>
      <c r="H720" s="40" t="s">
        <v>159</v>
      </c>
      <c r="I720" s="55" t="s">
        <v>1390</v>
      </c>
      <c r="J720" s="58">
        <v>5000</v>
      </c>
      <c r="K720" s="57" t="s">
        <v>96</v>
      </c>
      <c r="L720" s="63">
        <v>10</v>
      </c>
      <c r="M720" s="5" t="str">
        <f>VLOOKUP(K720,需交付物料!B:G,6,0)</f>
        <v>HX-Nutanix</v>
      </c>
      <c r="O720" s="1"/>
      <c r="Q720" s="20">
        <f t="shared" si="8"/>
        <v>43103.448275862072</v>
      </c>
      <c r="R720" s="20">
        <f t="shared" si="9"/>
        <v>6.24687656171914</v>
      </c>
      <c r="S720" s="1" t="s">
        <v>1263</v>
      </c>
    </row>
    <row r="721" spans="1:19" ht="14.25" x14ac:dyDescent="0.2">
      <c r="A721" s="40" t="str">
        <f t="shared" si="10"/>
        <v>153434676A111230899S0026CNNU002</v>
      </c>
      <c r="B721" s="1" t="str">
        <f t="shared" si="7"/>
        <v>153434676CNNU0021</v>
      </c>
      <c r="C721" s="56">
        <v>43538</v>
      </c>
      <c r="D721" s="57">
        <v>153434676</v>
      </c>
      <c r="E721" s="57" t="s">
        <v>2148</v>
      </c>
      <c r="F721" s="40" t="s">
        <v>2182</v>
      </c>
      <c r="G721" s="40" t="s">
        <v>628</v>
      </c>
      <c r="H721" s="40" t="s">
        <v>159</v>
      </c>
      <c r="I721" s="55" t="s">
        <v>1390</v>
      </c>
      <c r="J721" s="58">
        <v>1800</v>
      </c>
      <c r="K721" s="57" t="s">
        <v>195</v>
      </c>
      <c r="L721" s="63">
        <v>1</v>
      </c>
      <c r="M721" s="5" t="str">
        <f>VLOOKUP(K721,需交付物料!B:G,6,0)</f>
        <v>HX-Nutanix</v>
      </c>
      <c r="O721" s="1"/>
      <c r="Q721" s="20">
        <f t="shared" si="8"/>
        <v>1551.7241379310346</v>
      </c>
      <c r="R721" s="20">
        <f t="shared" si="9"/>
        <v>0.22488755622188908</v>
      </c>
      <c r="S721" s="1" t="s">
        <v>1263</v>
      </c>
    </row>
    <row r="722" spans="1:19" ht="14.25" x14ac:dyDescent="0.2">
      <c r="A722" s="40" t="str">
        <f t="shared" si="10"/>
        <v>153439395A111230899S0029CNNU001</v>
      </c>
      <c r="B722" s="1" t="str">
        <f t="shared" si="7"/>
        <v>153439395CNNU0019</v>
      </c>
      <c r="C722" s="56">
        <v>43538</v>
      </c>
      <c r="D722" s="57">
        <v>153439395</v>
      </c>
      <c r="E722" s="57" t="s">
        <v>2149</v>
      </c>
      <c r="F722" s="40" t="s">
        <v>1621</v>
      </c>
      <c r="G722" s="40" t="s">
        <v>1622</v>
      </c>
      <c r="H722" s="40" t="s">
        <v>113</v>
      </c>
      <c r="I722" s="55" t="s">
        <v>1390</v>
      </c>
      <c r="J722" s="58">
        <v>5000</v>
      </c>
      <c r="K722" s="57" t="s">
        <v>96</v>
      </c>
      <c r="L722" s="63">
        <v>9</v>
      </c>
      <c r="M722" s="5" t="str">
        <f>VLOOKUP(K722,需交付物料!B:G,6,0)</f>
        <v>HX-Nutanix</v>
      </c>
      <c r="O722" s="1"/>
      <c r="Q722" s="20">
        <f t="shared" si="8"/>
        <v>38793.103448275862</v>
      </c>
      <c r="R722" s="20">
        <f t="shared" si="9"/>
        <v>5.6221889055472269</v>
      </c>
      <c r="S722" s="1" t="s">
        <v>1263</v>
      </c>
    </row>
    <row r="723" spans="1:19" ht="14.25" x14ac:dyDescent="0.2">
      <c r="A723" s="40" t="str">
        <f t="shared" si="10"/>
        <v>153439395A111230899S0029CNNU002</v>
      </c>
      <c r="B723" s="1" t="str">
        <f t="shared" si="7"/>
        <v>153439395CNNU0021</v>
      </c>
      <c r="C723" s="56">
        <v>43538</v>
      </c>
      <c r="D723" s="57">
        <v>153439395</v>
      </c>
      <c r="E723" s="57" t="s">
        <v>2149</v>
      </c>
      <c r="F723" s="40" t="s">
        <v>1621</v>
      </c>
      <c r="G723" s="40" t="s">
        <v>1622</v>
      </c>
      <c r="H723" s="40" t="s">
        <v>113</v>
      </c>
      <c r="I723" s="55" t="s">
        <v>1390</v>
      </c>
      <c r="J723" s="58">
        <v>1800</v>
      </c>
      <c r="K723" s="57" t="s">
        <v>195</v>
      </c>
      <c r="L723" s="63">
        <v>1</v>
      </c>
      <c r="M723" s="5" t="str">
        <f>VLOOKUP(K723,需交付物料!B:G,6,0)</f>
        <v>HX-Nutanix</v>
      </c>
      <c r="O723" s="1"/>
      <c r="Q723" s="20">
        <f t="shared" si="8"/>
        <v>1551.7241379310346</v>
      </c>
      <c r="R723" s="20">
        <f t="shared" si="9"/>
        <v>0.22488755622188908</v>
      </c>
      <c r="S723" s="1" t="s">
        <v>1263</v>
      </c>
    </row>
    <row r="724" spans="1:19" ht="14.25" x14ac:dyDescent="0.2">
      <c r="A724" s="40" t="str">
        <f t="shared" si="10"/>
        <v>153439401A111230899S0028CNNU001</v>
      </c>
      <c r="B724" s="1" t="str">
        <f t="shared" si="7"/>
        <v>153439401CNNU0013</v>
      </c>
      <c r="C724" s="56">
        <v>43538</v>
      </c>
      <c r="D724" s="57">
        <v>153439401</v>
      </c>
      <c r="E724" s="57" t="s">
        <v>2150</v>
      </c>
      <c r="F724" s="40" t="s">
        <v>1461</v>
      </c>
      <c r="G724" s="40" t="s">
        <v>241</v>
      </c>
      <c r="H724" s="40" t="s">
        <v>57</v>
      </c>
      <c r="I724" s="55" t="s">
        <v>1390</v>
      </c>
      <c r="J724" s="58">
        <v>2000</v>
      </c>
      <c r="K724" s="57" t="s">
        <v>96</v>
      </c>
      <c r="L724" s="63">
        <v>3</v>
      </c>
      <c r="M724" s="5" t="str">
        <f>VLOOKUP(K724,需交付物料!B:G,6,0)</f>
        <v>HX-Nutanix</v>
      </c>
      <c r="O724" s="1"/>
      <c r="Q724" s="20">
        <f t="shared" si="8"/>
        <v>5172.4137931034484</v>
      </c>
      <c r="R724" s="20">
        <f t="shared" si="9"/>
        <v>0.7496251874062968</v>
      </c>
      <c r="S724" s="1" t="s">
        <v>1263</v>
      </c>
    </row>
    <row r="725" spans="1:19" ht="14.25" x14ac:dyDescent="0.2">
      <c r="A725" s="40" t="str">
        <f t="shared" si="10"/>
        <v>153441524A111843329A00010095Y4027</v>
      </c>
      <c r="B725" s="1" t="str">
        <f t="shared" si="7"/>
        <v>15344152495Y40276</v>
      </c>
      <c r="C725" s="56">
        <v>43539</v>
      </c>
      <c r="D725" s="57">
        <v>153441524</v>
      </c>
      <c r="E725" s="57" t="s">
        <v>2151</v>
      </c>
      <c r="F725" s="40" t="s">
        <v>2183</v>
      </c>
      <c r="G725" s="40" t="s">
        <v>1180</v>
      </c>
      <c r="H725" s="40" t="s">
        <v>113</v>
      </c>
      <c r="I725" s="55" t="s">
        <v>902</v>
      </c>
      <c r="J725" s="58">
        <v>6611</v>
      </c>
      <c r="K725" s="57" t="s">
        <v>12</v>
      </c>
      <c r="L725" s="63">
        <v>6</v>
      </c>
      <c r="M725" s="5" t="str">
        <f>VLOOKUP(K725,需交付物料!B:G,6,0)</f>
        <v>HANA</v>
      </c>
      <c r="O725" s="1"/>
      <c r="Q725" s="20">
        <f t="shared" si="8"/>
        <v>34194.827586206899</v>
      </c>
      <c r="R725" s="20">
        <f t="shared" si="9"/>
        <v>4.9557721139430289</v>
      </c>
      <c r="S725" s="1" t="s">
        <v>1263</v>
      </c>
    </row>
    <row r="726" spans="1:19" ht="14.25" x14ac:dyDescent="0.2">
      <c r="A726" s="40" t="str">
        <f t="shared" si="10"/>
        <v>153442996A111251103X1903064CNNU001</v>
      </c>
      <c r="B726" s="1" t="str">
        <f t="shared" si="7"/>
        <v>153442996CNNU0015</v>
      </c>
      <c r="C726" s="56">
        <v>43539</v>
      </c>
      <c r="D726" s="57">
        <v>153442996</v>
      </c>
      <c r="E726" s="57" t="s">
        <v>2152</v>
      </c>
      <c r="F726" s="40" t="s">
        <v>92</v>
      </c>
      <c r="G726" s="40" t="s">
        <v>93</v>
      </c>
      <c r="H726" s="40" t="s">
        <v>94</v>
      </c>
      <c r="I726" s="55" t="s">
        <v>66</v>
      </c>
      <c r="J726" s="58">
        <v>5000</v>
      </c>
      <c r="K726" s="57" t="s">
        <v>96</v>
      </c>
      <c r="L726" s="63">
        <v>5</v>
      </c>
      <c r="M726" s="5" t="str">
        <f>VLOOKUP(K726,需交付物料!B:G,6,0)</f>
        <v>HX-Nutanix</v>
      </c>
      <c r="O726" s="1" t="s">
        <v>1485</v>
      </c>
      <c r="P726" s="42">
        <v>43553</v>
      </c>
      <c r="Q726" s="20">
        <f t="shared" si="8"/>
        <v>21551.724137931036</v>
      </c>
      <c r="R726" s="20">
        <f t="shared" si="9"/>
        <v>3.12343828085957</v>
      </c>
      <c r="S726" s="74" t="s">
        <v>2216</v>
      </c>
    </row>
    <row r="727" spans="1:19" ht="14.25" x14ac:dyDescent="0.2">
      <c r="A727" s="40" t="str">
        <f t="shared" si="10"/>
        <v>153443035A111251103X1903065CNNU001</v>
      </c>
      <c r="B727" s="1" t="str">
        <f t="shared" si="7"/>
        <v>153443035CNNU0015</v>
      </c>
      <c r="C727" s="56">
        <v>43539</v>
      </c>
      <c r="D727" s="57">
        <v>153443035</v>
      </c>
      <c r="E727" s="57" t="s">
        <v>2153</v>
      </c>
      <c r="F727" s="40" t="s">
        <v>92</v>
      </c>
      <c r="G727" s="40" t="s">
        <v>93</v>
      </c>
      <c r="H727" s="40" t="s">
        <v>94</v>
      </c>
      <c r="I727" s="55" t="s">
        <v>66</v>
      </c>
      <c r="J727" s="58">
        <v>5000</v>
      </c>
      <c r="K727" s="57" t="s">
        <v>96</v>
      </c>
      <c r="L727" s="63">
        <v>5</v>
      </c>
      <c r="M727" s="5" t="str">
        <f>VLOOKUP(K727,需交付物料!B:G,6,0)</f>
        <v>HX-Nutanix</v>
      </c>
      <c r="O727" s="1" t="s">
        <v>1485</v>
      </c>
      <c r="P727" s="42">
        <v>43552</v>
      </c>
      <c r="Q727" s="20">
        <f t="shared" si="8"/>
        <v>21551.724137931036</v>
      </c>
      <c r="R727" s="20">
        <f t="shared" si="9"/>
        <v>3.12343828085957</v>
      </c>
      <c r="S727" s="74" t="s">
        <v>2216</v>
      </c>
    </row>
    <row r="728" spans="1:19" ht="14.25" x14ac:dyDescent="0.2">
      <c r="A728" s="40" t="str">
        <f t="shared" si="10"/>
        <v>153443067A111251103X1903066CNNU001</v>
      </c>
      <c r="B728" s="1" t="str">
        <f t="shared" si="7"/>
        <v>153443067CNNU0015</v>
      </c>
      <c r="C728" s="56">
        <v>43539</v>
      </c>
      <c r="D728" s="57">
        <v>153443067</v>
      </c>
      <c r="E728" s="57" t="s">
        <v>2154</v>
      </c>
      <c r="F728" s="40" t="s">
        <v>92</v>
      </c>
      <c r="G728" s="40" t="s">
        <v>93</v>
      </c>
      <c r="H728" s="40" t="s">
        <v>94</v>
      </c>
      <c r="I728" s="55" t="s">
        <v>66</v>
      </c>
      <c r="J728" s="58">
        <v>5000</v>
      </c>
      <c r="K728" s="57" t="s">
        <v>96</v>
      </c>
      <c r="L728" s="63">
        <v>5</v>
      </c>
      <c r="M728" s="5" t="str">
        <f>VLOOKUP(K728,需交付物料!B:G,6,0)</f>
        <v>HX-Nutanix</v>
      </c>
      <c r="O728" s="1" t="s">
        <v>1485</v>
      </c>
      <c r="P728" s="42">
        <v>43552</v>
      </c>
      <c r="Q728" s="20">
        <f t="shared" si="8"/>
        <v>21551.724137931036</v>
      </c>
      <c r="R728" s="20">
        <f t="shared" si="9"/>
        <v>3.12343828085957</v>
      </c>
      <c r="S728" s="74" t="s">
        <v>2216</v>
      </c>
    </row>
    <row r="729" spans="1:19" ht="14.25" x14ac:dyDescent="0.2">
      <c r="A729" s="40" t="str">
        <f t="shared" si="10"/>
        <v>153443067A111251103X1903066CNNU001</v>
      </c>
      <c r="B729" s="1" t="str">
        <f t="shared" si="7"/>
        <v>153443067CNNU0015</v>
      </c>
      <c r="C729" s="56">
        <v>43539</v>
      </c>
      <c r="D729" s="57">
        <v>153443067</v>
      </c>
      <c r="E729" s="57" t="s">
        <v>2154</v>
      </c>
      <c r="F729" s="40" t="s">
        <v>92</v>
      </c>
      <c r="G729" s="40" t="s">
        <v>93</v>
      </c>
      <c r="H729" s="40" t="s">
        <v>94</v>
      </c>
      <c r="I729" s="55" t="s">
        <v>66</v>
      </c>
      <c r="J729" s="58">
        <v>5000</v>
      </c>
      <c r="K729" s="57" t="s">
        <v>96</v>
      </c>
      <c r="L729" s="63">
        <v>5</v>
      </c>
      <c r="M729" s="5" t="str">
        <f>VLOOKUP(K729,需交付物料!B:G,6,0)</f>
        <v>HX-Nutanix</v>
      </c>
      <c r="O729" s="1" t="s">
        <v>1485</v>
      </c>
      <c r="P729" s="42">
        <v>43552</v>
      </c>
      <c r="Q729" s="20">
        <f t="shared" si="8"/>
        <v>21551.724137931036</v>
      </c>
      <c r="R729" s="20">
        <f t="shared" si="9"/>
        <v>3.12343828085957</v>
      </c>
      <c r="S729" s="74" t="s">
        <v>2216</v>
      </c>
    </row>
    <row r="730" spans="1:19" ht="14.25" x14ac:dyDescent="0.2">
      <c r="A730" s="40" t="str">
        <f t="shared" si="10"/>
        <v>153443067A111251103X1903066CNNU001</v>
      </c>
      <c r="B730" s="1" t="str">
        <f t="shared" si="7"/>
        <v>153443067CNNU0015</v>
      </c>
      <c r="C730" s="56">
        <v>43539</v>
      </c>
      <c r="D730" s="57">
        <v>153443067</v>
      </c>
      <c r="E730" s="57" t="s">
        <v>2154</v>
      </c>
      <c r="F730" s="40" t="s">
        <v>92</v>
      </c>
      <c r="G730" s="40" t="s">
        <v>93</v>
      </c>
      <c r="H730" s="40" t="s">
        <v>94</v>
      </c>
      <c r="I730" s="55" t="s">
        <v>66</v>
      </c>
      <c r="J730" s="58">
        <v>5000</v>
      </c>
      <c r="K730" s="57" t="s">
        <v>96</v>
      </c>
      <c r="L730" s="63">
        <v>5</v>
      </c>
      <c r="M730" s="5" t="str">
        <f>VLOOKUP(K730,需交付物料!B:G,6,0)</f>
        <v>HX-Nutanix</v>
      </c>
      <c r="O730" s="1" t="s">
        <v>1485</v>
      </c>
      <c r="P730" s="42">
        <v>43552</v>
      </c>
      <c r="Q730" s="20">
        <f t="shared" si="8"/>
        <v>21551.724137931036</v>
      </c>
      <c r="R730" s="20">
        <f t="shared" si="9"/>
        <v>3.12343828085957</v>
      </c>
      <c r="S730" s="74" t="s">
        <v>2216</v>
      </c>
    </row>
    <row r="731" spans="1:19" ht="14.25" x14ac:dyDescent="0.2">
      <c r="A731" s="40" t="str">
        <f t="shared" si="10"/>
        <v>153443067A111251103X1903066CNNU001</v>
      </c>
      <c r="B731" s="1" t="str">
        <f t="shared" ref="B731:B794" si="11">D731&amp;K731&amp;L731</f>
        <v>153443067CNNU0015</v>
      </c>
      <c r="C731" s="56">
        <v>43539</v>
      </c>
      <c r="D731" s="57">
        <v>153443067</v>
      </c>
      <c r="E731" s="57" t="s">
        <v>2154</v>
      </c>
      <c r="F731" s="40" t="s">
        <v>92</v>
      </c>
      <c r="G731" s="40" t="s">
        <v>93</v>
      </c>
      <c r="H731" s="40" t="s">
        <v>94</v>
      </c>
      <c r="I731" s="55" t="s">
        <v>66</v>
      </c>
      <c r="J731" s="58">
        <v>5000</v>
      </c>
      <c r="K731" s="57" t="s">
        <v>96</v>
      </c>
      <c r="L731" s="63">
        <v>5</v>
      </c>
      <c r="M731" s="5" t="str">
        <f>VLOOKUP(K731,需交付物料!B:G,6,0)</f>
        <v>HX-Nutanix</v>
      </c>
      <c r="O731" s="1" t="s">
        <v>1485</v>
      </c>
      <c r="P731" s="42">
        <v>43552</v>
      </c>
      <c r="Q731" s="20">
        <f t="shared" si="8"/>
        <v>21551.724137931036</v>
      </c>
      <c r="R731" s="20">
        <f t="shared" si="9"/>
        <v>3.12343828085957</v>
      </c>
      <c r="S731" s="74" t="s">
        <v>2216</v>
      </c>
    </row>
    <row r="732" spans="1:19" ht="14.25" x14ac:dyDescent="0.2">
      <c r="A732" s="40" t="str">
        <f t="shared" si="10"/>
        <v>153443101A111251103X190306795Y4027</v>
      </c>
      <c r="B732" s="1" t="str">
        <f t="shared" si="11"/>
        <v>15344310195Y40275</v>
      </c>
      <c r="C732" s="56">
        <v>43539</v>
      </c>
      <c r="D732" s="57">
        <v>153443101</v>
      </c>
      <c r="E732" s="57" t="s">
        <v>2155</v>
      </c>
      <c r="F732" s="40" t="s">
        <v>2184</v>
      </c>
      <c r="G732" s="40" t="s">
        <v>359</v>
      </c>
      <c r="H732" s="40" t="s">
        <v>57</v>
      </c>
      <c r="I732" s="55" t="s">
        <v>66</v>
      </c>
      <c r="J732" s="58">
        <v>6611</v>
      </c>
      <c r="K732" s="57" t="s">
        <v>12</v>
      </c>
      <c r="L732" s="63">
        <v>5</v>
      </c>
      <c r="M732" s="5" t="str">
        <f>VLOOKUP(K732,需交付物料!B:G,6,0)</f>
        <v>HANA</v>
      </c>
      <c r="O732" s="1" t="s">
        <v>1485</v>
      </c>
      <c r="P732" s="42">
        <v>43552</v>
      </c>
      <c r="Q732" s="20">
        <f t="shared" si="8"/>
        <v>28495.689655172417</v>
      </c>
      <c r="R732" s="20">
        <f t="shared" si="9"/>
        <v>4.129810094952524</v>
      </c>
      <c r="S732" s="74" t="s">
        <v>2216</v>
      </c>
    </row>
    <row r="733" spans="1:19" ht="14.25" x14ac:dyDescent="0.2">
      <c r="A733" s="40" t="str">
        <f t="shared" si="10"/>
        <v>153444532A111250384XCR315CNNU002</v>
      </c>
      <c r="B733" s="1" t="str">
        <f t="shared" si="11"/>
        <v>153444532CNNU0021</v>
      </c>
      <c r="C733" s="56">
        <v>43539</v>
      </c>
      <c r="D733" s="57">
        <v>153444532</v>
      </c>
      <c r="E733" s="57" t="s">
        <v>2156</v>
      </c>
      <c r="F733" s="40" t="s">
        <v>2185</v>
      </c>
      <c r="G733" s="40" t="s">
        <v>2196</v>
      </c>
      <c r="H733" s="40" t="s">
        <v>379</v>
      </c>
      <c r="I733" s="55" t="s">
        <v>397</v>
      </c>
      <c r="J733" s="58">
        <v>1800</v>
      </c>
      <c r="K733" s="57" t="s">
        <v>195</v>
      </c>
      <c r="L733" s="63">
        <v>1</v>
      </c>
      <c r="M733" s="5" t="str">
        <f>VLOOKUP(K733,需交付物料!B:G,6,0)</f>
        <v>HX-Nutanix</v>
      </c>
      <c r="O733" s="1" t="s">
        <v>1485</v>
      </c>
      <c r="P733" s="42">
        <v>43552</v>
      </c>
      <c r="Q733" s="20">
        <f t="shared" si="8"/>
        <v>1551.7241379310346</v>
      </c>
      <c r="R733" s="20">
        <f t="shared" si="9"/>
        <v>0.22488755622188908</v>
      </c>
      <c r="S733" s="74" t="s">
        <v>2216</v>
      </c>
    </row>
    <row r="734" spans="1:19" ht="14.25" x14ac:dyDescent="0.2">
      <c r="A734" s="40" t="str">
        <f t="shared" si="10"/>
        <v>153444532A111250384XCR315CNNU001</v>
      </c>
      <c r="B734" s="1" t="str">
        <f t="shared" si="11"/>
        <v>153444532CNNU0015</v>
      </c>
      <c r="C734" s="56">
        <v>43539</v>
      </c>
      <c r="D734" s="57">
        <v>153444532</v>
      </c>
      <c r="E734" s="57" t="s">
        <v>2156</v>
      </c>
      <c r="F734" s="40" t="s">
        <v>2185</v>
      </c>
      <c r="G734" s="40" t="s">
        <v>2196</v>
      </c>
      <c r="H734" s="40" t="s">
        <v>379</v>
      </c>
      <c r="I734" s="55" t="s">
        <v>397</v>
      </c>
      <c r="J734" s="58">
        <v>5000</v>
      </c>
      <c r="K734" s="57" t="s">
        <v>96</v>
      </c>
      <c r="L734" s="63">
        <v>5</v>
      </c>
      <c r="M734" s="5" t="str">
        <f>VLOOKUP(K734,需交付物料!B:G,6,0)</f>
        <v>HX-Nutanix</v>
      </c>
      <c r="O734" s="1" t="s">
        <v>1485</v>
      </c>
      <c r="P734" s="42">
        <v>43552</v>
      </c>
      <c r="Q734" s="20">
        <f t="shared" si="8"/>
        <v>21551.724137931036</v>
      </c>
      <c r="R734" s="20">
        <f t="shared" si="9"/>
        <v>3.12343828085957</v>
      </c>
      <c r="S734" s="74" t="s">
        <v>2216</v>
      </c>
    </row>
    <row r="735" spans="1:19" ht="14.25" x14ac:dyDescent="0.2">
      <c r="A735" s="40" t="str">
        <f t="shared" si="10"/>
        <v>153444582A111230899S0032CNNU001</v>
      </c>
      <c r="B735" s="1" t="str">
        <f t="shared" si="11"/>
        <v>153444582CNNU0015</v>
      </c>
      <c r="C735" s="56">
        <v>43539</v>
      </c>
      <c r="D735" s="57">
        <v>153444582</v>
      </c>
      <c r="E735" s="57" t="s">
        <v>2157</v>
      </c>
      <c r="F735" s="40" t="s">
        <v>2186</v>
      </c>
      <c r="G735" s="40" t="s">
        <v>2197</v>
      </c>
      <c r="H735" s="40" t="s">
        <v>43</v>
      </c>
      <c r="I735" s="55" t="s">
        <v>1390</v>
      </c>
      <c r="J735" s="58">
        <v>5000</v>
      </c>
      <c r="K735" s="57" t="s">
        <v>96</v>
      </c>
      <c r="L735" s="63">
        <v>5</v>
      </c>
      <c r="M735" s="5" t="str">
        <f>VLOOKUP(K735,需交付物料!B:G,6,0)</f>
        <v>HX-Nutanix</v>
      </c>
      <c r="O735" s="1"/>
      <c r="Q735" s="20">
        <f t="shared" si="8"/>
        <v>21551.724137931036</v>
      </c>
      <c r="R735" s="20">
        <f t="shared" si="9"/>
        <v>3.12343828085957</v>
      </c>
      <c r="S735" s="1" t="s">
        <v>1263</v>
      </c>
    </row>
    <row r="736" spans="1:19" ht="14.25" x14ac:dyDescent="0.2">
      <c r="A736" s="40" t="str">
        <f t="shared" si="10"/>
        <v>153444582A111230899S0032CNNU002</v>
      </c>
      <c r="B736" s="1" t="str">
        <f t="shared" si="11"/>
        <v>153444582CNNU0021</v>
      </c>
      <c r="C736" s="56">
        <v>43539</v>
      </c>
      <c r="D736" s="57">
        <v>153444582</v>
      </c>
      <c r="E736" s="57" t="s">
        <v>2157</v>
      </c>
      <c r="F736" s="40" t="s">
        <v>2186</v>
      </c>
      <c r="G736" s="40" t="s">
        <v>2197</v>
      </c>
      <c r="H736" s="40" t="s">
        <v>43</v>
      </c>
      <c r="I736" s="55" t="s">
        <v>1390</v>
      </c>
      <c r="J736" s="58">
        <v>1800</v>
      </c>
      <c r="K736" s="57" t="s">
        <v>195</v>
      </c>
      <c r="L736" s="63">
        <v>1</v>
      </c>
      <c r="M736" s="5" t="str">
        <f>VLOOKUP(K736,需交付物料!B:G,6,0)</f>
        <v>HX-Nutanix</v>
      </c>
      <c r="O736" s="1"/>
      <c r="Q736" s="20">
        <f t="shared" si="8"/>
        <v>1551.7241379310346</v>
      </c>
      <c r="R736" s="20">
        <f t="shared" si="9"/>
        <v>0.22488755622188908</v>
      </c>
      <c r="S736" s="1" t="s">
        <v>1263</v>
      </c>
    </row>
    <row r="737" spans="1:19" ht="14.25" x14ac:dyDescent="0.2">
      <c r="A737" s="40" t="str">
        <f t="shared" si="10"/>
        <v>153444616A111230899S0033CNNU001</v>
      </c>
      <c r="B737" s="1" t="str">
        <f t="shared" si="11"/>
        <v>153444616CNNU0015</v>
      </c>
      <c r="C737" s="56">
        <v>43539</v>
      </c>
      <c r="D737" s="57">
        <v>153444616</v>
      </c>
      <c r="E737" s="57" t="s">
        <v>2158</v>
      </c>
      <c r="F737" s="40" t="s">
        <v>2186</v>
      </c>
      <c r="G737" s="40" t="s">
        <v>2197</v>
      </c>
      <c r="H737" s="40" t="s">
        <v>43</v>
      </c>
      <c r="I737" s="55" t="s">
        <v>1390</v>
      </c>
      <c r="J737" s="58">
        <v>5000</v>
      </c>
      <c r="K737" s="57" t="s">
        <v>96</v>
      </c>
      <c r="L737" s="63">
        <v>5</v>
      </c>
      <c r="M737" s="5" t="str">
        <f>VLOOKUP(K737,需交付物料!B:G,6,0)</f>
        <v>HX-Nutanix</v>
      </c>
      <c r="O737" s="1"/>
      <c r="Q737" s="20">
        <f t="shared" si="8"/>
        <v>21551.724137931036</v>
      </c>
      <c r="R737" s="20">
        <f t="shared" si="9"/>
        <v>3.12343828085957</v>
      </c>
      <c r="S737" s="1" t="s">
        <v>1263</v>
      </c>
    </row>
    <row r="738" spans="1:19" ht="14.25" x14ac:dyDescent="0.2">
      <c r="A738" s="40" t="str">
        <f t="shared" si="10"/>
        <v>153444616A111230899S0033CNNU002</v>
      </c>
      <c r="B738" s="1" t="str">
        <f t="shared" si="11"/>
        <v>153444616CNNU0021</v>
      </c>
      <c r="C738" s="56">
        <v>43539</v>
      </c>
      <c r="D738" s="57">
        <v>153444616</v>
      </c>
      <c r="E738" s="57" t="s">
        <v>2158</v>
      </c>
      <c r="F738" s="40" t="s">
        <v>2186</v>
      </c>
      <c r="G738" s="40" t="s">
        <v>2197</v>
      </c>
      <c r="H738" s="40" t="s">
        <v>43</v>
      </c>
      <c r="I738" s="55" t="s">
        <v>1390</v>
      </c>
      <c r="J738" s="58">
        <v>1800</v>
      </c>
      <c r="K738" s="57" t="s">
        <v>195</v>
      </c>
      <c r="L738" s="63">
        <v>1</v>
      </c>
      <c r="M738" s="5" t="str">
        <f>VLOOKUP(K738,需交付物料!B:G,6,0)</f>
        <v>HX-Nutanix</v>
      </c>
      <c r="O738" s="1"/>
      <c r="Q738" s="20">
        <f t="shared" si="8"/>
        <v>1551.7241379310346</v>
      </c>
      <c r="R738" s="20">
        <f t="shared" si="9"/>
        <v>0.22488755622188908</v>
      </c>
      <c r="S738" s="1" t="s">
        <v>1263</v>
      </c>
    </row>
    <row r="739" spans="1:19" ht="14.25" x14ac:dyDescent="0.2">
      <c r="A739" s="40" t="str">
        <f t="shared" si="10"/>
        <v>153444832A100079030B030960Y2197</v>
      </c>
      <c r="B739" s="1" t="str">
        <f t="shared" si="11"/>
        <v>15344483260Y21971</v>
      </c>
      <c r="C739" s="56">
        <v>43539</v>
      </c>
      <c r="D739" s="57">
        <v>153444832</v>
      </c>
      <c r="E739" s="57" t="s">
        <v>2159</v>
      </c>
      <c r="F739" s="40" t="s">
        <v>2187</v>
      </c>
      <c r="G739" s="40" t="s">
        <v>2198</v>
      </c>
      <c r="H739" s="40" t="s">
        <v>113</v>
      </c>
      <c r="I739" s="55" t="s">
        <v>568</v>
      </c>
      <c r="J739" s="58">
        <v>46500</v>
      </c>
      <c r="K739" s="57" t="s">
        <v>969</v>
      </c>
      <c r="L739" s="63">
        <v>1</v>
      </c>
      <c r="M739" s="5" t="str">
        <f>VLOOKUP(K739,需交付物料!B:G,6,0)</f>
        <v>HPC</v>
      </c>
      <c r="O739" s="1" t="s">
        <v>1485</v>
      </c>
      <c r="P739" s="42">
        <v>43543</v>
      </c>
      <c r="Q739" s="20">
        <f t="shared" si="8"/>
        <v>40086.206896551725</v>
      </c>
      <c r="R739" s="20">
        <f t="shared" si="9"/>
        <v>5.8095952023987998</v>
      </c>
      <c r="S739" s="74" t="s">
        <v>2216</v>
      </c>
    </row>
    <row r="740" spans="1:19" ht="14.25" x14ac:dyDescent="0.2">
      <c r="A740" s="40" t="str">
        <f t="shared" si="10"/>
        <v>153444832A100079030B030960Y2198</v>
      </c>
      <c r="B740" s="1" t="str">
        <f t="shared" si="11"/>
        <v>15344483260Y21985</v>
      </c>
      <c r="C740" s="56">
        <v>43539</v>
      </c>
      <c r="D740" s="57">
        <v>153444832</v>
      </c>
      <c r="E740" s="57" t="s">
        <v>2159</v>
      </c>
      <c r="F740" s="40" t="s">
        <v>2187</v>
      </c>
      <c r="G740" s="40" t="s">
        <v>2198</v>
      </c>
      <c r="H740" s="40" t="s">
        <v>113</v>
      </c>
      <c r="I740" s="55" t="s">
        <v>568</v>
      </c>
      <c r="J740" s="58">
        <v>780</v>
      </c>
      <c r="K740" s="57" t="s">
        <v>967</v>
      </c>
      <c r="L740" s="63">
        <v>5</v>
      </c>
      <c r="M740" s="5" t="str">
        <f>VLOOKUP(K740,需交付物料!B:G,6,0)</f>
        <v>HPC</v>
      </c>
      <c r="O740" s="1" t="s">
        <v>1485</v>
      </c>
      <c r="P740" s="42">
        <v>43543</v>
      </c>
      <c r="Q740" s="20">
        <f t="shared" si="8"/>
        <v>3362.0689655172414</v>
      </c>
      <c r="R740" s="20">
        <f t="shared" si="9"/>
        <v>0.48725637181409293</v>
      </c>
      <c r="S740" s="74" t="s">
        <v>2216</v>
      </c>
    </row>
    <row r="741" spans="1:19" ht="14.25" x14ac:dyDescent="0.2">
      <c r="A741" s="40" t="str">
        <f t="shared" si="10"/>
        <v>153444832A100079030B030960Y2199</v>
      </c>
      <c r="B741" s="1" t="str">
        <f t="shared" si="11"/>
        <v>15344483260Y219950</v>
      </c>
      <c r="C741" s="56">
        <v>43539</v>
      </c>
      <c r="D741" s="57">
        <v>153444832</v>
      </c>
      <c r="E741" s="57" t="s">
        <v>2159</v>
      </c>
      <c r="F741" s="40" t="s">
        <v>2187</v>
      </c>
      <c r="G741" s="40" t="s">
        <v>2198</v>
      </c>
      <c r="H741" s="40" t="s">
        <v>113</v>
      </c>
      <c r="I741" s="55" t="s">
        <v>568</v>
      </c>
      <c r="J741" s="58">
        <v>610</v>
      </c>
      <c r="K741" s="57" t="s">
        <v>1967</v>
      </c>
      <c r="L741" s="63">
        <v>50</v>
      </c>
      <c r="M741" s="5" t="str">
        <f>VLOOKUP(K741,需交付物料!B:G,6,0)</f>
        <v>HPC</v>
      </c>
      <c r="O741" s="1" t="s">
        <v>1485</v>
      </c>
      <c r="P741" s="42">
        <v>43543</v>
      </c>
      <c r="Q741" s="20">
        <f t="shared" ref="Q741:Q757" si="12">J741*L741/1.16</f>
        <v>26293.103448275862</v>
      </c>
      <c r="R741" s="20">
        <f t="shared" ref="R741:R757" si="13">Q741/6.9/1000</f>
        <v>3.8105947026486757</v>
      </c>
      <c r="S741" s="74" t="s">
        <v>2216</v>
      </c>
    </row>
    <row r="742" spans="1:19" ht="14.25" x14ac:dyDescent="0.2">
      <c r="A742" s="40" t="str">
        <f t="shared" ref="A742:A805" si="14">D742&amp;E742&amp;K742</f>
        <v>153445420A112160565A0998CNNU001</v>
      </c>
      <c r="B742" s="1" t="str">
        <f t="shared" si="11"/>
        <v>153445420CNNU0016</v>
      </c>
      <c r="C742" s="56">
        <v>43539</v>
      </c>
      <c r="D742" s="57">
        <v>153445420</v>
      </c>
      <c r="E742" s="57" t="s">
        <v>2160</v>
      </c>
      <c r="F742" s="40" t="s">
        <v>2188</v>
      </c>
      <c r="G742" s="40" t="s">
        <v>850</v>
      </c>
      <c r="H742" s="40" t="s">
        <v>57</v>
      </c>
      <c r="I742" s="55" t="s">
        <v>804</v>
      </c>
      <c r="J742" s="58">
        <v>5000</v>
      </c>
      <c r="K742" s="57" t="s">
        <v>96</v>
      </c>
      <c r="L742" s="63">
        <v>6</v>
      </c>
      <c r="M742" s="5" t="str">
        <f>VLOOKUP(K742,需交付物料!B:G,6,0)</f>
        <v>HX-Nutanix</v>
      </c>
      <c r="O742" s="1"/>
      <c r="Q742" s="20">
        <f t="shared" si="12"/>
        <v>25862.068965517243</v>
      </c>
      <c r="R742" s="20">
        <f t="shared" si="13"/>
        <v>3.7481259370314843</v>
      </c>
      <c r="S742" s="1" t="s">
        <v>1263</v>
      </c>
    </row>
    <row r="743" spans="1:19" ht="14.25" x14ac:dyDescent="0.2">
      <c r="A743" s="40" t="str">
        <f t="shared" si="14"/>
        <v>153445420A112160565A0998CNNU002</v>
      </c>
      <c r="B743" s="1" t="str">
        <f t="shared" si="11"/>
        <v>153445420CNNU0021</v>
      </c>
      <c r="C743" s="56">
        <v>43539</v>
      </c>
      <c r="D743" s="57">
        <v>153445420</v>
      </c>
      <c r="E743" s="57" t="s">
        <v>2160</v>
      </c>
      <c r="F743" s="40" t="s">
        <v>2188</v>
      </c>
      <c r="G743" s="40" t="s">
        <v>850</v>
      </c>
      <c r="H743" s="40" t="s">
        <v>57</v>
      </c>
      <c r="I743" s="55" t="s">
        <v>804</v>
      </c>
      <c r="J743" s="58">
        <v>1800</v>
      </c>
      <c r="K743" s="57" t="s">
        <v>195</v>
      </c>
      <c r="L743" s="63">
        <v>1</v>
      </c>
      <c r="M743" s="5" t="str">
        <f>VLOOKUP(K743,需交付物料!B:G,6,0)</f>
        <v>HX-Nutanix</v>
      </c>
      <c r="O743" s="1"/>
      <c r="Q743" s="20">
        <f t="shared" si="12"/>
        <v>1551.7241379310346</v>
      </c>
      <c r="R743" s="20">
        <f t="shared" si="13"/>
        <v>0.22488755622188908</v>
      </c>
      <c r="S743" s="1" t="s">
        <v>1263</v>
      </c>
    </row>
    <row r="744" spans="1:19" ht="14.25" x14ac:dyDescent="0.2">
      <c r="A744" s="40" t="str">
        <f t="shared" si="14"/>
        <v>153445963A111251103X190308201GU801</v>
      </c>
      <c r="B744" s="1" t="str">
        <f t="shared" si="11"/>
        <v>15344596301GU8016</v>
      </c>
      <c r="C744" s="56">
        <v>43539</v>
      </c>
      <c r="D744" s="57">
        <v>153445963</v>
      </c>
      <c r="E744" s="57" t="s">
        <v>2161</v>
      </c>
      <c r="F744" s="40" t="s">
        <v>2189</v>
      </c>
      <c r="G744" s="40" t="s">
        <v>2199</v>
      </c>
      <c r="H744" s="40" t="s">
        <v>919</v>
      </c>
      <c r="I744" s="55" t="s">
        <v>66</v>
      </c>
      <c r="J744" s="58">
        <v>14500</v>
      </c>
      <c r="K744" s="57" t="s">
        <v>703</v>
      </c>
      <c r="L744" s="63">
        <v>6</v>
      </c>
      <c r="M744" s="5" t="str">
        <f>VLOOKUP(K744,需交付物料!B:G,6,0)</f>
        <v>ThinkCloud</v>
      </c>
      <c r="O744" s="1" t="s">
        <v>1485</v>
      </c>
      <c r="P744" s="42">
        <v>43539</v>
      </c>
      <c r="Q744" s="20">
        <f t="shared" si="12"/>
        <v>75000</v>
      </c>
      <c r="R744" s="20">
        <f t="shared" si="13"/>
        <v>10.869565217391305</v>
      </c>
      <c r="S744" s="74" t="s">
        <v>2216</v>
      </c>
    </row>
    <row r="745" spans="1:19" ht="14.25" x14ac:dyDescent="0.2">
      <c r="A745" s="40" t="str">
        <f t="shared" si="14"/>
        <v>153446986A1000583711X167595Y4027</v>
      </c>
      <c r="B745" s="1" t="str">
        <f t="shared" si="11"/>
        <v>15344698695Y402710</v>
      </c>
      <c r="C745" s="56">
        <v>43539</v>
      </c>
      <c r="D745" s="57">
        <v>153446986</v>
      </c>
      <c r="E745" s="57" t="s">
        <v>2162</v>
      </c>
      <c r="F745" s="40" t="s">
        <v>2190</v>
      </c>
      <c r="G745" s="40" t="s">
        <v>141</v>
      </c>
      <c r="H745" s="40" t="s">
        <v>118</v>
      </c>
      <c r="I745" s="55" t="s">
        <v>44</v>
      </c>
      <c r="J745" s="58">
        <v>6611</v>
      </c>
      <c r="K745" s="57" t="s">
        <v>12</v>
      </c>
      <c r="L745" s="63">
        <v>10</v>
      </c>
      <c r="M745" s="5" t="str">
        <f>VLOOKUP(K745,需交付物料!B:G,6,0)</f>
        <v>HANA</v>
      </c>
      <c r="O745" s="1" t="s">
        <v>1485</v>
      </c>
      <c r="P745" s="42">
        <v>43547</v>
      </c>
      <c r="Q745" s="20">
        <f t="shared" si="12"/>
        <v>56991.379310344833</v>
      </c>
      <c r="R745" s="20">
        <f t="shared" si="13"/>
        <v>8.2596201899050481</v>
      </c>
      <c r="S745" s="74" t="s">
        <v>2216</v>
      </c>
    </row>
    <row r="746" spans="1:19" ht="14.25" x14ac:dyDescent="0.2">
      <c r="A746" s="40" t="str">
        <f t="shared" si="14"/>
        <v>153469823A100001041CG00031CNNU002</v>
      </c>
      <c r="B746" s="1" t="str">
        <f t="shared" si="11"/>
        <v>153469823CNNU0021</v>
      </c>
      <c r="C746" s="56">
        <v>43544</v>
      </c>
      <c r="D746" s="57">
        <v>153469823</v>
      </c>
      <c r="E746" s="57" t="s">
        <v>2201</v>
      </c>
      <c r="F746" s="40" t="s">
        <v>1279</v>
      </c>
      <c r="G746" s="40" t="s">
        <v>2207</v>
      </c>
      <c r="H746" s="40" t="s">
        <v>919</v>
      </c>
      <c r="I746" s="55" t="s">
        <v>1281</v>
      </c>
      <c r="J746" s="58">
        <v>1800</v>
      </c>
      <c r="K746" s="57" t="s">
        <v>195</v>
      </c>
      <c r="L746" s="63">
        <v>1</v>
      </c>
      <c r="M746" s="5" t="str">
        <f>VLOOKUP(K746,需交付物料!B:G,6,0)</f>
        <v>HX-Nutanix</v>
      </c>
      <c r="O746" s="1" t="s">
        <v>1485</v>
      </c>
      <c r="P746" s="42">
        <v>43555</v>
      </c>
      <c r="Q746" s="20">
        <f t="shared" si="12"/>
        <v>1551.7241379310346</v>
      </c>
      <c r="R746" s="20">
        <f t="shared" si="13"/>
        <v>0.22488755622188908</v>
      </c>
      <c r="S746" s="74" t="s">
        <v>2216</v>
      </c>
    </row>
    <row r="747" spans="1:19" ht="14.25" x14ac:dyDescent="0.2">
      <c r="A747" s="40" t="str">
        <f t="shared" si="14"/>
        <v>153469823A100001041CG00031CNNU001</v>
      </c>
      <c r="B747" s="1" t="str">
        <f t="shared" si="11"/>
        <v>153469823CNNU0013</v>
      </c>
      <c r="C747" s="56">
        <v>43544</v>
      </c>
      <c r="D747" s="57">
        <v>153469823</v>
      </c>
      <c r="E747" s="57" t="s">
        <v>2201</v>
      </c>
      <c r="F747" s="40" t="s">
        <v>1279</v>
      </c>
      <c r="G747" s="40" t="s">
        <v>2207</v>
      </c>
      <c r="H747" s="40" t="s">
        <v>919</v>
      </c>
      <c r="I747" s="55" t="s">
        <v>1281</v>
      </c>
      <c r="J747" s="58">
        <v>5000</v>
      </c>
      <c r="K747" s="57" t="s">
        <v>96</v>
      </c>
      <c r="L747" s="63">
        <v>3</v>
      </c>
      <c r="M747" s="5" t="str">
        <f>VLOOKUP(K747,需交付物料!B:G,6,0)</f>
        <v>HX-Nutanix</v>
      </c>
      <c r="O747" s="1" t="s">
        <v>1485</v>
      </c>
      <c r="P747" s="42">
        <v>43555</v>
      </c>
      <c r="Q747" s="20">
        <f t="shared" si="12"/>
        <v>12931.034482758621</v>
      </c>
      <c r="R747" s="20">
        <f t="shared" si="13"/>
        <v>1.8740629685157422</v>
      </c>
      <c r="S747" s="74" t="s">
        <v>2216</v>
      </c>
    </row>
    <row r="748" spans="1:19" ht="14.25" x14ac:dyDescent="0.2">
      <c r="A748" s="40" t="str">
        <f t="shared" si="14"/>
        <v>153480028A100079030B031195Y4156</v>
      </c>
      <c r="B748" s="1" t="str">
        <f t="shared" si="11"/>
        <v>15348002895Y41563</v>
      </c>
      <c r="C748" s="56">
        <v>43545</v>
      </c>
      <c r="D748" s="57">
        <v>153480028</v>
      </c>
      <c r="E748" s="57" t="s">
        <v>2202</v>
      </c>
      <c r="F748" s="40" t="e">
        <v>#N/A</v>
      </c>
      <c r="G748" s="40" t="e">
        <v>#N/A</v>
      </c>
      <c r="H748" s="40" t="e">
        <v>#N/A</v>
      </c>
      <c r="I748" s="55" t="s">
        <v>568</v>
      </c>
      <c r="J748" s="58">
        <v>6500</v>
      </c>
      <c r="K748" s="57" t="s">
        <v>1966</v>
      </c>
      <c r="L748" s="63">
        <v>3</v>
      </c>
      <c r="M748" s="5" t="str">
        <f>VLOOKUP(K748,需交付物料!B:G,6,0)</f>
        <v>专家服务</v>
      </c>
      <c r="O748" s="1"/>
      <c r="Q748" s="20">
        <f t="shared" si="12"/>
        <v>16810.344827586207</v>
      </c>
      <c r="R748" s="20">
        <f t="shared" si="13"/>
        <v>2.4362818590704647</v>
      </c>
      <c r="S748" s="1" t="s">
        <v>1263</v>
      </c>
    </row>
    <row r="749" spans="1:19" ht="14.25" x14ac:dyDescent="0.2">
      <c r="A749" s="40" t="str">
        <f t="shared" si="14"/>
        <v>153489771A1000599170551495Y4156</v>
      </c>
      <c r="B749" s="1" t="str">
        <f t="shared" si="11"/>
        <v>15348977195Y41563</v>
      </c>
      <c r="C749" s="56">
        <v>43546</v>
      </c>
      <c r="D749" s="57">
        <v>153489771</v>
      </c>
      <c r="E749" s="57" t="s">
        <v>2203</v>
      </c>
      <c r="F749" s="40" t="e">
        <v>#N/A</v>
      </c>
      <c r="G749" s="40" t="e">
        <v>#N/A</v>
      </c>
      <c r="H749" s="40" t="e">
        <v>#N/A</v>
      </c>
      <c r="I749" s="55" t="s">
        <v>422</v>
      </c>
      <c r="J749" s="58">
        <v>6500</v>
      </c>
      <c r="K749" s="57" t="s">
        <v>1966</v>
      </c>
      <c r="L749" s="63">
        <v>3</v>
      </c>
      <c r="M749" s="5" t="str">
        <f>VLOOKUP(K749,需交付物料!B:G,6,0)</f>
        <v>专家服务</v>
      </c>
      <c r="O749" s="1" t="s">
        <v>1485</v>
      </c>
      <c r="P749" s="42">
        <v>43553</v>
      </c>
      <c r="Q749" s="20">
        <f t="shared" si="12"/>
        <v>16810.344827586207</v>
      </c>
      <c r="R749" s="20">
        <f t="shared" si="13"/>
        <v>2.4362818590704647</v>
      </c>
      <c r="S749" s="74" t="s">
        <v>2216</v>
      </c>
    </row>
    <row r="750" spans="1:19" ht="14.25" x14ac:dyDescent="0.2">
      <c r="A750" s="40" t="str">
        <f t="shared" si="14"/>
        <v>153502675A111988725H0149CNNU001</v>
      </c>
      <c r="B750" s="1" t="str">
        <f t="shared" si="11"/>
        <v>153502675CNNU0014</v>
      </c>
      <c r="C750" s="56">
        <v>43549</v>
      </c>
      <c r="D750" s="57">
        <v>153502675</v>
      </c>
      <c r="E750" s="57" t="s">
        <v>2204</v>
      </c>
      <c r="F750" s="40" t="s">
        <v>2206</v>
      </c>
      <c r="G750" s="40" t="s">
        <v>2208</v>
      </c>
      <c r="H750" s="40" t="s">
        <v>159</v>
      </c>
      <c r="I750" s="55" t="s">
        <v>2200</v>
      </c>
      <c r="J750" s="58">
        <v>5000</v>
      </c>
      <c r="K750" s="57" t="s">
        <v>96</v>
      </c>
      <c r="L750" s="63">
        <v>4</v>
      </c>
      <c r="M750" s="5" t="str">
        <f>VLOOKUP(K750,需交付物料!B:G,6,0)</f>
        <v>HX-Nutanix</v>
      </c>
      <c r="O750" s="1"/>
      <c r="Q750" s="20">
        <f t="shared" si="12"/>
        <v>17241.37931034483</v>
      </c>
      <c r="R750" s="20">
        <f t="shared" si="13"/>
        <v>2.4987506246876565</v>
      </c>
      <c r="S750" s="1" t="s">
        <v>1263</v>
      </c>
    </row>
    <row r="751" spans="1:19" ht="14.25" x14ac:dyDescent="0.2">
      <c r="A751" s="40" t="str">
        <f t="shared" si="14"/>
        <v>153502675A111988725H0149CNNU002</v>
      </c>
      <c r="B751" s="1" t="str">
        <f t="shared" si="11"/>
        <v>153502675CNNU0021</v>
      </c>
      <c r="C751" s="56">
        <v>43549</v>
      </c>
      <c r="D751" s="57">
        <v>153502675</v>
      </c>
      <c r="E751" s="57" t="s">
        <v>2204</v>
      </c>
      <c r="F751" s="40" t="s">
        <v>2206</v>
      </c>
      <c r="G751" s="40" t="s">
        <v>2208</v>
      </c>
      <c r="H751" s="40" t="s">
        <v>159</v>
      </c>
      <c r="I751" s="55" t="s">
        <v>2200</v>
      </c>
      <c r="J751" s="58">
        <v>1800</v>
      </c>
      <c r="K751" s="57" t="s">
        <v>195</v>
      </c>
      <c r="L751" s="63">
        <v>1</v>
      </c>
      <c r="M751" s="5" t="str">
        <f>VLOOKUP(K751,需交付物料!B:G,6,0)</f>
        <v>HX-Nutanix</v>
      </c>
      <c r="O751" s="1"/>
      <c r="Q751" s="20">
        <f t="shared" si="12"/>
        <v>1551.7241379310346</v>
      </c>
      <c r="R751" s="20">
        <f t="shared" si="13"/>
        <v>0.22488755622188908</v>
      </c>
      <c r="S751" s="1" t="s">
        <v>1263</v>
      </c>
    </row>
    <row r="752" spans="1:19" ht="14.25" x14ac:dyDescent="0.2">
      <c r="A752" s="40" t="str">
        <f t="shared" si="14"/>
        <v>153513066A110628055ZGH007295Y4156</v>
      </c>
      <c r="B752" s="1" t="str">
        <f t="shared" si="11"/>
        <v>15351306695Y41562</v>
      </c>
      <c r="C752" s="56">
        <v>43550</v>
      </c>
      <c r="D752" s="57">
        <v>153513066</v>
      </c>
      <c r="E752" s="57" t="s">
        <v>2205</v>
      </c>
      <c r="F752" s="40" t="e">
        <v>#N/A</v>
      </c>
      <c r="G752" s="40" t="e">
        <v>#N/A</v>
      </c>
      <c r="H752" s="40" t="e">
        <v>#N/A</v>
      </c>
      <c r="I752" s="55" t="s">
        <v>31</v>
      </c>
      <c r="J752" s="58">
        <v>6500</v>
      </c>
      <c r="K752" s="57" t="s">
        <v>1966</v>
      </c>
      <c r="L752" s="63">
        <v>2</v>
      </c>
      <c r="M752" s="5" t="str">
        <f>VLOOKUP(K752,需交付物料!B:G,6,0)</f>
        <v>专家服务</v>
      </c>
      <c r="O752" s="1" t="s">
        <v>1485</v>
      </c>
      <c r="P752" s="42">
        <v>43553</v>
      </c>
      <c r="Q752" s="20">
        <f t="shared" si="12"/>
        <v>11206.896551724139</v>
      </c>
      <c r="R752" s="20">
        <f t="shared" si="13"/>
        <v>1.6241879060469766</v>
      </c>
      <c r="S752" s="74" t="s">
        <v>2216</v>
      </c>
    </row>
    <row r="753" spans="1:19" ht="14.25" x14ac:dyDescent="0.2">
      <c r="A753" s="40" t="str">
        <f t="shared" si="14"/>
        <v>153526459A11123089916048CNNU001</v>
      </c>
      <c r="B753" s="1" t="str">
        <f t="shared" si="11"/>
        <v>153526459CNNU0014</v>
      </c>
      <c r="C753" s="56">
        <v>43552</v>
      </c>
      <c r="D753" s="57">
        <v>153526459</v>
      </c>
      <c r="E753" s="57" t="s">
        <v>2211</v>
      </c>
      <c r="F753" s="40" t="s">
        <v>2218</v>
      </c>
      <c r="G753" s="40" t="s">
        <v>2219</v>
      </c>
      <c r="H753" s="40" t="s">
        <v>1579</v>
      </c>
      <c r="I753" s="55" t="s">
        <v>1390</v>
      </c>
      <c r="J753" s="58">
        <v>5000</v>
      </c>
      <c r="K753" s="57" t="s">
        <v>96</v>
      </c>
      <c r="L753" s="63">
        <v>4</v>
      </c>
      <c r="M753" s="5" t="str">
        <f>VLOOKUP(K753,需交付物料!B:G,6,0)</f>
        <v>HX-Nutanix</v>
      </c>
      <c r="O753" s="1"/>
      <c r="Q753" s="20">
        <f t="shared" si="12"/>
        <v>17241.37931034483</v>
      </c>
      <c r="R753" s="20">
        <f t="shared" si="13"/>
        <v>2.4987506246876565</v>
      </c>
      <c r="S753" s="1" t="s">
        <v>2216</v>
      </c>
    </row>
    <row r="754" spans="1:19" ht="14.25" x14ac:dyDescent="0.2">
      <c r="A754" s="40" t="str">
        <f t="shared" si="14"/>
        <v>153526781A110628192LCD0395Y4027</v>
      </c>
      <c r="B754" s="1" t="str">
        <f t="shared" si="11"/>
        <v>15352678195Y40276</v>
      </c>
      <c r="C754" s="56">
        <v>43552</v>
      </c>
      <c r="D754" s="57">
        <v>153526781</v>
      </c>
      <c r="E754" s="57" t="s">
        <v>2212</v>
      </c>
      <c r="F754" s="40" t="s">
        <v>2220</v>
      </c>
      <c r="G754" s="40" t="s">
        <v>62</v>
      </c>
      <c r="H754" s="40" t="s">
        <v>16</v>
      </c>
      <c r="I754" s="55" t="s">
        <v>354</v>
      </c>
      <c r="J754" s="58">
        <v>6611</v>
      </c>
      <c r="K754" s="57" t="s">
        <v>12</v>
      </c>
      <c r="L754" s="63">
        <v>6</v>
      </c>
      <c r="M754" s="5" t="str">
        <f>VLOOKUP(K754,需交付物料!B:G,6,0)</f>
        <v>HANA</v>
      </c>
      <c r="O754" s="1" t="s">
        <v>1485</v>
      </c>
      <c r="P754" s="42">
        <v>43553</v>
      </c>
      <c r="Q754" s="20">
        <f t="shared" si="12"/>
        <v>34194.827586206899</v>
      </c>
      <c r="R754" s="20">
        <f t="shared" si="13"/>
        <v>4.9557721139430289</v>
      </c>
      <c r="S754" s="74" t="s">
        <v>2216</v>
      </c>
    </row>
    <row r="755" spans="1:19" ht="14.25" x14ac:dyDescent="0.2">
      <c r="A755" s="40" t="str">
        <f t="shared" si="14"/>
        <v>153527122A11123089916055CNNU001</v>
      </c>
      <c r="B755" s="1" t="str">
        <f t="shared" si="11"/>
        <v>153527122CNNU0013</v>
      </c>
      <c r="C755" s="56">
        <v>43552</v>
      </c>
      <c r="D755" s="57">
        <v>153527122</v>
      </c>
      <c r="E755" s="57" t="s">
        <v>2213</v>
      </c>
      <c r="F755" s="40" t="s">
        <v>373</v>
      </c>
      <c r="G755" s="40" t="s">
        <v>241</v>
      </c>
      <c r="H755" s="40" t="s">
        <v>57</v>
      </c>
      <c r="I755" s="55" t="s">
        <v>1390</v>
      </c>
      <c r="J755" s="58">
        <v>2000</v>
      </c>
      <c r="K755" s="57" t="s">
        <v>96</v>
      </c>
      <c r="L755" s="63">
        <v>3</v>
      </c>
      <c r="M755" s="5" t="str">
        <f>VLOOKUP(K755,需交付物料!B:G,6,0)</f>
        <v>HX-Nutanix</v>
      </c>
      <c r="O755" s="1"/>
      <c r="Q755" s="20">
        <f t="shared" si="12"/>
        <v>5172.4137931034484</v>
      </c>
      <c r="R755" s="20">
        <f t="shared" si="13"/>
        <v>0.7496251874062968</v>
      </c>
      <c r="S755" s="1" t="s">
        <v>1263</v>
      </c>
    </row>
    <row r="756" spans="1:19" ht="14.25" x14ac:dyDescent="0.2">
      <c r="A756" s="40" t="str">
        <f t="shared" si="14"/>
        <v>153533704A11123089916065CNNU001</v>
      </c>
      <c r="B756" s="1" t="str">
        <f t="shared" si="11"/>
        <v>153533704CNNU0013</v>
      </c>
      <c r="C756" s="56">
        <v>43553</v>
      </c>
      <c r="D756" s="57">
        <v>153533704</v>
      </c>
      <c r="E756" s="57" t="s">
        <v>2214</v>
      </c>
      <c r="F756" s="40" t="s">
        <v>2221</v>
      </c>
      <c r="G756" s="40" t="s">
        <v>850</v>
      </c>
      <c r="H756" s="40" t="s">
        <v>57</v>
      </c>
      <c r="I756" s="55" t="s">
        <v>1390</v>
      </c>
      <c r="J756" s="58">
        <v>5000</v>
      </c>
      <c r="K756" s="57" t="s">
        <v>96</v>
      </c>
      <c r="L756" s="63">
        <v>3</v>
      </c>
      <c r="M756" s="5" t="str">
        <f>VLOOKUP(K756,需交付物料!B:G,6,0)</f>
        <v>HX-Nutanix</v>
      </c>
      <c r="O756" s="1"/>
      <c r="Q756" s="20">
        <f t="shared" si="12"/>
        <v>12931.034482758621</v>
      </c>
      <c r="R756" s="20">
        <f t="shared" si="13"/>
        <v>1.8740629685157422</v>
      </c>
      <c r="S756" s="1" t="s">
        <v>1263</v>
      </c>
    </row>
    <row r="757" spans="1:19" ht="14.25" x14ac:dyDescent="0.2">
      <c r="A757" s="40" t="str">
        <f t="shared" si="14"/>
        <v>153533704A11123089916065CNNU002</v>
      </c>
      <c r="B757" s="1" t="str">
        <f t="shared" si="11"/>
        <v>153533704CNNU0021</v>
      </c>
      <c r="C757" s="56">
        <v>43553</v>
      </c>
      <c r="D757" s="57">
        <v>153533704</v>
      </c>
      <c r="E757" s="57" t="s">
        <v>2214</v>
      </c>
      <c r="F757" s="40" t="s">
        <v>2221</v>
      </c>
      <c r="G757" s="40" t="s">
        <v>850</v>
      </c>
      <c r="H757" s="40" t="s">
        <v>57</v>
      </c>
      <c r="I757" s="55" t="s">
        <v>1390</v>
      </c>
      <c r="J757" s="58">
        <v>1800</v>
      </c>
      <c r="K757" s="57" t="s">
        <v>195</v>
      </c>
      <c r="L757" s="63">
        <v>1</v>
      </c>
      <c r="M757" s="5" t="str">
        <f>VLOOKUP(K757,需交付物料!B:G,6,0)</f>
        <v>HX-Nutanix</v>
      </c>
      <c r="O757" s="1"/>
      <c r="Q757" s="20">
        <f t="shared" si="12"/>
        <v>1551.7241379310346</v>
      </c>
      <c r="R757" s="20">
        <f t="shared" si="13"/>
        <v>0.22488755622188908</v>
      </c>
      <c r="S757" s="1" t="s">
        <v>1263</v>
      </c>
    </row>
    <row r="758" spans="1:19" ht="14.25" x14ac:dyDescent="0.2">
      <c r="A758" s="40" t="str">
        <f t="shared" si="14"/>
        <v>152557797A100020643Z1608CNNU001</v>
      </c>
      <c r="B758" s="1" t="str">
        <f t="shared" si="11"/>
        <v>152557797CNNU0013</v>
      </c>
      <c r="C758" s="56">
        <v>43346.652349965276</v>
      </c>
      <c r="D758" s="57">
        <v>152557797</v>
      </c>
      <c r="E758" s="57" t="s">
        <v>2215</v>
      </c>
      <c r="F758" s="40" t="s">
        <v>2175</v>
      </c>
      <c r="G758" s="40" t="s">
        <v>1086</v>
      </c>
      <c r="H758" s="40" t="s">
        <v>57</v>
      </c>
      <c r="I758" t="s">
        <v>71</v>
      </c>
      <c r="J758" s="58">
        <v>8265.6483000000007</v>
      </c>
      <c r="K758" s="57" t="s">
        <v>96</v>
      </c>
      <c r="L758" s="63">
        <v>3</v>
      </c>
      <c r="M758" s="5" t="s">
        <v>1101</v>
      </c>
      <c r="O758" s="1" t="s">
        <v>1485</v>
      </c>
      <c r="P758" s="42">
        <v>43351</v>
      </c>
      <c r="Q758" s="20">
        <f t="shared" ref="Q758:Q759" si="15">J758*L758/1.16</f>
        <v>21376.676637931039</v>
      </c>
      <c r="R758" s="20">
        <f t="shared" ref="R758:R759" si="16">Q758/6.9/1000</f>
        <v>3.09806907796102</v>
      </c>
      <c r="S758" s="74" t="s">
        <v>2216</v>
      </c>
    </row>
    <row r="759" spans="1:19" ht="14.25" x14ac:dyDescent="0.2">
      <c r="A759" s="40" t="str">
        <f t="shared" si="14"/>
        <v>152557797A100020643Z1608CNNU002</v>
      </c>
      <c r="B759" s="74" t="str">
        <f t="shared" si="11"/>
        <v>152557797CNNU0023</v>
      </c>
      <c r="C759" s="56">
        <v>43346.652349965276</v>
      </c>
      <c r="D759" s="57">
        <v>152557797</v>
      </c>
      <c r="E759" s="57" t="s">
        <v>2215</v>
      </c>
      <c r="F759" s="40" t="s">
        <v>2175</v>
      </c>
      <c r="G759" s="40" t="s">
        <v>1086</v>
      </c>
      <c r="H759" s="40" t="s">
        <v>57</v>
      </c>
      <c r="I759" t="s">
        <v>71</v>
      </c>
      <c r="J759" s="58">
        <v>142422.28260000001</v>
      </c>
      <c r="K759" s="57" t="s">
        <v>195</v>
      </c>
      <c r="L759" s="63">
        <v>3</v>
      </c>
      <c r="M759" s="75" t="s">
        <v>1101</v>
      </c>
      <c r="O759" s="74" t="s">
        <v>1485</v>
      </c>
      <c r="P759" s="42">
        <v>43351</v>
      </c>
      <c r="Q759" s="76">
        <f t="shared" si="15"/>
        <v>368333.48948275862</v>
      </c>
      <c r="R759" s="76">
        <f t="shared" si="16"/>
        <v>53.381665142428787</v>
      </c>
      <c r="S759" s="74" t="s">
        <v>2216</v>
      </c>
    </row>
    <row r="760" spans="1:19" ht="14.25" x14ac:dyDescent="0.2">
      <c r="A760" s="5" t="str">
        <f t="shared" si="14"/>
        <v>153606948A1112308991615495Y4027</v>
      </c>
      <c r="B760" s="1" t="str">
        <f t="shared" si="11"/>
        <v>15360694895Y40276</v>
      </c>
      <c r="C760" s="77">
        <v>43570</v>
      </c>
      <c r="D760" s="5">
        <v>153606948</v>
      </c>
      <c r="E760" s="36" t="s">
        <v>2229</v>
      </c>
      <c r="F760" s="5" t="s">
        <v>2239</v>
      </c>
      <c r="G760" s="5" t="s">
        <v>2268</v>
      </c>
      <c r="H760" s="5" t="s">
        <v>16</v>
      </c>
      <c r="I760" s="5" t="s">
        <v>1390</v>
      </c>
      <c r="J760" s="37">
        <v>6611</v>
      </c>
      <c r="K760" s="78" t="s">
        <v>12</v>
      </c>
      <c r="L760" s="36">
        <v>6</v>
      </c>
      <c r="M760" s="5" t="str">
        <f>VLOOKUP(K760,需交付物料!B:G,6,0)</f>
        <v>HANA</v>
      </c>
      <c r="N760" s="5"/>
      <c r="O760" s="1" t="s">
        <v>1485</v>
      </c>
      <c r="P760" s="77">
        <v>43590</v>
      </c>
      <c r="Q760" s="20">
        <f t="shared" ref="Q760" si="17">J760*L760/1.13</f>
        <v>35102.654867256642</v>
      </c>
      <c r="R760" s="20">
        <f t="shared" ref="R760" si="18">Q760/6.9/1000</f>
        <v>5.087341285109658</v>
      </c>
      <c r="S760" s="74" t="s">
        <v>1499</v>
      </c>
    </row>
    <row r="761" spans="1:19" ht="14.25" x14ac:dyDescent="0.2">
      <c r="A761" s="5" t="str">
        <f t="shared" si="14"/>
        <v>153618677A1112308991618095Y4285</v>
      </c>
      <c r="B761" s="1" t="str">
        <f t="shared" si="11"/>
        <v>15361867795Y42853</v>
      </c>
      <c r="C761" s="77">
        <v>43572</v>
      </c>
      <c r="D761" s="5">
        <v>153618677</v>
      </c>
      <c r="E761" s="36" t="s">
        <v>2230</v>
      </c>
      <c r="F761" s="5" t="s">
        <v>1315</v>
      </c>
      <c r="G761" s="5" t="s">
        <v>421</v>
      </c>
      <c r="H761" s="5" t="s">
        <v>686</v>
      </c>
      <c r="I761" s="5" t="s">
        <v>1390</v>
      </c>
      <c r="J761" s="37">
        <v>2086</v>
      </c>
      <c r="K761" s="78" t="s">
        <v>2222</v>
      </c>
      <c r="L761" s="36">
        <v>3</v>
      </c>
      <c r="M761" s="5" t="str">
        <f>VLOOKUP(K761,需交付物料!B:G,6,0)</f>
        <v>ThinkAgile</v>
      </c>
      <c r="N761" s="5"/>
      <c r="O761" s="1" t="s">
        <v>1485</v>
      </c>
      <c r="P761" s="77">
        <v>43592</v>
      </c>
      <c r="Q761" s="20">
        <f t="shared" ref="Q761:Q824" si="19">J761*L761/1.13</f>
        <v>5538.0530973451332</v>
      </c>
      <c r="R761" s="20">
        <f t="shared" ref="R761:R824" si="20">Q761/6.9/1000</f>
        <v>0.80261639091958448</v>
      </c>
      <c r="S761" s="74" t="s">
        <v>1499</v>
      </c>
    </row>
    <row r="762" spans="1:19" ht="14.25" x14ac:dyDescent="0.2">
      <c r="A762" s="5" t="str">
        <f t="shared" si="14"/>
        <v>153618758A111251103X190402701GU762</v>
      </c>
      <c r="B762" s="1" t="str">
        <f t="shared" si="11"/>
        <v>15361875801GU7621</v>
      </c>
      <c r="C762" s="77">
        <v>43572</v>
      </c>
      <c r="D762" s="5">
        <v>153618758</v>
      </c>
      <c r="E762" s="36" t="s">
        <v>2231</v>
      </c>
      <c r="F762" s="5" t="s">
        <v>2240</v>
      </c>
      <c r="G762" s="5" t="s">
        <v>1130</v>
      </c>
      <c r="H762" s="5" t="s">
        <v>339</v>
      </c>
      <c r="I762" s="5" t="s">
        <v>66</v>
      </c>
      <c r="J762" s="37">
        <v>4000</v>
      </c>
      <c r="K762" s="78" t="s">
        <v>763</v>
      </c>
      <c r="L762" s="36">
        <v>1</v>
      </c>
      <c r="M762" s="5" t="str">
        <f>VLOOKUP(K762,需交付物料!B:G,6,0)</f>
        <v>ThinkCloud</v>
      </c>
      <c r="N762" s="5"/>
      <c r="O762" s="1" t="s">
        <v>1485</v>
      </c>
      <c r="P762" s="77">
        <v>43572</v>
      </c>
      <c r="Q762" s="20">
        <f t="shared" si="19"/>
        <v>3539.8230088495579</v>
      </c>
      <c r="R762" s="20">
        <f t="shared" si="20"/>
        <v>0.51301782736950108</v>
      </c>
      <c r="S762" s="74" t="s">
        <v>1499</v>
      </c>
    </row>
    <row r="763" spans="1:19" ht="14.25" x14ac:dyDescent="0.2">
      <c r="A763" s="5" t="str">
        <f t="shared" si="14"/>
        <v>153620925A100001041CG00049CNNU001</v>
      </c>
      <c r="B763" s="1" t="str">
        <f t="shared" si="11"/>
        <v>153620925CNNU0011</v>
      </c>
      <c r="C763" s="77">
        <v>43573</v>
      </c>
      <c r="D763" s="5">
        <v>153620925</v>
      </c>
      <c r="E763" s="36" t="s">
        <v>2232</v>
      </c>
      <c r="F763" s="5" t="s">
        <v>1279</v>
      </c>
      <c r="G763" s="5" t="s">
        <v>2207</v>
      </c>
      <c r="H763" s="5" t="s">
        <v>919</v>
      </c>
      <c r="I763" s="5" t="s">
        <v>1281</v>
      </c>
      <c r="J763" s="37">
        <v>5000</v>
      </c>
      <c r="K763" s="78" t="s">
        <v>96</v>
      </c>
      <c r="L763" s="36">
        <v>1</v>
      </c>
      <c r="M763" s="5" t="str">
        <f>VLOOKUP(K763,需交付物料!B:G,6,0)</f>
        <v>HX-Nutanix</v>
      </c>
      <c r="N763" s="5"/>
      <c r="O763" s="1" t="s">
        <v>1485</v>
      </c>
      <c r="P763" s="77">
        <v>43590</v>
      </c>
      <c r="Q763" s="20">
        <f t="shared" si="19"/>
        <v>4424.7787610619471</v>
      </c>
      <c r="R763" s="20">
        <f t="shared" si="20"/>
        <v>0.64127228421187632</v>
      </c>
      <c r="S763" s="74" t="s">
        <v>1499</v>
      </c>
    </row>
    <row r="764" spans="1:19" ht="14.25" x14ac:dyDescent="0.2">
      <c r="A764" s="5" t="str">
        <f t="shared" si="14"/>
        <v>153620925A100001041CG0004995Y4285</v>
      </c>
      <c r="B764" s="1" t="str">
        <f t="shared" si="11"/>
        <v>15362092595Y42851</v>
      </c>
      <c r="C764" s="77">
        <v>43573</v>
      </c>
      <c r="D764" s="5">
        <v>153620925</v>
      </c>
      <c r="E764" s="36" t="s">
        <v>2232</v>
      </c>
      <c r="F764" s="5" t="s">
        <v>1279</v>
      </c>
      <c r="G764" s="5" t="s">
        <v>2207</v>
      </c>
      <c r="H764" s="5" t="s">
        <v>919</v>
      </c>
      <c r="I764" s="5" t="s">
        <v>1281</v>
      </c>
      <c r="J764" s="37">
        <v>2086</v>
      </c>
      <c r="K764" s="78" t="s">
        <v>2222</v>
      </c>
      <c r="L764" s="36">
        <v>1</v>
      </c>
      <c r="M764" s="5" t="str">
        <f>VLOOKUP(K764,需交付物料!B:G,6,0)</f>
        <v>ThinkAgile</v>
      </c>
      <c r="N764" s="5"/>
      <c r="O764" s="1" t="s">
        <v>1485</v>
      </c>
      <c r="P764" s="77">
        <v>43590</v>
      </c>
      <c r="Q764" s="20">
        <f t="shared" si="19"/>
        <v>1846.0176991150445</v>
      </c>
      <c r="R764" s="20">
        <f t="shared" si="20"/>
        <v>0.26753879697319483</v>
      </c>
      <c r="S764" s="74" t="s">
        <v>1499</v>
      </c>
    </row>
    <row r="765" spans="1:19" ht="14.25" x14ac:dyDescent="0.2">
      <c r="A765" s="5" t="str">
        <f t="shared" si="14"/>
        <v>153627061A11123089916200CNNU001</v>
      </c>
      <c r="B765" s="1" t="str">
        <f t="shared" si="11"/>
        <v>153627061CNNU0015</v>
      </c>
      <c r="C765" s="77">
        <v>43574</v>
      </c>
      <c r="D765" s="5">
        <v>153627061</v>
      </c>
      <c r="E765" s="36" t="s">
        <v>2233</v>
      </c>
      <c r="F765" s="5" t="s">
        <v>2241</v>
      </c>
      <c r="G765" s="5" t="s">
        <v>369</v>
      </c>
      <c r="H765" s="5" t="s">
        <v>118</v>
      </c>
      <c r="I765" s="5" t="s">
        <v>1390</v>
      </c>
      <c r="J765" s="37">
        <v>5000</v>
      </c>
      <c r="K765" s="78" t="s">
        <v>96</v>
      </c>
      <c r="L765" s="36">
        <v>5</v>
      </c>
      <c r="M765" s="5" t="str">
        <f>VLOOKUP(K765,需交付物料!B:G,6,0)</f>
        <v>HX-Nutanix</v>
      </c>
      <c r="N765" s="5"/>
      <c r="O765" s="1" t="s">
        <v>1485</v>
      </c>
      <c r="P765" s="77">
        <v>43607</v>
      </c>
      <c r="Q765" s="20">
        <f t="shared" si="19"/>
        <v>22123.893805309737</v>
      </c>
      <c r="R765" s="20">
        <f t="shared" si="20"/>
        <v>3.2063614210593818</v>
      </c>
      <c r="S765" s="74" t="s">
        <v>1499</v>
      </c>
    </row>
    <row r="766" spans="1:19" ht="14.25" x14ac:dyDescent="0.2">
      <c r="A766" s="5" t="str">
        <f t="shared" si="14"/>
        <v>153627061A11123089916200CNNU002</v>
      </c>
      <c r="B766" s="1" t="str">
        <f t="shared" si="11"/>
        <v>153627061CNNU0021</v>
      </c>
      <c r="C766" s="77">
        <v>43574</v>
      </c>
      <c r="D766" s="5">
        <v>153627061</v>
      </c>
      <c r="E766" s="36" t="s">
        <v>2233</v>
      </c>
      <c r="F766" s="5" t="s">
        <v>2241</v>
      </c>
      <c r="G766" s="5" t="s">
        <v>369</v>
      </c>
      <c r="H766" s="5" t="s">
        <v>118</v>
      </c>
      <c r="I766" s="5" t="s">
        <v>1390</v>
      </c>
      <c r="J766" s="37">
        <v>1800</v>
      </c>
      <c r="K766" s="78" t="s">
        <v>195</v>
      </c>
      <c r="L766" s="36">
        <v>1</v>
      </c>
      <c r="M766" s="5" t="str">
        <f>VLOOKUP(K766,需交付物料!B:G,6,0)</f>
        <v>HX-Nutanix</v>
      </c>
      <c r="N766" s="5"/>
      <c r="O766" s="1" t="s">
        <v>1485</v>
      </c>
      <c r="P766" s="77">
        <v>43607</v>
      </c>
      <c r="Q766" s="20">
        <f t="shared" si="19"/>
        <v>1592.9203539823011</v>
      </c>
      <c r="R766" s="20">
        <f t="shared" si="20"/>
        <v>0.2308580223162755</v>
      </c>
      <c r="S766" s="74" t="s">
        <v>1499</v>
      </c>
    </row>
    <row r="767" spans="1:19" ht="14.25" x14ac:dyDescent="0.2">
      <c r="A767" s="5" t="str">
        <f t="shared" si="14"/>
        <v>153630677A100007562A0441CNNU001</v>
      </c>
      <c r="B767" s="1" t="str">
        <f t="shared" si="11"/>
        <v>153630677CNNU0012</v>
      </c>
      <c r="C767" s="77">
        <v>43574</v>
      </c>
      <c r="D767" s="5">
        <v>153630677</v>
      </c>
      <c r="E767" s="36" t="s">
        <v>2234</v>
      </c>
      <c r="F767" s="5" t="s">
        <v>1386</v>
      </c>
      <c r="G767" s="5" t="s">
        <v>93</v>
      </c>
      <c r="H767" s="5" t="s">
        <v>94</v>
      </c>
      <c r="I767" s="5" t="s">
        <v>1158</v>
      </c>
      <c r="J767" s="37">
        <v>5000</v>
      </c>
      <c r="K767" s="78" t="s">
        <v>96</v>
      </c>
      <c r="L767" s="36">
        <v>2</v>
      </c>
      <c r="M767" s="5" t="str">
        <f>VLOOKUP(K767,需交付物料!B:G,6,0)</f>
        <v>HX-Nutanix</v>
      </c>
      <c r="N767" s="5"/>
      <c r="O767" s="1" t="s">
        <v>1485</v>
      </c>
      <c r="P767" s="77">
        <v>43584</v>
      </c>
      <c r="Q767" s="20">
        <f t="shared" si="19"/>
        <v>8849.5575221238942</v>
      </c>
      <c r="R767" s="20">
        <f t="shared" si="20"/>
        <v>1.2825445684237526</v>
      </c>
      <c r="S767" s="74" t="s">
        <v>1499</v>
      </c>
    </row>
    <row r="768" spans="1:19" ht="14.25" x14ac:dyDescent="0.2">
      <c r="A768" s="5" t="str">
        <f t="shared" si="14"/>
        <v>153630677A100007562A044195Y4285</v>
      </c>
      <c r="B768" s="1" t="str">
        <f t="shared" si="11"/>
        <v>15363067795Y42852</v>
      </c>
      <c r="C768" s="77">
        <v>43574</v>
      </c>
      <c r="D768" s="5">
        <v>153630677</v>
      </c>
      <c r="E768" s="36" t="s">
        <v>2234</v>
      </c>
      <c r="F768" s="5" t="s">
        <v>1386</v>
      </c>
      <c r="G768" s="5" t="s">
        <v>93</v>
      </c>
      <c r="H768" s="5" t="s">
        <v>94</v>
      </c>
      <c r="I768" s="5" t="s">
        <v>1158</v>
      </c>
      <c r="J768" s="37">
        <v>2086</v>
      </c>
      <c r="K768" s="78" t="s">
        <v>2222</v>
      </c>
      <c r="L768" s="36">
        <v>2</v>
      </c>
      <c r="M768" s="5" t="str">
        <f>VLOOKUP(K768,需交付物料!B:G,6,0)</f>
        <v>ThinkAgile</v>
      </c>
      <c r="N768" s="5"/>
      <c r="O768" s="1" t="s">
        <v>1485</v>
      </c>
      <c r="P768" s="77">
        <v>43584</v>
      </c>
      <c r="Q768" s="20">
        <f t="shared" si="19"/>
        <v>3692.035398230089</v>
      </c>
      <c r="R768" s="20">
        <f t="shared" si="20"/>
        <v>0.53507759394638965</v>
      </c>
      <c r="S768" s="74" t="s">
        <v>1499</v>
      </c>
    </row>
    <row r="769" spans="1:19" ht="14.25" x14ac:dyDescent="0.2">
      <c r="A769" s="5" t="str">
        <f t="shared" si="14"/>
        <v>153646859A11123089916225CNNU001</v>
      </c>
      <c r="B769" s="1" t="str">
        <f t="shared" si="11"/>
        <v>153646859CNNU0012</v>
      </c>
      <c r="C769" s="77">
        <v>43578</v>
      </c>
      <c r="D769" s="5">
        <v>153646859</v>
      </c>
      <c r="E769" s="36" t="s">
        <v>2235</v>
      </c>
      <c r="F769" s="5" t="s">
        <v>232</v>
      </c>
      <c r="G769" s="5" t="s">
        <v>231</v>
      </c>
      <c r="H769" s="5" t="s">
        <v>30</v>
      </c>
      <c r="I769" s="5" t="s">
        <v>1390</v>
      </c>
      <c r="J769" s="37">
        <v>5000</v>
      </c>
      <c r="K769" s="78" t="s">
        <v>96</v>
      </c>
      <c r="L769" s="36">
        <v>2</v>
      </c>
      <c r="M769" s="5" t="str">
        <f>VLOOKUP(K769,需交付物料!B:G,6,0)</f>
        <v>HX-Nutanix</v>
      </c>
      <c r="N769" s="5"/>
      <c r="O769" s="1" t="s">
        <v>1485</v>
      </c>
      <c r="P769" s="77">
        <v>43598</v>
      </c>
      <c r="Q769" s="20">
        <f t="shared" si="19"/>
        <v>8849.5575221238942</v>
      </c>
      <c r="R769" s="20">
        <f t="shared" si="20"/>
        <v>1.2825445684237526</v>
      </c>
      <c r="S769" s="74" t="s">
        <v>1499</v>
      </c>
    </row>
    <row r="770" spans="1:19" ht="14.25" x14ac:dyDescent="0.2">
      <c r="A770" s="5" t="str">
        <f t="shared" si="14"/>
        <v>153646859A1112308991622595Y4285</v>
      </c>
      <c r="B770" s="1" t="str">
        <f t="shared" si="11"/>
        <v>15364685995Y42851</v>
      </c>
      <c r="C770" s="77">
        <v>43578</v>
      </c>
      <c r="D770" s="5">
        <v>153646859</v>
      </c>
      <c r="E770" s="36" t="s">
        <v>2235</v>
      </c>
      <c r="F770" s="5" t="s">
        <v>232</v>
      </c>
      <c r="G770" s="5" t="s">
        <v>231</v>
      </c>
      <c r="H770" s="5" t="s">
        <v>30</v>
      </c>
      <c r="I770" s="5" t="s">
        <v>1390</v>
      </c>
      <c r="J770" s="37">
        <v>2086</v>
      </c>
      <c r="K770" s="78" t="s">
        <v>2222</v>
      </c>
      <c r="L770" s="36">
        <v>1</v>
      </c>
      <c r="M770" s="5" t="str">
        <f>VLOOKUP(K770,需交付物料!B:G,6,0)</f>
        <v>ThinkAgile</v>
      </c>
      <c r="N770" s="5"/>
      <c r="O770" s="1" t="s">
        <v>1485</v>
      </c>
      <c r="P770" s="77">
        <v>43598</v>
      </c>
      <c r="Q770" s="20">
        <f t="shared" si="19"/>
        <v>1846.0176991150445</v>
      </c>
      <c r="R770" s="20">
        <f t="shared" si="20"/>
        <v>0.26753879697319483</v>
      </c>
      <c r="S770" s="74" t="s">
        <v>1499</v>
      </c>
    </row>
    <row r="771" spans="1:19" ht="14.25" x14ac:dyDescent="0.2">
      <c r="A771" s="5" t="str">
        <f t="shared" si="14"/>
        <v>153651435A100020643Z222395Y4027</v>
      </c>
      <c r="B771" s="1" t="str">
        <f t="shared" si="11"/>
        <v>15365143595Y402712</v>
      </c>
      <c r="C771" s="77">
        <v>43579</v>
      </c>
      <c r="D771" s="5">
        <v>153651435</v>
      </c>
      <c r="E771" s="36" t="s">
        <v>2236</v>
      </c>
      <c r="F771" s="5" t="e">
        <v>#N/A</v>
      </c>
      <c r="G771" s="5" t="e">
        <v>#N/A</v>
      </c>
      <c r="H771" s="5" t="e">
        <v>#N/A</v>
      </c>
      <c r="I771" s="5" t="s">
        <v>71</v>
      </c>
      <c r="J771" s="37">
        <v>6611</v>
      </c>
      <c r="K771" s="78" t="s">
        <v>12</v>
      </c>
      <c r="L771" s="36">
        <v>12</v>
      </c>
      <c r="M771" s="5" t="str">
        <f>VLOOKUP(K771,需交付物料!B:G,6,0)</f>
        <v>HANA</v>
      </c>
      <c r="N771" s="5"/>
      <c r="O771" s="1"/>
      <c r="P771" s="77"/>
      <c r="Q771" s="20">
        <f t="shared" si="19"/>
        <v>70205.309734513285</v>
      </c>
      <c r="R771" s="20">
        <f t="shared" si="20"/>
        <v>10.174682570219316</v>
      </c>
      <c r="S771" s="74" t="s">
        <v>585</v>
      </c>
    </row>
    <row r="772" spans="1:19" ht="14.25" x14ac:dyDescent="0.2">
      <c r="A772" s="5" t="str">
        <f t="shared" si="14"/>
        <v>153651727A1000583711X171501GU800</v>
      </c>
      <c r="B772" s="1" t="str">
        <f t="shared" si="11"/>
        <v>15365172701GU8003</v>
      </c>
      <c r="C772" s="77">
        <v>43579</v>
      </c>
      <c r="D772" s="5">
        <v>153651727</v>
      </c>
      <c r="E772" s="36" t="s">
        <v>2237</v>
      </c>
      <c r="F772" s="5" t="e">
        <v>#N/A</v>
      </c>
      <c r="G772" s="5" t="e">
        <v>#N/A</v>
      </c>
      <c r="H772" s="5" t="e">
        <v>#N/A</v>
      </c>
      <c r="I772" s="5" t="s">
        <v>44</v>
      </c>
      <c r="J772" s="37">
        <v>8500</v>
      </c>
      <c r="K772" s="78" t="s">
        <v>620</v>
      </c>
      <c r="L772" s="36">
        <v>3</v>
      </c>
      <c r="M772" s="5" t="str">
        <f>VLOOKUP(K772,需交付物料!B:G,6,0)</f>
        <v>ThinkCloud</v>
      </c>
      <c r="N772" s="5"/>
      <c r="O772" s="1"/>
      <c r="P772" s="77"/>
      <c r="Q772" s="20">
        <f t="shared" si="19"/>
        <v>22566.371681415931</v>
      </c>
      <c r="R772" s="20">
        <f t="shared" si="20"/>
        <v>3.2704886494805696</v>
      </c>
      <c r="S772" s="74" t="s">
        <v>1263</v>
      </c>
    </row>
    <row r="773" spans="1:19" ht="14.25" x14ac:dyDescent="0.2">
      <c r="A773" s="5" t="str">
        <f t="shared" si="14"/>
        <v>153652239A1000583711X171601GU800</v>
      </c>
      <c r="B773" s="1" t="str">
        <f t="shared" si="11"/>
        <v>15365223901GU8003</v>
      </c>
      <c r="C773" s="77">
        <v>43579</v>
      </c>
      <c r="D773" s="5">
        <v>153652239</v>
      </c>
      <c r="E773" s="36" t="s">
        <v>2238</v>
      </c>
      <c r="F773" s="5" t="s">
        <v>2260</v>
      </c>
      <c r="G773" s="5" t="s">
        <v>2269</v>
      </c>
      <c r="H773" s="5" t="s">
        <v>168</v>
      </c>
      <c r="I773" s="5" t="s">
        <v>44</v>
      </c>
      <c r="J773" s="37">
        <v>8500</v>
      </c>
      <c r="K773" s="78" t="s">
        <v>620</v>
      </c>
      <c r="L773" s="36">
        <v>3</v>
      </c>
      <c r="M773" s="5" t="str">
        <f>VLOOKUP(K773,需交付物料!B:G,6,0)</f>
        <v>ThinkCloud</v>
      </c>
      <c r="N773" s="5"/>
      <c r="O773" s="1" t="s">
        <v>1485</v>
      </c>
      <c r="P773" s="77">
        <v>43579</v>
      </c>
      <c r="Q773" s="20">
        <f t="shared" si="19"/>
        <v>22566.371681415931</v>
      </c>
      <c r="R773" s="20">
        <f t="shared" si="20"/>
        <v>3.2704886494805696</v>
      </c>
      <c r="S773" s="1" t="s">
        <v>1499</v>
      </c>
    </row>
    <row r="774" spans="1:19" ht="14.25" x14ac:dyDescent="0.2">
      <c r="A774" s="5" t="str">
        <f t="shared" si="14"/>
        <v>153659723A1112308991624195Y4285</v>
      </c>
      <c r="B774" s="1" t="str">
        <f t="shared" si="11"/>
        <v>15365972395Y42854</v>
      </c>
      <c r="C774" s="77">
        <v>43580</v>
      </c>
      <c r="D774" s="5">
        <v>153659723</v>
      </c>
      <c r="E774" s="36" t="s">
        <v>2244</v>
      </c>
      <c r="F774" s="5" t="s">
        <v>2261</v>
      </c>
      <c r="G774" s="5" t="s">
        <v>108</v>
      </c>
      <c r="H774" s="5" t="s">
        <v>686</v>
      </c>
      <c r="I774" s="5" t="s">
        <v>1390</v>
      </c>
      <c r="J774" s="37">
        <v>2086</v>
      </c>
      <c r="K774" s="78" t="s">
        <v>2222</v>
      </c>
      <c r="L774" s="36">
        <v>4</v>
      </c>
      <c r="M774" s="5" t="str">
        <f>VLOOKUP(K774,需交付物料!B:G,6,0)</f>
        <v>ThinkAgile</v>
      </c>
      <c r="N774" s="5"/>
      <c r="O774" s="1" t="s">
        <v>1485</v>
      </c>
      <c r="P774" s="77">
        <v>43602</v>
      </c>
      <c r="Q774" s="20">
        <f t="shared" si="19"/>
        <v>7384.0707964601779</v>
      </c>
      <c r="R774" s="20">
        <f t="shared" si="20"/>
        <v>1.0701551878927793</v>
      </c>
      <c r="S774" s="1" t="s">
        <v>1499</v>
      </c>
    </row>
    <row r="775" spans="1:19" ht="14.25" x14ac:dyDescent="0.2">
      <c r="A775" s="5" t="str">
        <f t="shared" si="14"/>
        <v>153660073A1112308991625095Y4285</v>
      </c>
      <c r="B775" s="1" t="str">
        <f t="shared" si="11"/>
        <v>15366007395Y42856</v>
      </c>
      <c r="C775" s="77">
        <v>43580</v>
      </c>
      <c r="D775" s="5">
        <v>153660073</v>
      </c>
      <c r="E775" s="36" t="s">
        <v>2245</v>
      </c>
      <c r="F775" s="5" t="s">
        <v>2262</v>
      </c>
      <c r="G775" s="5" t="s">
        <v>2270</v>
      </c>
      <c r="H775" s="5" t="s">
        <v>10</v>
      </c>
      <c r="I775" s="5" t="s">
        <v>1390</v>
      </c>
      <c r="J775" s="37">
        <v>2033</v>
      </c>
      <c r="K775" s="78" t="s">
        <v>2222</v>
      </c>
      <c r="L775" s="36">
        <v>6</v>
      </c>
      <c r="M775" s="5" t="str">
        <f>VLOOKUP(K775,需交付物料!B:G,6,0)</f>
        <v>ThinkAgile</v>
      </c>
      <c r="N775" s="5"/>
      <c r="O775" s="1" t="s">
        <v>1485</v>
      </c>
      <c r="P775" s="77">
        <v>43592</v>
      </c>
      <c r="Q775" s="20">
        <f t="shared" si="19"/>
        <v>10794.690265486726</v>
      </c>
      <c r="R775" s="20">
        <f t="shared" si="20"/>
        <v>1.5644478645632935</v>
      </c>
      <c r="S775" s="74" t="s">
        <v>1499</v>
      </c>
    </row>
    <row r="776" spans="1:19" ht="14.25" x14ac:dyDescent="0.2">
      <c r="A776" s="5" t="str">
        <f t="shared" si="14"/>
        <v>153664005A111251103X190403695Y4285</v>
      </c>
      <c r="B776" s="1" t="str">
        <f t="shared" si="11"/>
        <v>15366400595Y42854</v>
      </c>
      <c r="C776" s="77">
        <v>43581</v>
      </c>
      <c r="D776" s="5">
        <v>153664005</v>
      </c>
      <c r="E776" s="36" t="s">
        <v>2246</v>
      </c>
      <c r="F776" s="5" t="s">
        <v>92</v>
      </c>
      <c r="G776" s="5" t="s">
        <v>93</v>
      </c>
      <c r="H776" s="5" t="s">
        <v>94</v>
      </c>
      <c r="I776" s="5" t="s">
        <v>66</v>
      </c>
      <c r="J776" s="37">
        <v>2086</v>
      </c>
      <c r="K776" s="78" t="s">
        <v>2222</v>
      </c>
      <c r="L776" s="36">
        <v>4</v>
      </c>
      <c r="M776" s="5" t="str">
        <f>VLOOKUP(K776,需交付物料!B:G,6,0)</f>
        <v>ThinkAgile</v>
      </c>
      <c r="N776" s="5"/>
      <c r="O776" s="1" t="s">
        <v>1485</v>
      </c>
      <c r="P776" s="77">
        <v>43592</v>
      </c>
      <c r="Q776" s="20">
        <f t="shared" si="19"/>
        <v>7384.0707964601779</v>
      </c>
      <c r="R776" s="20">
        <f t="shared" si="20"/>
        <v>1.0701551878927793</v>
      </c>
      <c r="S776" s="74" t="s">
        <v>1499</v>
      </c>
    </row>
    <row r="777" spans="1:19" ht="14.25" x14ac:dyDescent="0.2">
      <c r="A777" s="5" t="str">
        <f t="shared" si="14"/>
        <v>153664005A111251103X1904036CNNU001</v>
      </c>
      <c r="B777" s="1" t="str">
        <f t="shared" si="11"/>
        <v>153664005CNNU0014</v>
      </c>
      <c r="C777" s="77">
        <v>43581</v>
      </c>
      <c r="D777" s="5">
        <v>153664005</v>
      </c>
      <c r="E777" s="36" t="s">
        <v>2246</v>
      </c>
      <c r="F777" s="5" t="s">
        <v>92</v>
      </c>
      <c r="G777" s="5" t="s">
        <v>93</v>
      </c>
      <c r="H777" s="5" t="s">
        <v>94</v>
      </c>
      <c r="I777" s="5" t="s">
        <v>66</v>
      </c>
      <c r="J777" s="37">
        <v>5000</v>
      </c>
      <c r="K777" s="78" t="s">
        <v>96</v>
      </c>
      <c r="L777" s="36">
        <v>4</v>
      </c>
      <c r="M777" s="5" t="str">
        <f>VLOOKUP(K777,需交付物料!B:G,6,0)</f>
        <v>HX-Nutanix</v>
      </c>
      <c r="N777" s="5"/>
      <c r="O777" s="1" t="s">
        <v>1485</v>
      </c>
      <c r="P777" s="77">
        <v>43592</v>
      </c>
      <c r="Q777" s="20">
        <f t="shared" si="19"/>
        <v>17699.115044247788</v>
      </c>
      <c r="R777" s="20">
        <f t="shared" si="20"/>
        <v>2.5650891368475053</v>
      </c>
      <c r="S777" s="74" t="s">
        <v>1499</v>
      </c>
    </row>
    <row r="778" spans="1:19" ht="14.25" x14ac:dyDescent="0.2">
      <c r="A778" s="5" t="str">
        <f t="shared" si="14"/>
        <v>153665564A100007562A044595Y4285</v>
      </c>
      <c r="B778" s="1" t="str">
        <f t="shared" si="11"/>
        <v>15366556495Y42852</v>
      </c>
      <c r="C778" s="77">
        <v>43581</v>
      </c>
      <c r="D778" s="5">
        <v>153665564</v>
      </c>
      <c r="E778" s="36" t="s">
        <v>2247</v>
      </c>
      <c r="F778" s="5" t="s">
        <v>1386</v>
      </c>
      <c r="G778" s="5" t="s">
        <v>93</v>
      </c>
      <c r="H778" s="5" t="s">
        <v>94</v>
      </c>
      <c r="I778" s="5" t="s">
        <v>1158</v>
      </c>
      <c r="J778" s="37">
        <v>2033</v>
      </c>
      <c r="K778" s="78" t="s">
        <v>2222</v>
      </c>
      <c r="L778" s="36">
        <v>2</v>
      </c>
      <c r="M778" s="5" t="str">
        <f>VLOOKUP(K778,需交付物料!B:G,6,0)</f>
        <v>ThinkAgile</v>
      </c>
      <c r="N778" s="5"/>
      <c r="O778" s="1" t="s">
        <v>1485</v>
      </c>
      <c r="P778" s="77">
        <v>43637</v>
      </c>
      <c r="Q778" s="20">
        <f t="shared" si="19"/>
        <v>3598.2300884955757</v>
      </c>
      <c r="R778" s="20">
        <f t="shared" si="20"/>
        <v>0.52148262152109792</v>
      </c>
      <c r="S778" s="74" t="s">
        <v>1499</v>
      </c>
    </row>
    <row r="779" spans="1:19" ht="14.25" x14ac:dyDescent="0.2">
      <c r="A779" s="5" t="str">
        <f t="shared" si="14"/>
        <v>153665564A100007562A0445CNNU001</v>
      </c>
      <c r="B779" s="1" t="str">
        <f t="shared" si="11"/>
        <v>153665564CNNU0012</v>
      </c>
      <c r="C779" s="77">
        <v>43581</v>
      </c>
      <c r="D779" s="5">
        <v>153665564</v>
      </c>
      <c r="E779" s="36" t="s">
        <v>2247</v>
      </c>
      <c r="F779" s="5" t="s">
        <v>1386</v>
      </c>
      <c r="G779" s="5" t="s">
        <v>93</v>
      </c>
      <c r="H779" s="5" t="s">
        <v>94</v>
      </c>
      <c r="I779" s="5" t="s">
        <v>1158</v>
      </c>
      <c r="J779" s="37">
        <v>4871</v>
      </c>
      <c r="K779" s="78" t="s">
        <v>96</v>
      </c>
      <c r="L779" s="36">
        <v>2</v>
      </c>
      <c r="M779" s="5" t="str">
        <f>VLOOKUP(K779,需交付物料!B:G,6,0)</f>
        <v>HX-Nutanix</v>
      </c>
      <c r="N779" s="5"/>
      <c r="O779" s="1" t="s">
        <v>1485</v>
      </c>
      <c r="P779" s="77">
        <v>43637</v>
      </c>
      <c r="Q779" s="20">
        <f t="shared" si="19"/>
        <v>8621.2389380530985</v>
      </c>
      <c r="R779" s="20">
        <f t="shared" si="20"/>
        <v>1.2494549185584201</v>
      </c>
      <c r="S779" s="74" t="s">
        <v>1499</v>
      </c>
    </row>
    <row r="780" spans="1:19" ht="14.25" x14ac:dyDescent="0.2">
      <c r="A780" s="5" t="str">
        <f t="shared" si="14"/>
        <v>153666490A1112308991626995Y4285</v>
      </c>
      <c r="B780" s="1" t="str">
        <f t="shared" si="11"/>
        <v>15366649095Y42853</v>
      </c>
      <c r="C780" s="77">
        <v>43581</v>
      </c>
      <c r="D780" s="5">
        <v>153666490</v>
      </c>
      <c r="E780" s="36" t="s">
        <v>2248</v>
      </c>
      <c r="F780" s="5" t="s">
        <v>2263</v>
      </c>
      <c r="G780" s="5" t="s">
        <v>2271</v>
      </c>
      <c r="H780" s="5" t="s">
        <v>1579</v>
      </c>
      <c r="I780" s="5" t="s">
        <v>1390</v>
      </c>
      <c r="J780" s="37">
        <v>2086</v>
      </c>
      <c r="K780" s="78" t="s">
        <v>2222</v>
      </c>
      <c r="L780" s="36">
        <v>3</v>
      </c>
      <c r="M780" s="5" t="str">
        <f>VLOOKUP(K780,需交付物料!B:G,6,0)</f>
        <v>ThinkAgile</v>
      </c>
      <c r="N780" s="5"/>
      <c r="O780" s="1" t="s">
        <v>1485</v>
      </c>
      <c r="P780" s="77">
        <v>43600</v>
      </c>
      <c r="Q780" s="20">
        <f t="shared" si="19"/>
        <v>5538.0530973451332</v>
      </c>
      <c r="R780" s="20">
        <f t="shared" si="20"/>
        <v>0.80261639091958448</v>
      </c>
      <c r="S780" s="74" t="s">
        <v>1499</v>
      </c>
    </row>
    <row r="781" spans="1:19" ht="14.25" x14ac:dyDescent="0.2">
      <c r="A781" s="5" t="str">
        <f t="shared" si="14"/>
        <v>153666498A1112308991627095Y4285</v>
      </c>
      <c r="B781" s="1" t="str">
        <f t="shared" si="11"/>
        <v>15366649895Y42853</v>
      </c>
      <c r="C781" s="77">
        <v>43581</v>
      </c>
      <c r="D781" s="5">
        <v>153666498</v>
      </c>
      <c r="E781" s="36" t="s">
        <v>2249</v>
      </c>
      <c r="F781" s="5" t="s">
        <v>2264</v>
      </c>
      <c r="G781" s="5" t="s">
        <v>2272</v>
      </c>
      <c r="H781" s="5" t="s">
        <v>339</v>
      </c>
      <c r="I781" s="5" t="s">
        <v>1390</v>
      </c>
      <c r="J781" s="37">
        <v>2086</v>
      </c>
      <c r="K781" s="78" t="s">
        <v>2222</v>
      </c>
      <c r="L781" s="36">
        <v>3</v>
      </c>
      <c r="M781" s="5" t="str">
        <f>VLOOKUP(K781,需交付物料!B:G,6,0)</f>
        <v>ThinkAgile</v>
      </c>
      <c r="N781" s="5"/>
      <c r="O781" s="1" t="s">
        <v>1485</v>
      </c>
      <c r="P781" s="77">
        <v>43621</v>
      </c>
      <c r="Q781" s="20">
        <f t="shared" si="19"/>
        <v>5538.0530973451332</v>
      </c>
      <c r="R781" s="20">
        <f t="shared" si="20"/>
        <v>0.80261639091958448</v>
      </c>
      <c r="S781" s="74" t="s">
        <v>1499</v>
      </c>
    </row>
    <row r="782" spans="1:19" ht="14.25" x14ac:dyDescent="0.2">
      <c r="A782" s="5" t="str">
        <f t="shared" si="14"/>
        <v>153666498A1112308991627095Y4285</v>
      </c>
      <c r="B782" s="1" t="str">
        <f t="shared" si="11"/>
        <v>15366649895Y42857</v>
      </c>
      <c r="C782" s="77">
        <v>43581</v>
      </c>
      <c r="D782" s="5">
        <v>153666498</v>
      </c>
      <c r="E782" s="36" t="s">
        <v>2249</v>
      </c>
      <c r="F782" s="5" t="s">
        <v>2264</v>
      </c>
      <c r="G782" s="5" t="s">
        <v>2272</v>
      </c>
      <c r="H782" s="5" t="s">
        <v>339</v>
      </c>
      <c r="I782" s="5" t="s">
        <v>1390</v>
      </c>
      <c r="J782" s="37">
        <v>2086</v>
      </c>
      <c r="K782" s="78" t="s">
        <v>2222</v>
      </c>
      <c r="L782" s="36">
        <v>7</v>
      </c>
      <c r="M782" s="5" t="str">
        <f>VLOOKUP(K782,需交付物料!B:G,6,0)</f>
        <v>ThinkAgile</v>
      </c>
      <c r="N782" s="5"/>
      <c r="O782" s="1" t="s">
        <v>1485</v>
      </c>
      <c r="P782" s="77">
        <v>43621</v>
      </c>
      <c r="Q782" s="20">
        <f t="shared" si="19"/>
        <v>12922.12389380531</v>
      </c>
      <c r="R782" s="20">
        <f t="shared" si="20"/>
        <v>1.8727715788123638</v>
      </c>
      <c r="S782" s="74" t="s">
        <v>1499</v>
      </c>
    </row>
    <row r="783" spans="1:19" ht="14.25" x14ac:dyDescent="0.2">
      <c r="A783" s="5" t="str">
        <f t="shared" si="14"/>
        <v>153666498A1112308991627095Y4285</v>
      </c>
      <c r="B783" s="1" t="str">
        <f t="shared" si="11"/>
        <v>15366649895Y42855</v>
      </c>
      <c r="C783" s="77">
        <v>43581</v>
      </c>
      <c r="D783" s="5">
        <v>153666498</v>
      </c>
      <c r="E783" s="36" t="s">
        <v>2249</v>
      </c>
      <c r="F783" s="5" t="s">
        <v>2264</v>
      </c>
      <c r="G783" s="5" t="s">
        <v>2272</v>
      </c>
      <c r="H783" s="5" t="s">
        <v>339</v>
      </c>
      <c r="I783" s="5" t="s">
        <v>1390</v>
      </c>
      <c r="J783" s="37">
        <v>2086</v>
      </c>
      <c r="K783" s="78" t="s">
        <v>2222</v>
      </c>
      <c r="L783" s="36">
        <v>5</v>
      </c>
      <c r="M783" s="5" t="str">
        <f>VLOOKUP(K783,需交付物料!B:G,6,0)</f>
        <v>ThinkAgile</v>
      </c>
      <c r="N783" s="5"/>
      <c r="O783" s="1" t="s">
        <v>1485</v>
      </c>
      <c r="P783" s="77">
        <v>43621</v>
      </c>
      <c r="Q783" s="20">
        <f t="shared" si="19"/>
        <v>9230.0884955752226</v>
      </c>
      <c r="R783" s="20">
        <f t="shared" si="20"/>
        <v>1.3376939848659744</v>
      </c>
      <c r="S783" s="74" t="s">
        <v>1499</v>
      </c>
    </row>
    <row r="784" spans="1:19" ht="14.25" x14ac:dyDescent="0.2">
      <c r="A784" s="5" t="str">
        <f t="shared" si="14"/>
        <v>153666498A1112308991627095Y4285</v>
      </c>
      <c r="B784" s="1" t="str">
        <f t="shared" si="11"/>
        <v>15366649895Y428514</v>
      </c>
      <c r="C784" s="77">
        <v>43581</v>
      </c>
      <c r="D784" s="5">
        <v>153666498</v>
      </c>
      <c r="E784" s="36" t="s">
        <v>2249</v>
      </c>
      <c r="F784" s="5" t="s">
        <v>2264</v>
      </c>
      <c r="G784" s="5" t="s">
        <v>2272</v>
      </c>
      <c r="H784" s="5" t="s">
        <v>339</v>
      </c>
      <c r="I784" s="5" t="s">
        <v>1390</v>
      </c>
      <c r="J784" s="37">
        <v>2086</v>
      </c>
      <c r="K784" s="78" t="s">
        <v>2222</v>
      </c>
      <c r="L784" s="36">
        <v>14</v>
      </c>
      <c r="M784" s="5" t="str">
        <f>VLOOKUP(K784,需交付物料!B:G,6,0)</f>
        <v>ThinkAgile</v>
      </c>
      <c r="N784" s="5"/>
      <c r="O784" s="1" t="s">
        <v>1485</v>
      </c>
      <c r="P784" s="77">
        <v>43621</v>
      </c>
      <c r="Q784" s="20">
        <f t="shared" si="19"/>
        <v>25844.24778761062</v>
      </c>
      <c r="R784" s="20">
        <f t="shared" si="20"/>
        <v>3.7455431576247276</v>
      </c>
      <c r="S784" s="74" t="s">
        <v>1499</v>
      </c>
    </row>
    <row r="785" spans="1:19" ht="14.25" x14ac:dyDescent="0.2">
      <c r="A785" s="5" t="str">
        <f t="shared" si="14"/>
        <v>153668601A1112308991627595Y4285</v>
      </c>
      <c r="B785" s="1" t="str">
        <f t="shared" si="11"/>
        <v>15366860195Y42852</v>
      </c>
      <c r="C785" s="77">
        <v>43582</v>
      </c>
      <c r="D785" s="5">
        <v>153668601</v>
      </c>
      <c r="E785" s="36" t="s">
        <v>2250</v>
      </c>
      <c r="F785" s="5" t="s">
        <v>1171</v>
      </c>
      <c r="G785" s="5" t="s">
        <v>359</v>
      </c>
      <c r="H785" s="5" t="s">
        <v>57</v>
      </c>
      <c r="I785" s="5" t="s">
        <v>1390</v>
      </c>
      <c r="J785" s="37">
        <v>2086</v>
      </c>
      <c r="K785" s="78" t="s">
        <v>2222</v>
      </c>
      <c r="L785" s="36">
        <v>2</v>
      </c>
      <c r="M785" s="5" t="str">
        <f>VLOOKUP(K785,需交付物料!B:G,6,0)</f>
        <v>ThinkAgile</v>
      </c>
      <c r="N785" s="5"/>
      <c r="O785" s="1" t="s">
        <v>1485</v>
      </c>
      <c r="P785" s="77">
        <v>43613</v>
      </c>
      <c r="Q785" s="20">
        <f t="shared" si="19"/>
        <v>3692.035398230089</v>
      </c>
      <c r="R785" s="20">
        <f t="shared" si="20"/>
        <v>0.53507759394638965</v>
      </c>
      <c r="S785" s="74" t="s">
        <v>1499</v>
      </c>
    </row>
    <row r="786" spans="1:19" ht="14.25" x14ac:dyDescent="0.2">
      <c r="A786" s="5" t="str">
        <f t="shared" si="14"/>
        <v>153669206A1112308991627695Y4285</v>
      </c>
      <c r="B786" s="1" t="str">
        <f t="shared" si="11"/>
        <v>15366920695Y42854</v>
      </c>
      <c r="C786" s="77">
        <v>43582</v>
      </c>
      <c r="D786" s="5">
        <v>153669206</v>
      </c>
      <c r="E786" s="36" t="s">
        <v>2251</v>
      </c>
      <c r="F786" s="5" t="s">
        <v>2265</v>
      </c>
      <c r="G786" s="5" t="s">
        <v>241</v>
      </c>
      <c r="H786" s="5" t="s">
        <v>57</v>
      </c>
      <c r="I786" s="5" t="s">
        <v>1390</v>
      </c>
      <c r="J786" s="37">
        <v>2033</v>
      </c>
      <c r="K786" s="78" t="s">
        <v>2222</v>
      </c>
      <c r="L786" s="36">
        <v>4</v>
      </c>
      <c r="M786" s="5" t="str">
        <f>VLOOKUP(K786,需交付物料!B:G,6,0)</f>
        <v>ThinkAgile</v>
      </c>
      <c r="N786" s="5"/>
      <c r="O786" s="1" t="s">
        <v>1485</v>
      </c>
      <c r="P786" s="77">
        <v>43642</v>
      </c>
      <c r="Q786" s="20">
        <f t="shared" si="19"/>
        <v>7196.4601769911515</v>
      </c>
      <c r="R786" s="20">
        <f t="shared" si="20"/>
        <v>1.0429652430421958</v>
      </c>
      <c r="S786" s="74" t="s">
        <v>1499</v>
      </c>
    </row>
    <row r="787" spans="1:19" ht="14.25" x14ac:dyDescent="0.2">
      <c r="A787" s="5" t="str">
        <f t="shared" si="14"/>
        <v>153669206A11123089916276CNNU001</v>
      </c>
      <c r="B787" s="1" t="str">
        <f t="shared" si="11"/>
        <v>153669206CNNU0014</v>
      </c>
      <c r="C787" s="77">
        <v>43582</v>
      </c>
      <c r="D787" s="5">
        <v>153669206</v>
      </c>
      <c r="E787" s="36" t="s">
        <v>2251</v>
      </c>
      <c r="F787" s="5" t="s">
        <v>2265</v>
      </c>
      <c r="G787" s="5" t="s">
        <v>241</v>
      </c>
      <c r="H787" s="5" t="s">
        <v>57</v>
      </c>
      <c r="I787" s="5" t="s">
        <v>1390</v>
      </c>
      <c r="J787" s="37">
        <v>2000</v>
      </c>
      <c r="K787" s="78" t="s">
        <v>96</v>
      </c>
      <c r="L787" s="36">
        <v>4</v>
      </c>
      <c r="M787" s="5" t="str">
        <f>VLOOKUP(K787,需交付物料!B:G,6,0)</f>
        <v>HX-Nutanix</v>
      </c>
      <c r="N787" s="5"/>
      <c r="O787" s="1" t="s">
        <v>1485</v>
      </c>
      <c r="P787" s="77">
        <v>43642</v>
      </c>
      <c r="Q787" s="20">
        <f t="shared" si="19"/>
        <v>7079.6460176991159</v>
      </c>
      <c r="R787" s="20">
        <f t="shared" si="20"/>
        <v>1.0260356547390022</v>
      </c>
      <c r="S787" s="74" t="s">
        <v>1499</v>
      </c>
    </row>
    <row r="788" spans="1:19" ht="14.25" x14ac:dyDescent="0.2">
      <c r="A788" s="5" t="str">
        <f t="shared" si="14"/>
        <v>153669207A1112308991627795Y4285</v>
      </c>
      <c r="B788" s="1" t="str">
        <f t="shared" si="11"/>
        <v>15366920795Y42852</v>
      </c>
      <c r="C788" s="77">
        <v>43582</v>
      </c>
      <c r="D788" s="5">
        <v>153669207</v>
      </c>
      <c r="E788" s="36" t="s">
        <v>2252</v>
      </c>
      <c r="F788" s="5" t="s">
        <v>905</v>
      </c>
      <c r="G788" s="5" t="s">
        <v>2354</v>
      </c>
      <c r="H788" s="5" t="s">
        <v>57</v>
      </c>
      <c r="I788" s="5" t="s">
        <v>1390</v>
      </c>
      <c r="J788" s="37">
        <v>2086</v>
      </c>
      <c r="K788" s="78" t="s">
        <v>2222</v>
      </c>
      <c r="L788" s="36">
        <v>2</v>
      </c>
      <c r="M788" s="5" t="str">
        <f>VLOOKUP(K788,需交付物料!B:G,6,0)</f>
        <v>ThinkAgile</v>
      </c>
      <c r="N788" s="5"/>
      <c r="O788" s="1" t="s">
        <v>1485</v>
      </c>
      <c r="P788" s="77">
        <v>43641</v>
      </c>
      <c r="Q788" s="20">
        <f t="shared" si="19"/>
        <v>3692.035398230089</v>
      </c>
      <c r="R788" s="20">
        <f t="shared" si="20"/>
        <v>0.53507759394638965</v>
      </c>
      <c r="S788" s="74" t="s">
        <v>1499</v>
      </c>
    </row>
    <row r="789" spans="1:19" ht="14.25" x14ac:dyDescent="0.2">
      <c r="A789" s="5" t="str">
        <f t="shared" si="14"/>
        <v>153669207A11123089916277CNNU001</v>
      </c>
      <c r="B789" s="1" t="str">
        <f t="shared" si="11"/>
        <v>153669207CNNU0012</v>
      </c>
      <c r="C789" s="77">
        <v>43582</v>
      </c>
      <c r="D789" s="5">
        <v>153669207</v>
      </c>
      <c r="E789" s="36" t="s">
        <v>2252</v>
      </c>
      <c r="F789" s="5" t="s">
        <v>905</v>
      </c>
      <c r="G789" s="5" t="s">
        <v>2354</v>
      </c>
      <c r="H789" s="5" t="s">
        <v>57</v>
      </c>
      <c r="I789" s="5" t="s">
        <v>1390</v>
      </c>
      <c r="J789" s="37">
        <v>2000</v>
      </c>
      <c r="K789" s="78" t="s">
        <v>96</v>
      </c>
      <c r="L789" s="36">
        <v>2</v>
      </c>
      <c r="M789" s="5" t="str">
        <f>VLOOKUP(K789,需交付物料!B:G,6,0)</f>
        <v>HX-Nutanix</v>
      </c>
      <c r="N789" s="5"/>
      <c r="O789" s="1" t="s">
        <v>1485</v>
      </c>
      <c r="P789" s="77">
        <v>43641</v>
      </c>
      <c r="Q789" s="20">
        <f t="shared" si="19"/>
        <v>3539.8230088495579</v>
      </c>
      <c r="R789" s="20">
        <f t="shared" si="20"/>
        <v>0.51301782736950108</v>
      </c>
      <c r="S789" s="74" t="s">
        <v>1499</v>
      </c>
    </row>
    <row r="790" spans="1:19" ht="14.25" x14ac:dyDescent="0.2">
      <c r="A790" s="5" t="str">
        <f t="shared" si="14"/>
        <v>153670873A1121416011901495Y4286</v>
      </c>
      <c r="B790" s="1" t="str">
        <f t="shared" si="11"/>
        <v>15367087395Y42863</v>
      </c>
      <c r="C790" s="77">
        <v>43583</v>
      </c>
      <c r="D790" s="5">
        <v>153670873</v>
      </c>
      <c r="E790" s="36" t="s">
        <v>2253</v>
      </c>
      <c r="F790" s="5" t="s">
        <v>1069</v>
      </c>
      <c r="G790" s="5" t="s">
        <v>529</v>
      </c>
      <c r="H790" s="5" t="s">
        <v>686</v>
      </c>
      <c r="I790" s="5" t="s">
        <v>1070</v>
      </c>
      <c r="J790" s="37">
        <v>3767</v>
      </c>
      <c r="K790" s="78" t="s">
        <v>2223</v>
      </c>
      <c r="L790" s="36">
        <v>3</v>
      </c>
      <c r="M790" s="5" t="str">
        <f>VLOOKUP(K790,需交付物料!B:G,6,0)</f>
        <v>ThinkAgile</v>
      </c>
      <c r="N790" s="5"/>
      <c r="O790" s="1" t="s">
        <v>1485</v>
      </c>
      <c r="P790" s="77">
        <v>43593</v>
      </c>
      <c r="Q790" s="20">
        <f t="shared" si="19"/>
        <v>10000.884955752214</v>
      </c>
      <c r="R790" s="20">
        <f t="shared" si="20"/>
        <v>1.449403616775683</v>
      </c>
      <c r="S790" s="74" t="s">
        <v>1499</v>
      </c>
    </row>
    <row r="791" spans="1:19" ht="14.25" x14ac:dyDescent="0.2">
      <c r="A791" s="5" t="str">
        <f t="shared" si="14"/>
        <v>153674390A1112308991628595Y4286</v>
      </c>
      <c r="B791" s="1" t="str">
        <f t="shared" si="11"/>
        <v>15367439095Y42861</v>
      </c>
      <c r="C791" s="77">
        <v>43583</v>
      </c>
      <c r="D791" s="5">
        <v>153674390</v>
      </c>
      <c r="E791" s="36" t="s">
        <v>2254</v>
      </c>
      <c r="F791" s="5" t="s">
        <v>2175</v>
      </c>
      <c r="G791" s="5" t="s">
        <v>1086</v>
      </c>
      <c r="H791" s="5" t="s">
        <v>57</v>
      </c>
      <c r="I791" s="5" t="s">
        <v>1390</v>
      </c>
      <c r="J791" s="37">
        <v>3670</v>
      </c>
      <c r="K791" s="78" t="s">
        <v>2223</v>
      </c>
      <c r="L791" s="36">
        <v>1</v>
      </c>
      <c r="M791" s="5" t="str">
        <f>VLOOKUP(K791,需交付物料!B:G,6,0)</f>
        <v>ThinkAgile</v>
      </c>
      <c r="N791" s="5"/>
      <c r="O791" s="1" t="s">
        <v>1485</v>
      </c>
      <c r="P791" s="77">
        <v>43594</v>
      </c>
      <c r="Q791" s="20">
        <f t="shared" si="19"/>
        <v>3247.7876106194694</v>
      </c>
      <c r="R791" s="20">
        <f t="shared" si="20"/>
        <v>0.4706938566115173</v>
      </c>
      <c r="S791" s="74" t="s">
        <v>1499</v>
      </c>
    </row>
    <row r="792" spans="1:19" ht="14.25" x14ac:dyDescent="0.2">
      <c r="A792" s="5" t="str">
        <f t="shared" si="14"/>
        <v>153674390A11123089916285CNNU001</v>
      </c>
      <c r="B792" s="1" t="str">
        <f t="shared" si="11"/>
        <v>153674390CNNU0011</v>
      </c>
      <c r="C792" s="77">
        <v>43583</v>
      </c>
      <c r="D792" s="5">
        <v>153674390</v>
      </c>
      <c r="E792" s="36" t="s">
        <v>2254</v>
      </c>
      <c r="F792" s="5" t="s">
        <v>2175</v>
      </c>
      <c r="G792" s="5" t="s">
        <v>1086</v>
      </c>
      <c r="H792" s="5" t="s">
        <v>57</v>
      </c>
      <c r="I792" s="5" t="s">
        <v>1390</v>
      </c>
      <c r="J792" s="37">
        <v>4871</v>
      </c>
      <c r="K792" s="78" t="s">
        <v>96</v>
      </c>
      <c r="L792" s="36">
        <v>1</v>
      </c>
      <c r="M792" s="5" t="str">
        <f>VLOOKUP(K792,需交付物料!B:G,6,0)</f>
        <v>HX-Nutanix</v>
      </c>
      <c r="N792" s="5"/>
      <c r="O792" s="1" t="s">
        <v>1485</v>
      </c>
      <c r="P792" s="77">
        <v>43594</v>
      </c>
      <c r="Q792" s="20">
        <f t="shared" si="19"/>
        <v>4310.6194690265493</v>
      </c>
      <c r="R792" s="20">
        <f t="shared" si="20"/>
        <v>0.62472745927921003</v>
      </c>
      <c r="S792" s="74" t="s">
        <v>1499</v>
      </c>
    </row>
    <row r="793" spans="1:19" ht="14.25" x14ac:dyDescent="0.2">
      <c r="A793" s="5" t="str">
        <f t="shared" si="14"/>
        <v>153674793A1112308991628695Y4285</v>
      </c>
      <c r="B793" s="1" t="str">
        <f t="shared" si="11"/>
        <v>15367479395Y42852</v>
      </c>
      <c r="C793" s="77">
        <v>43583</v>
      </c>
      <c r="D793" s="5">
        <v>153674793</v>
      </c>
      <c r="E793" s="36" t="s">
        <v>2255</v>
      </c>
      <c r="F793" s="5" t="s">
        <v>575</v>
      </c>
      <c r="G793" s="5" t="s">
        <v>130</v>
      </c>
      <c r="H793" s="5" t="s">
        <v>131</v>
      </c>
      <c r="I793" s="5" t="s">
        <v>1390</v>
      </c>
      <c r="J793" s="37">
        <v>2086</v>
      </c>
      <c r="K793" s="78" t="s">
        <v>2222</v>
      </c>
      <c r="L793" s="36">
        <v>2</v>
      </c>
      <c r="M793" s="5" t="str">
        <f>VLOOKUP(K793,需交付物料!B:G,6,0)</f>
        <v>ThinkAgile</v>
      </c>
      <c r="N793" s="5"/>
      <c r="O793" s="1" t="s">
        <v>1485</v>
      </c>
      <c r="P793" s="77">
        <v>43599</v>
      </c>
      <c r="Q793" s="20">
        <f t="shared" si="19"/>
        <v>3692.035398230089</v>
      </c>
      <c r="R793" s="20">
        <f t="shared" si="20"/>
        <v>0.53507759394638965</v>
      </c>
      <c r="S793" s="74" t="s">
        <v>1499</v>
      </c>
    </row>
    <row r="794" spans="1:19" ht="14.25" x14ac:dyDescent="0.2">
      <c r="A794" s="5" t="str">
        <f t="shared" si="14"/>
        <v>153674793A1112308991628695Y4285</v>
      </c>
      <c r="B794" s="1" t="str">
        <f t="shared" si="11"/>
        <v>15367479395Y42851</v>
      </c>
      <c r="C794" s="77">
        <v>43583</v>
      </c>
      <c r="D794" s="5">
        <v>153674793</v>
      </c>
      <c r="E794" s="36" t="s">
        <v>2255</v>
      </c>
      <c r="F794" s="5" t="s">
        <v>575</v>
      </c>
      <c r="G794" s="5" t="s">
        <v>130</v>
      </c>
      <c r="H794" s="5" t="s">
        <v>131</v>
      </c>
      <c r="I794" s="5" t="s">
        <v>1390</v>
      </c>
      <c r="J794" s="37">
        <v>2086</v>
      </c>
      <c r="K794" s="78" t="s">
        <v>2222</v>
      </c>
      <c r="L794" s="36">
        <v>1</v>
      </c>
      <c r="M794" s="5" t="str">
        <f>VLOOKUP(K794,需交付物料!B:G,6,0)</f>
        <v>ThinkAgile</v>
      </c>
      <c r="N794" s="5"/>
      <c r="O794" s="1" t="s">
        <v>1485</v>
      </c>
      <c r="P794" s="77">
        <v>43599</v>
      </c>
      <c r="Q794" s="20">
        <f t="shared" si="19"/>
        <v>1846.0176991150445</v>
      </c>
      <c r="R794" s="20">
        <f t="shared" si="20"/>
        <v>0.26753879697319483</v>
      </c>
      <c r="S794" s="74" t="s">
        <v>1499</v>
      </c>
    </row>
    <row r="795" spans="1:19" ht="14.25" x14ac:dyDescent="0.2">
      <c r="A795" s="5" t="str">
        <f t="shared" si="14"/>
        <v>15367694690353P0190427S95Y4141</v>
      </c>
      <c r="B795" s="1" t="str">
        <f t="shared" ref="B795:B859" si="21">D795&amp;K795&amp;L795</f>
        <v>15367694695Y414152</v>
      </c>
      <c r="C795" s="77">
        <v>43584</v>
      </c>
      <c r="D795" s="5">
        <v>153676946</v>
      </c>
      <c r="E795" s="36" t="s">
        <v>2256</v>
      </c>
      <c r="F795" s="5" t="s">
        <v>2242</v>
      </c>
      <c r="G795" s="5" t="s">
        <v>567</v>
      </c>
      <c r="H795" s="5" t="s">
        <v>159</v>
      </c>
      <c r="I795" s="5" t="s">
        <v>2242</v>
      </c>
      <c r="J795" s="37">
        <v>614</v>
      </c>
      <c r="K795" s="78" t="s">
        <v>1970</v>
      </c>
      <c r="L795" s="36">
        <v>52</v>
      </c>
      <c r="M795" s="5" t="str">
        <f>VLOOKUP(K795,需交付物料!B:G,6,0)</f>
        <v>HPC</v>
      </c>
      <c r="N795" s="5"/>
      <c r="O795" s="1" t="s">
        <v>1485</v>
      </c>
      <c r="P795" s="77">
        <v>43642</v>
      </c>
      <c r="Q795" s="20">
        <f t="shared" si="19"/>
        <v>28254.867256637172</v>
      </c>
      <c r="R795" s="20">
        <f t="shared" si="20"/>
        <v>4.0949082980633582</v>
      </c>
      <c r="S795" s="74" t="s">
        <v>1499</v>
      </c>
    </row>
    <row r="796" spans="1:19" ht="14.25" x14ac:dyDescent="0.2">
      <c r="A796" s="5" t="str">
        <f t="shared" si="14"/>
        <v>15367694690353P0190427S95Y4156</v>
      </c>
      <c r="B796" s="1" t="str">
        <f t="shared" si="21"/>
        <v>15367694695Y41564</v>
      </c>
      <c r="C796" s="77">
        <v>43584</v>
      </c>
      <c r="D796" s="5">
        <v>153676946</v>
      </c>
      <c r="E796" s="36" t="s">
        <v>2256</v>
      </c>
      <c r="F796" s="5" t="s">
        <v>2242</v>
      </c>
      <c r="G796" s="5" t="s">
        <v>567</v>
      </c>
      <c r="H796" s="5" t="s">
        <v>159</v>
      </c>
      <c r="I796" s="5" t="s">
        <v>2242</v>
      </c>
      <c r="J796" s="37">
        <v>6500</v>
      </c>
      <c r="K796" s="78" t="s">
        <v>1966</v>
      </c>
      <c r="L796" s="36">
        <v>4</v>
      </c>
      <c r="M796" s="5" t="str">
        <f>VLOOKUP(K796,需交付物料!B:G,6,0)</f>
        <v>专家服务</v>
      </c>
      <c r="N796" s="5"/>
      <c r="O796" s="1" t="s">
        <v>1485</v>
      </c>
      <c r="P796" s="77">
        <v>43642</v>
      </c>
      <c r="Q796" s="20">
        <f t="shared" si="19"/>
        <v>23008.849557522128</v>
      </c>
      <c r="R796" s="20">
        <f t="shared" si="20"/>
        <v>3.3346158779017574</v>
      </c>
      <c r="S796" s="74" t="s">
        <v>1499</v>
      </c>
    </row>
    <row r="797" spans="1:19" ht="14.25" x14ac:dyDescent="0.2">
      <c r="A797" s="5" t="str">
        <f t="shared" si="14"/>
        <v>15367694690353P0190427S95Y4140</v>
      </c>
      <c r="B797" s="1" t="str">
        <f t="shared" si="21"/>
        <v>15367694695Y41401</v>
      </c>
      <c r="C797" s="77">
        <v>43584</v>
      </c>
      <c r="D797" s="5">
        <v>153676946</v>
      </c>
      <c r="E797" s="36" t="s">
        <v>2256</v>
      </c>
      <c r="F797" s="5" t="s">
        <v>2242</v>
      </c>
      <c r="G797" s="5" t="s">
        <v>567</v>
      </c>
      <c r="H797" s="5" t="s">
        <v>159</v>
      </c>
      <c r="I797" s="5" t="s">
        <v>2242</v>
      </c>
      <c r="J797" s="37">
        <v>39867</v>
      </c>
      <c r="K797" s="78" t="s">
        <v>1969</v>
      </c>
      <c r="L797" s="36">
        <v>1</v>
      </c>
      <c r="M797" s="5" t="str">
        <f>VLOOKUP(K797,需交付物料!B:G,6,0)</f>
        <v>HPC</v>
      </c>
      <c r="N797" s="5"/>
      <c r="O797" s="1" t="s">
        <v>1485</v>
      </c>
      <c r="P797" s="77">
        <v>43642</v>
      </c>
      <c r="Q797" s="20">
        <f t="shared" si="19"/>
        <v>35280.530973451328</v>
      </c>
      <c r="R797" s="20">
        <f t="shared" si="20"/>
        <v>5.1131204309349751</v>
      </c>
      <c r="S797" s="74" t="s">
        <v>1499</v>
      </c>
    </row>
    <row r="798" spans="1:19" ht="14.25" x14ac:dyDescent="0.2">
      <c r="A798" s="5" t="str">
        <f t="shared" si="14"/>
        <v>153686073A100020643Z224295Y4156</v>
      </c>
      <c r="B798" s="1" t="str">
        <f t="shared" si="21"/>
        <v>15368607395Y415616</v>
      </c>
      <c r="C798" s="77">
        <v>43585</v>
      </c>
      <c r="D798" s="5">
        <v>153686073</v>
      </c>
      <c r="E798" s="36" t="s">
        <v>2257</v>
      </c>
      <c r="F798" s="5" t="s">
        <v>2266</v>
      </c>
      <c r="G798" s="5" t="s">
        <v>911</v>
      </c>
      <c r="H798" s="5" t="s">
        <v>686</v>
      </c>
      <c r="I798" s="5" t="s">
        <v>71</v>
      </c>
      <c r="J798" s="37">
        <v>4958</v>
      </c>
      <c r="K798" s="78" t="s">
        <v>1966</v>
      </c>
      <c r="L798" s="36">
        <v>16</v>
      </c>
      <c r="M798" s="5" t="str">
        <f>VLOOKUP(K798,需交付物料!B:G,6,0)</f>
        <v>专家服务</v>
      </c>
      <c r="N798" s="5"/>
      <c r="O798" s="1" t="s">
        <v>1485</v>
      </c>
      <c r="P798" s="77">
        <v>43595</v>
      </c>
      <c r="Q798" s="20">
        <f t="shared" si="19"/>
        <v>70201.769911504438</v>
      </c>
      <c r="R798" s="20">
        <f t="shared" si="20"/>
        <v>10.174169552391946</v>
      </c>
      <c r="S798" s="74" t="s">
        <v>1499</v>
      </c>
    </row>
    <row r="799" spans="1:19" ht="14.25" x14ac:dyDescent="0.2">
      <c r="A799" s="5" t="str">
        <f t="shared" si="14"/>
        <v>153688080A11123089916307CNNU001</v>
      </c>
      <c r="B799" s="1" t="str">
        <f t="shared" si="21"/>
        <v>153688080CNNU0016</v>
      </c>
      <c r="C799" s="77">
        <v>43585</v>
      </c>
      <c r="D799" s="5">
        <v>153688080</v>
      </c>
      <c r="E799" s="36" t="s">
        <v>2258</v>
      </c>
      <c r="F799" s="5" t="s">
        <v>2267</v>
      </c>
      <c r="G799" s="5" t="s">
        <v>589</v>
      </c>
      <c r="H799" s="5" t="s">
        <v>57</v>
      </c>
      <c r="I799" s="5" t="s">
        <v>1390</v>
      </c>
      <c r="J799" s="37">
        <v>4871</v>
      </c>
      <c r="K799" s="78" t="s">
        <v>96</v>
      </c>
      <c r="L799" s="36">
        <v>6</v>
      </c>
      <c r="M799" s="5" t="str">
        <f>VLOOKUP(K799,需交付物料!B:G,6,0)</f>
        <v>HX-Nutanix</v>
      </c>
      <c r="N799" s="5"/>
      <c r="O799" s="1"/>
      <c r="P799" s="77"/>
      <c r="Q799" s="20">
        <f t="shared" si="19"/>
        <v>25863.716814159296</v>
      </c>
      <c r="R799" s="20">
        <f t="shared" si="20"/>
        <v>3.7483647556752597</v>
      </c>
      <c r="S799" s="74" t="s">
        <v>1263</v>
      </c>
    </row>
    <row r="800" spans="1:19" ht="14.25" x14ac:dyDescent="0.2">
      <c r="A800" s="5" t="str">
        <f t="shared" si="14"/>
        <v>153698454A1121889102019050501GU800</v>
      </c>
      <c r="B800" s="1" t="str">
        <f t="shared" si="21"/>
        <v>15369845401GU8004</v>
      </c>
      <c r="C800" s="77">
        <v>43590</v>
      </c>
      <c r="D800" s="5">
        <v>153698454</v>
      </c>
      <c r="E800" s="36" t="s">
        <v>2259</v>
      </c>
      <c r="F800" s="5" t="s">
        <v>1188</v>
      </c>
      <c r="G800" s="5" t="s">
        <v>1189</v>
      </c>
      <c r="H800" s="5" t="s">
        <v>159</v>
      </c>
      <c r="I800" s="5" t="s">
        <v>2243</v>
      </c>
      <c r="J800" s="37">
        <v>5516</v>
      </c>
      <c r="K800" s="78" t="s">
        <v>620</v>
      </c>
      <c r="L800" s="36">
        <v>4</v>
      </c>
      <c r="M800" s="5" t="str">
        <f>VLOOKUP(K800,需交付物料!B:G,6,0)</f>
        <v>ThinkCloud</v>
      </c>
      <c r="N800" s="5"/>
      <c r="O800" s="1" t="s">
        <v>1485</v>
      </c>
      <c r="P800" s="77">
        <v>43592</v>
      </c>
      <c r="Q800" s="20">
        <f t="shared" si="19"/>
        <v>19525.663716814161</v>
      </c>
      <c r="R800" s="20">
        <f t="shared" si="20"/>
        <v>2.8298063357701682</v>
      </c>
      <c r="S800" s="74" t="s">
        <v>1499</v>
      </c>
    </row>
    <row r="801" spans="1:19" ht="14.25" x14ac:dyDescent="0.2">
      <c r="A801" s="5" t="str">
        <f t="shared" si="14"/>
        <v>153698454A11218891020190505PSTC005</v>
      </c>
      <c r="B801" s="1" t="str">
        <f t="shared" si="21"/>
        <v>153698454PSTC0054</v>
      </c>
      <c r="C801" s="77">
        <v>43590</v>
      </c>
      <c r="D801" s="5">
        <v>153698454</v>
      </c>
      <c r="E801" s="36" t="s">
        <v>2259</v>
      </c>
      <c r="F801" s="5" t="s">
        <v>1188</v>
      </c>
      <c r="G801" s="5" t="s">
        <v>1189</v>
      </c>
      <c r="H801" s="5" t="s">
        <v>159</v>
      </c>
      <c r="I801" s="5" t="s">
        <v>2243</v>
      </c>
      <c r="J801" s="37">
        <v>3484</v>
      </c>
      <c r="K801" s="78" t="s">
        <v>666</v>
      </c>
      <c r="L801" s="36">
        <v>4</v>
      </c>
      <c r="M801" s="5" t="str">
        <f>VLOOKUP(K801,需交付物料!B:G,6,0)</f>
        <v>ThinkCloud</v>
      </c>
      <c r="N801" s="5"/>
      <c r="O801" s="1" t="s">
        <v>1485</v>
      </c>
      <c r="P801" s="77">
        <v>43592</v>
      </c>
      <c r="Q801" s="20">
        <f t="shared" si="19"/>
        <v>12332.743362831859</v>
      </c>
      <c r="R801" s="20">
        <f t="shared" si="20"/>
        <v>1.7873541105553419</v>
      </c>
      <c r="S801" s="74" t="s">
        <v>1499</v>
      </c>
    </row>
    <row r="802" spans="1:19" ht="14.25" x14ac:dyDescent="0.2">
      <c r="A802" s="5" t="str">
        <f t="shared" si="14"/>
        <v>153719697A100077645K0522CNNU001</v>
      </c>
      <c r="B802" s="1" t="str">
        <f t="shared" si="21"/>
        <v>153719697CNNU0013</v>
      </c>
      <c r="C802" s="77">
        <v>43593</v>
      </c>
      <c r="D802" s="5">
        <v>153719697</v>
      </c>
      <c r="E802" s="36" t="s">
        <v>2275</v>
      </c>
      <c r="F802" s="5" t="s">
        <v>2278</v>
      </c>
      <c r="G802" s="5" t="s">
        <v>2279</v>
      </c>
      <c r="H802" s="5" t="s">
        <v>686</v>
      </c>
      <c r="I802" s="5" t="s">
        <v>2273</v>
      </c>
      <c r="J802" s="37">
        <v>5000</v>
      </c>
      <c r="K802" s="78" t="s">
        <v>96</v>
      </c>
      <c r="L802" s="36">
        <v>3</v>
      </c>
      <c r="M802" s="5" t="str">
        <f>VLOOKUP(K802,需交付物料!B:G,6,0)</f>
        <v>HX-Nutanix</v>
      </c>
      <c r="N802" s="5"/>
      <c r="O802" s="1"/>
      <c r="P802" s="77"/>
      <c r="Q802" s="20">
        <f t="shared" si="19"/>
        <v>13274.336283185841</v>
      </c>
      <c r="R802" s="20">
        <f t="shared" si="20"/>
        <v>1.9238168526356292</v>
      </c>
      <c r="S802" s="74" t="s">
        <v>1263</v>
      </c>
    </row>
    <row r="803" spans="1:19" ht="14.25" x14ac:dyDescent="0.2">
      <c r="A803" s="5" t="str">
        <f t="shared" si="14"/>
        <v>153719697A100077645K0522CNNU002</v>
      </c>
      <c r="B803" s="1" t="str">
        <f t="shared" si="21"/>
        <v>153719697CNNU0021</v>
      </c>
      <c r="C803" s="77">
        <v>43593</v>
      </c>
      <c r="D803" s="5">
        <v>153719697</v>
      </c>
      <c r="E803" s="36" t="s">
        <v>2275</v>
      </c>
      <c r="F803" s="5" t="s">
        <v>2278</v>
      </c>
      <c r="G803" s="5" t="s">
        <v>2279</v>
      </c>
      <c r="H803" s="5" t="s">
        <v>686</v>
      </c>
      <c r="I803" s="5" t="s">
        <v>2273</v>
      </c>
      <c r="J803" s="37">
        <v>1800</v>
      </c>
      <c r="K803" s="78" t="s">
        <v>195</v>
      </c>
      <c r="L803" s="36">
        <v>1</v>
      </c>
      <c r="M803" s="5" t="str">
        <f>VLOOKUP(K803,需交付物料!B:G,6,0)</f>
        <v>HX-Nutanix</v>
      </c>
      <c r="N803" s="5"/>
      <c r="O803" s="1"/>
      <c r="P803" s="77"/>
      <c r="Q803" s="20">
        <f t="shared" si="19"/>
        <v>1592.9203539823011</v>
      </c>
      <c r="R803" s="20">
        <f t="shared" si="20"/>
        <v>0.2308580223162755</v>
      </c>
      <c r="S803" s="1" t="s">
        <v>1263</v>
      </c>
    </row>
    <row r="804" spans="1:19" ht="14.25" x14ac:dyDescent="0.2">
      <c r="A804" s="5" t="str">
        <f t="shared" si="14"/>
        <v>153726014A1112308991634495Y4285</v>
      </c>
      <c r="B804" s="1" t="str">
        <f t="shared" si="21"/>
        <v>15372601495Y42854</v>
      </c>
      <c r="C804" s="77">
        <v>43594</v>
      </c>
      <c r="D804" s="5">
        <v>153726014</v>
      </c>
      <c r="E804" s="36" t="s">
        <v>2276</v>
      </c>
      <c r="F804" s="5" t="s">
        <v>2280</v>
      </c>
      <c r="G804" s="5" t="s">
        <v>484</v>
      </c>
      <c r="H804" s="5" t="s">
        <v>686</v>
      </c>
      <c r="I804" s="5" t="s">
        <v>1390</v>
      </c>
      <c r="J804" s="37">
        <v>2086</v>
      </c>
      <c r="K804" s="78" t="s">
        <v>2222</v>
      </c>
      <c r="L804" s="36">
        <v>4</v>
      </c>
      <c r="M804" s="5" t="str">
        <f>VLOOKUP(K804,需交付物料!B:G,6,0)</f>
        <v>ThinkAgile</v>
      </c>
      <c r="N804" s="5"/>
      <c r="O804" s="1" t="s">
        <v>1485</v>
      </c>
      <c r="P804" s="77">
        <v>43606</v>
      </c>
      <c r="Q804" s="20">
        <f t="shared" si="19"/>
        <v>7384.0707964601779</v>
      </c>
      <c r="R804" s="20">
        <f t="shared" si="20"/>
        <v>1.0701551878927793</v>
      </c>
      <c r="S804" s="74" t="s">
        <v>1499</v>
      </c>
    </row>
    <row r="805" spans="1:19" ht="14.25" x14ac:dyDescent="0.2">
      <c r="A805" s="5" t="str">
        <f t="shared" si="14"/>
        <v>153755296A11123089916381CNNU001</v>
      </c>
      <c r="B805" s="1" t="str">
        <f t="shared" si="21"/>
        <v>153755296CNNU0013</v>
      </c>
      <c r="C805" s="77">
        <v>43600</v>
      </c>
      <c r="D805" s="5">
        <v>153755296</v>
      </c>
      <c r="E805" s="36" t="s">
        <v>2277</v>
      </c>
      <c r="F805" s="5" t="s">
        <v>2289</v>
      </c>
      <c r="G805" s="5" t="s">
        <v>163</v>
      </c>
      <c r="H805" s="5" t="s">
        <v>94</v>
      </c>
      <c r="I805" s="5" t="s">
        <v>1390</v>
      </c>
      <c r="J805" s="37">
        <v>4871</v>
      </c>
      <c r="K805" s="78" t="s">
        <v>96</v>
      </c>
      <c r="L805" s="36">
        <v>3</v>
      </c>
      <c r="M805" s="5" t="str">
        <f>VLOOKUP(K805,需交付物料!B:G,6,0)</f>
        <v>HX-Nutanix</v>
      </c>
      <c r="N805" s="5"/>
      <c r="O805" s="1" t="s">
        <v>1485</v>
      </c>
      <c r="P805" s="77">
        <v>43608</v>
      </c>
      <c r="Q805" s="20">
        <f t="shared" si="19"/>
        <v>12931.858407079648</v>
      </c>
      <c r="R805" s="20">
        <f t="shared" si="20"/>
        <v>1.8741823778376299</v>
      </c>
      <c r="S805" s="74" t="s">
        <v>1499</v>
      </c>
    </row>
    <row r="806" spans="1:19" ht="14.25" x14ac:dyDescent="0.2">
      <c r="A806" s="5" t="str">
        <f t="shared" ref="A806:A870" si="22">D806&amp;E806&amp;K806</f>
        <v>153755296A11123089916381CNNU002</v>
      </c>
      <c r="B806" s="1" t="str">
        <f t="shared" si="21"/>
        <v>153755296CNNU0021</v>
      </c>
      <c r="C806" s="77">
        <v>43600</v>
      </c>
      <c r="D806" s="5">
        <v>153755296</v>
      </c>
      <c r="E806" s="36" t="s">
        <v>2277</v>
      </c>
      <c r="F806" s="5" t="s">
        <v>2289</v>
      </c>
      <c r="G806" s="5" t="s">
        <v>163</v>
      </c>
      <c r="H806" s="5" t="s">
        <v>94</v>
      </c>
      <c r="I806" s="5" t="s">
        <v>1390</v>
      </c>
      <c r="J806" s="37">
        <v>1738</v>
      </c>
      <c r="K806" s="78" t="s">
        <v>195</v>
      </c>
      <c r="L806" s="36">
        <v>1</v>
      </c>
      <c r="M806" s="5" t="str">
        <f>VLOOKUP(K806,需交付物料!B:G,6,0)</f>
        <v>HX-Nutanix</v>
      </c>
      <c r="N806" s="5"/>
      <c r="O806" s="1" t="s">
        <v>1485</v>
      </c>
      <c r="P806" s="77">
        <v>43608</v>
      </c>
      <c r="Q806" s="20">
        <f t="shared" si="19"/>
        <v>1538.053097345133</v>
      </c>
      <c r="R806" s="20">
        <f t="shared" si="20"/>
        <v>0.22290624599204825</v>
      </c>
      <c r="S806" s="1" t="s">
        <v>1499</v>
      </c>
    </row>
    <row r="807" spans="1:19" ht="14.25" x14ac:dyDescent="0.2">
      <c r="A807" s="5" t="str">
        <f t="shared" si="22"/>
        <v>153755296A1112308991638195Y4285</v>
      </c>
      <c r="B807" s="1" t="str">
        <f t="shared" si="21"/>
        <v>15375529695Y42853</v>
      </c>
      <c r="C807" s="77">
        <v>43600</v>
      </c>
      <c r="D807" s="5">
        <v>153755296</v>
      </c>
      <c r="E807" s="36" t="s">
        <v>2277</v>
      </c>
      <c r="F807" s="5" t="s">
        <v>2289</v>
      </c>
      <c r="G807" s="5" t="s">
        <v>163</v>
      </c>
      <c r="H807" s="5" t="s">
        <v>94</v>
      </c>
      <c r="I807" s="5" t="s">
        <v>1390</v>
      </c>
      <c r="J807" s="37">
        <v>2033</v>
      </c>
      <c r="K807" s="78" t="s">
        <v>2222</v>
      </c>
      <c r="L807" s="36">
        <v>3</v>
      </c>
      <c r="M807" s="5" t="str">
        <f>VLOOKUP(K807,需交付物料!B:G,6,0)</f>
        <v>ThinkAgile</v>
      </c>
      <c r="N807" s="5"/>
      <c r="O807" s="1" t="s">
        <v>1485</v>
      </c>
      <c r="P807" s="77">
        <v>43608</v>
      </c>
      <c r="Q807" s="20">
        <f t="shared" si="19"/>
        <v>5397.3451327433631</v>
      </c>
      <c r="R807" s="20">
        <f t="shared" si="20"/>
        <v>0.78222393228164677</v>
      </c>
      <c r="S807" s="1" t="s">
        <v>1499</v>
      </c>
    </row>
    <row r="808" spans="1:19" ht="14.25" x14ac:dyDescent="0.2">
      <c r="A808" s="5" t="str">
        <f t="shared" si="22"/>
        <v>153757685A1105037929051595Y4285</v>
      </c>
      <c r="B808" s="1" t="str">
        <f t="shared" si="21"/>
        <v>15375768595Y42851</v>
      </c>
      <c r="C808" s="77">
        <v>43600</v>
      </c>
      <c r="D808" s="5">
        <v>153757685</v>
      </c>
      <c r="E808" s="36" t="s">
        <v>2281</v>
      </c>
      <c r="F808" s="5" t="s">
        <v>1222</v>
      </c>
      <c r="G808" s="5" t="s">
        <v>421</v>
      </c>
      <c r="H808" s="5" t="s">
        <v>686</v>
      </c>
      <c r="I808" s="5" t="s">
        <v>530</v>
      </c>
      <c r="J808" s="37">
        <v>2033</v>
      </c>
      <c r="K808" s="78" t="s">
        <v>2222</v>
      </c>
      <c r="L808" s="36">
        <v>1</v>
      </c>
      <c r="M808" s="5" t="str">
        <f>VLOOKUP(K808,需交付物料!B:G,6,0)</f>
        <v>ThinkAgile</v>
      </c>
      <c r="N808" s="5"/>
      <c r="O808" s="1" t="s">
        <v>1485</v>
      </c>
      <c r="P808" s="77">
        <v>43606</v>
      </c>
      <c r="Q808" s="20">
        <f t="shared" si="19"/>
        <v>1799.1150442477879</v>
      </c>
      <c r="R808" s="20">
        <f t="shared" si="20"/>
        <v>0.26074131076054896</v>
      </c>
      <c r="S808" s="74" t="s">
        <v>1499</v>
      </c>
    </row>
    <row r="809" spans="1:19" ht="14.25" x14ac:dyDescent="0.2">
      <c r="A809" s="5" t="str">
        <f t="shared" si="22"/>
        <v>153757685A11050379290515CNNU002</v>
      </c>
      <c r="B809" s="1" t="str">
        <f t="shared" si="21"/>
        <v>153757685CNNU0021</v>
      </c>
      <c r="C809" s="77">
        <v>43600</v>
      </c>
      <c r="D809" s="5">
        <v>153757685</v>
      </c>
      <c r="E809" s="36" t="s">
        <v>2281</v>
      </c>
      <c r="F809" s="5" t="s">
        <v>1222</v>
      </c>
      <c r="G809" s="5" t="s">
        <v>421</v>
      </c>
      <c r="H809" s="5" t="s">
        <v>686</v>
      </c>
      <c r="I809" s="5" t="s">
        <v>530</v>
      </c>
      <c r="J809" s="37">
        <v>1738</v>
      </c>
      <c r="K809" s="78" t="s">
        <v>195</v>
      </c>
      <c r="L809" s="36">
        <v>1</v>
      </c>
      <c r="M809" s="5" t="str">
        <f>VLOOKUP(K809,需交付物料!B:G,6,0)</f>
        <v>HX-Nutanix</v>
      </c>
      <c r="N809" s="5"/>
      <c r="O809" s="1" t="s">
        <v>1485</v>
      </c>
      <c r="P809" s="77">
        <v>43606</v>
      </c>
      <c r="Q809" s="20">
        <f t="shared" si="19"/>
        <v>1538.053097345133</v>
      </c>
      <c r="R809" s="20">
        <f t="shared" si="20"/>
        <v>0.22290624599204825</v>
      </c>
      <c r="S809" s="74" t="s">
        <v>1499</v>
      </c>
    </row>
    <row r="810" spans="1:19" ht="14.25" x14ac:dyDescent="0.2">
      <c r="A810" s="5" t="str">
        <f t="shared" si="22"/>
        <v>153757685A11050379290515CNNU001</v>
      </c>
      <c r="B810" s="1" t="str">
        <f t="shared" si="21"/>
        <v>153757685CNNU0011</v>
      </c>
      <c r="C810" s="77">
        <v>43600</v>
      </c>
      <c r="D810" s="5">
        <v>153757685</v>
      </c>
      <c r="E810" s="36" t="s">
        <v>2281</v>
      </c>
      <c r="F810" s="5" t="s">
        <v>1222</v>
      </c>
      <c r="G810" s="5" t="s">
        <v>421</v>
      </c>
      <c r="H810" s="5" t="s">
        <v>686</v>
      </c>
      <c r="I810" s="5" t="s">
        <v>530</v>
      </c>
      <c r="J810" s="37">
        <v>4871</v>
      </c>
      <c r="K810" s="78" t="s">
        <v>96</v>
      </c>
      <c r="L810" s="36">
        <v>1</v>
      </c>
      <c r="M810" s="5" t="str">
        <f>VLOOKUP(K810,需交付物料!B:G,6,0)</f>
        <v>HX-Nutanix</v>
      </c>
      <c r="N810" s="5"/>
      <c r="O810" s="1" t="s">
        <v>1485</v>
      </c>
      <c r="P810" s="77">
        <v>43606</v>
      </c>
      <c r="Q810" s="20">
        <f t="shared" si="19"/>
        <v>4310.6194690265493</v>
      </c>
      <c r="R810" s="20">
        <f t="shared" si="20"/>
        <v>0.62472745927921003</v>
      </c>
      <c r="S810" s="74" t="s">
        <v>1499</v>
      </c>
    </row>
    <row r="811" spans="1:19" ht="14.25" x14ac:dyDescent="0.2">
      <c r="A811" s="5" t="str">
        <f t="shared" si="22"/>
        <v>153762278A1112308991638795Y4285</v>
      </c>
      <c r="B811" s="1" t="str">
        <f t="shared" si="21"/>
        <v>15376227895Y428511</v>
      </c>
      <c r="C811" s="77">
        <v>43601</v>
      </c>
      <c r="D811" s="5">
        <v>153762278</v>
      </c>
      <c r="E811" s="36" t="s">
        <v>2282</v>
      </c>
      <c r="F811" s="5" t="s">
        <v>2290</v>
      </c>
      <c r="G811" s="5" t="s">
        <v>231</v>
      </c>
      <c r="H811" s="5" t="s">
        <v>30</v>
      </c>
      <c r="I811" s="5" t="s">
        <v>1390</v>
      </c>
      <c r="J811" s="37">
        <v>2086</v>
      </c>
      <c r="K811" s="78" t="s">
        <v>2222</v>
      </c>
      <c r="L811" s="36">
        <v>11</v>
      </c>
      <c r="M811" s="5" t="str">
        <f>VLOOKUP(K811,需交付物料!B:G,6,0)</f>
        <v>ThinkAgile</v>
      </c>
      <c r="N811" s="5"/>
      <c r="O811" s="1" t="s">
        <v>1485</v>
      </c>
      <c r="P811" s="77">
        <v>43637</v>
      </c>
      <c r="Q811" s="20">
        <f t="shared" si="19"/>
        <v>20306.194690265489</v>
      </c>
      <c r="R811" s="20">
        <f t="shared" si="20"/>
        <v>2.9429267667051433</v>
      </c>
      <c r="S811" s="74" t="s">
        <v>1499</v>
      </c>
    </row>
    <row r="812" spans="1:19" ht="14.25" x14ac:dyDescent="0.2">
      <c r="A812" s="5" t="str">
        <f t="shared" si="22"/>
        <v>153762278A1112308991638795Y4285</v>
      </c>
      <c r="B812" s="1" t="str">
        <f t="shared" si="21"/>
        <v>15376227895Y42856</v>
      </c>
      <c r="C812" s="77">
        <v>43601</v>
      </c>
      <c r="D812" s="5">
        <v>153762278</v>
      </c>
      <c r="E812" s="36" t="s">
        <v>2282</v>
      </c>
      <c r="F812" s="5" t="s">
        <v>2290</v>
      </c>
      <c r="G812" s="5" t="s">
        <v>231</v>
      </c>
      <c r="H812" s="5" t="s">
        <v>30</v>
      </c>
      <c r="I812" s="5" t="s">
        <v>1390</v>
      </c>
      <c r="J812" s="37">
        <v>2086</v>
      </c>
      <c r="K812" s="78" t="s">
        <v>2222</v>
      </c>
      <c r="L812" s="36">
        <v>6</v>
      </c>
      <c r="M812" s="5" t="str">
        <f>VLOOKUP(K812,需交付物料!B:G,6,0)</f>
        <v>ThinkAgile</v>
      </c>
      <c r="N812" s="5"/>
      <c r="O812" s="1" t="s">
        <v>1485</v>
      </c>
      <c r="P812" s="77">
        <v>43637</v>
      </c>
      <c r="Q812" s="20">
        <f t="shared" si="19"/>
        <v>11076.106194690266</v>
      </c>
      <c r="R812" s="20">
        <f t="shared" si="20"/>
        <v>1.605232781839169</v>
      </c>
      <c r="S812" s="74" t="s">
        <v>1499</v>
      </c>
    </row>
    <row r="813" spans="1:19" ht="14.25" x14ac:dyDescent="0.2">
      <c r="A813" s="5" t="str">
        <f t="shared" si="22"/>
        <v>153762278A11123089916387CNNU001</v>
      </c>
      <c r="B813" s="1" t="str">
        <f t="shared" si="21"/>
        <v>153762278CNNU00122</v>
      </c>
      <c r="C813" s="77">
        <v>43601</v>
      </c>
      <c r="D813" s="5">
        <v>153762278</v>
      </c>
      <c r="E813" s="36" t="s">
        <v>2282</v>
      </c>
      <c r="F813" s="5" t="s">
        <v>2290</v>
      </c>
      <c r="G813" s="5" t="s">
        <v>231</v>
      </c>
      <c r="H813" s="5" t="s">
        <v>30</v>
      </c>
      <c r="I813" s="5" t="s">
        <v>1390</v>
      </c>
      <c r="J813" s="37">
        <v>5000</v>
      </c>
      <c r="K813" s="78" t="s">
        <v>96</v>
      </c>
      <c r="L813" s="36">
        <v>22</v>
      </c>
      <c r="M813" s="5" t="str">
        <f>VLOOKUP(K813,需交付物料!B:G,6,0)</f>
        <v>HX-Nutanix</v>
      </c>
      <c r="N813" s="5"/>
      <c r="O813" s="1" t="s">
        <v>1485</v>
      </c>
      <c r="P813" s="77">
        <v>43637</v>
      </c>
      <c r="Q813" s="20">
        <f t="shared" si="19"/>
        <v>97345.132743362847</v>
      </c>
      <c r="R813" s="20">
        <f t="shared" si="20"/>
        <v>14.107990252661283</v>
      </c>
      <c r="S813" s="74" t="s">
        <v>1499</v>
      </c>
    </row>
    <row r="814" spans="1:19" ht="14.25" x14ac:dyDescent="0.2">
      <c r="A814" s="5" t="str">
        <f t="shared" si="22"/>
        <v>153762278A11123089916387CNNU002</v>
      </c>
      <c r="B814" s="1" t="str">
        <f t="shared" si="21"/>
        <v>153762278CNNU0021</v>
      </c>
      <c r="C814" s="77">
        <v>43601</v>
      </c>
      <c r="D814" s="5">
        <v>153762278</v>
      </c>
      <c r="E814" s="36" t="s">
        <v>2282</v>
      </c>
      <c r="F814" s="5" t="s">
        <v>2290</v>
      </c>
      <c r="G814" s="5" t="s">
        <v>231</v>
      </c>
      <c r="H814" s="5" t="s">
        <v>30</v>
      </c>
      <c r="I814" s="5" t="s">
        <v>1390</v>
      </c>
      <c r="J814" s="37">
        <v>1800</v>
      </c>
      <c r="K814" s="78" t="s">
        <v>195</v>
      </c>
      <c r="L814" s="36">
        <v>1</v>
      </c>
      <c r="M814" s="5" t="str">
        <f>VLOOKUP(K814,需交付物料!B:G,6,0)</f>
        <v>HX-Nutanix</v>
      </c>
      <c r="N814" s="5"/>
      <c r="O814" s="1" t="s">
        <v>1485</v>
      </c>
      <c r="P814" s="77">
        <v>43637</v>
      </c>
      <c r="Q814" s="20">
        <f t="shared" si="19"/>
        <v>1592.9203539823011</v>
      </c>
      <c r="R814" s="20">
        <f t="shared" si="20"/>
        <v>0.2308580223162755</v>
      </c>
      <c r="S814" s="74" t="s">
        <v>1499</v>
      </c>
    </row>
    <row r="815" spans="1:19" ht="14.25" x14ac:dyDescent="0.2">
      <c r="A815" s="5" t="str">
        <f t="shared" si="22"/>
        <v>153763919A1103229300782495Y4027</v>
      </c>
      <c r="B815" s="1" t="str">
        <f t="shared" si="21"/>
        <v>15376391995Y40271</v>
      </c>
      <c r="C815" s="77">
        <v>43601</v>
      </c>
      <c r="D815" s="5">
        <v>153763919</v>
      </c>
      <c r="E815" s="36" t="s">
        <v>2283</v>
      </c>
      <c r="F815" s="5" t="s">
        <v>2311</v>
      </c>
      <c r="G815" s="5" t="s">
        <v>2359</v>
      </c>
      <c r="H815" s="5" t="s">
        <v>228</v>
      </c>
      <c r="I815" s="5" t="s">
        <v>37</v>
      </c>
      <c r="J815" s="37">
        <v>6276</v>
      </c>
      <c r="K815" s="78" t="s">
        <v>12</v>
      </c>
      <c r="L815" s="36">
        <v>1</v>
      </c>
      <c r="M815" s="5" t="str">
        <f>VLOOKUP(K815,需交付物料!B:G,6,0)</f>
        <v>HANA</v>
      </c>
      <c r="N815" s="5"/>
      <c r="O815" s="1" t="s">
        <v>1485</v>
      </c>
      <c r="P815" s="77">
        <v>43612</v>
      </c>
      <c r="Q815" s="20">
        <f t="shared" si="19"/>
        <v>5553.9823008849562</v>
      </c>
      <c r="R815" s="20">
        <f t="shared" si="20"/>
        <v>0.8049249711427473</v>
      </c>
      <c r="S815" s="74" t="s">
        <v>1499</v>
      </c>
    </row>
    <row r="816" spans="1:19" ht="14.25" x14ac:dyDescent="0.2">
      <c r="A816" s="5" t="str">
        <f t="shared" si="22"/>
        <v>153773124A1112308991640395Y4285</v>
      </c>
      <c r="B816" s="1" t="str">
        <f t="shared" si="21"/>
        <v>15377312495Y42853</v>
      </c>
      <c r="C816" s="77">
        <v>43602</v>
      </c>
      <c r="D816" s="5">
        <v>153773124</v>
      </c>
      <c r="E816" s="36" t="s">
        <v>2284</v>
      </c>
      <c r="F816" s="5" t="s">
        <v>2291</v>
      </c>
      <c r="G816" s="5" t="s">
        <v>2270</v>
      </c>
      <c r="H816" s="5" t="s">
        <v>10</v>
      </c>
      <c r="I816" s="5" t="s">
        <v>1390</v>
      </c>
      <c r="J816" s="37">
        <v>2086</v>
      </c>
      <c r="K816" s="78" t="s">
        <v>2222</v>
      </c>
      <c r="L816" s="36">
        <v>3</v>
      </c>
      <c r="M816" s="5" t="str">
        <f>VLOOKUP(K816,需交付物料!B:G,6,0)</f>
        <v>ThinkAgile</v>
      </c>
      <c r="N816" s="5"/>
      <c r="O816" s="1" t="s">
        <v>1485</v>
      </c>
      <c r="P816" s="77">
        <v>43616</v>
      </c>
      <c r="Q816" s="20">
        <f t="shared" si="19"/>
        <v>5538.0530973451332</v>
      </c>
      <c r="R816" s="20">
        <f t="shared" si="20"/>
        <v>0.80261639091958448</v>
      </c>
      <c r="S816" s="74" t="s">
        <v>1499</v>
      </c>
    </row>
    <row r="817" spans="1:19" ht="14.25" x14ac:dyDescent="0.2">
      <c r="A817" s="5" t="str">
        <f t="shared" si="22"/>
        <v>153773124A11123089916403CNNU001</v>
      </c>
      <c r="B817" s="1" t="str">
        <f t="shared" si="21"/>
        <v>153773124CNNU0013</v>
      </c>
      <c r="C817" s="77">
        <v>43602</v>
      </c>
      <c r="D817" s="5">
        <v>153773124</v>
      </c>
      <c r="E817" s="36" t="s">
        <v>2284</v>
      </c>
      <c r="F817" s="5" t="s">
        <v>2291</v>
      </c>
      <c r="G817" s="5" t="s">
        <v>2270</v>
      </c>
      <c r="H817" s="5" t="s">
        <v>10</v>
      </c>
      <c r="I817" s="5" t="s">
        <v>1390</v>
      </c>
      <c r="J817" s="37">
        <v>5000</v>
      </c>
      <c r="K817" s="78" t="s">
        <v>96</v>
      </c>
      <c r="L817" s="36">
        <v>3</v>
      </c>
      <c r="M817" s="5" t="str">
        <f>VLOOKUP(K817,需交付物料!B:G,6,0)</f>
        <v>HX-Nutanix</v>
      </c>
      <c r="N817" s="5"/>
      <c r="O817" s="1" t="s">
        <v>1485</v>
      </c>
      <c r="P817" s="77">
        <v>43616</v>
      </c>
      <c r="Q817" s="20">
        <f t="shared" si="19"/>
        <v>13274.336283185841</v>
      </c>
      <c r="R817" s="20">
        <f t="shared" si="20"/>
        <v>1.9238168526356292</v>
      </c>
      <c r="S817" s="74" t="s">
        <v>1499</v>
      </c>
    </row>
    <row r="818" spans="1:19" ht="14.25" x14ac:dyDescent="0.2">
      <c r="A818" s="5" t="str">
        <f t="shared" si="22"/>
        <v>153773124A11123089916403CNNU002</v>
      </c>
      <c r="B818" s="1" t="str">
        <f t="shared" si="21"/>
        <v>153773124CNNU0021</v>
      </c>
      <c r="C818" s="77">
        <v>43602</v>
      </c>
      <c r="D818" s="5">
        <v>153773124</v>
      </c>
      <c r="E818" s="36" t="s">
        <v>2284</v>
      </c>
      <c r="F818" s="5" t="s">
        <v>2291</v>
      </c>
      <c r="G818" s="5" t="s">
        <v>2270</v>
      </c>
      <c r="H818" s="5" t="s">
        <v>10</v>
      </c>
      <c r="I818" s="5" t="s">
        <v>1390</v>
      </c>
      <c r="J818" s="37">
        <v>1800</v>
      </c>
      <c r="K818" s="78" t="s">
        <v>195</v>
      </c>
      <c r="L818" s="36">
        <v>1</v>
      </c>
      <c r="M818" s="5" t="str">
        <f>VLOOKUP(K818,需交付物料!B:G,6,0)</f>
        <v>HX-Nutanix</v>
      </c>
      <c r="N818" s="5"/>
      <c r="O818" s="1" t="s">
        <v>1485</v>
      </c>
      <c r="P818" s="77">
        <v>43616</v>
      </c>
      <c r="Q818" s="20">
        <f t="shared" si="19"/>
        <v>1592.9203539823011</v>
      </c>
      <c r="R818" s="20">
        <f t="shared" si="20"/>
        <v>0.2308580223162755</v>
      </c>
      <c r="S818" s="74" t="s">
        <v>1499</v>
      </c>
    </row>
    <row r="819" spans="1:19" ht="14.25" x14ac:dyDescent="0.2">
      <c r="A819" s="5" t="str">
        <f t="shared" si="22"/>
        <v>153774006A1000583711X176195Y4138</v>
      </c>
      <c r="B819" s="1" t="str">
        <f t="shared" si="21"/>
        <v>15377400695Y41386</v>
      </c>
      <c r="C819" s="77">
        <v>43602</v>
      </c>
      <c r="D819" s="5">
        <v>153774006</v>
      </c>
      <c r="E819" s="36" t="s">
        <v>2285</v>
      </c>
      <c r="F819" s="5" t="s">
        <v>2292</v>
      </c>
      <c r="G819" s="5" t="s">
        <v>2293</v>
      </c>
      <c r="H819" s="5" t="s">
        <v>780</v>
      </c>
      <c r="I819" s="5" t="s">
        <v>44</v>
      </c>
      <c r="J819" s="37">
        <v>200</v>
      </c>
      <c r="K819" s="78" t="s">
        <v>1971</v>
      </c>
      <c r="L819" s="36">
        <v>6</v>
      </c>
      <c r="M819" s="5" t="str">
        <f>VLOOKUP(K819,需交付物料!B:G,6,0)</f>
        <v>HPC</v>
      </c>
      <c r="N819" s="5"/>
      <c r="O819" s="1" t="s">
        <v>1485</v>
      </c>
      <c r="P819" s="77">
        <v>43621</v>
      </c>
      <c r="Q819" s="20">
        <f t="shared" si="19"/>
        <v>1061.9469026548672</v>
      </c>
      <c r="R819" s="20">
        <f t="shared" si="20"/>
        <v>0.15390534821085031</v>
      </c>
      <c r="S819" s="74" t="s">
        <v>1499</v>
      </c>
    </row>
    <row r="820" spans="1:19" ht="14.25" x14ac:dyDescent="0.2">
      <c r="A820" s="5" t="str">
        <f t="shared" si="22"/>
        <v>153774049A112594849Q027195Y4027</v>
      </c>
      <c r="B820" s="1" t="str">
        <f t="shared" si="21"/>
        <v>15377404995Y40275</v>
      </c>
      <c r="C820" s="77">
        <v>43602</v>
      </c>
      <c r="D820" s="5">
        <v>153774049</v>
      </c>
      <c r="E820" s="36" t="s">
        <v>2286</v>
      </c>
      <c r="F820" s="5" t="s">
        <v>2294</v>
      </c>
      <c r="G820" s="5" t="s">
        <v>2295</v>
      </c>
      <c r="H820" s="5" t="s">
        <v>1004</v>
      </c>
      <c r="I820" s="5" t="s">
        <v>600</v>
      </c>
      <c r="J820" s="37">
        <v>6276</v>
      </c>
      <c r="K820" s="78" t="s">
        <v>12</v>
      </c>
      <c r="L820" s="36">
        <v>5</v>
      </c>
      <c r="M820" s="5" t="str">
        <f>VLOOKUP(K820,需交付物料!B:G,6,0)</f>
        <v>HANA</v>
      </c>
      <c r="N820" s="5"/>
      <c r="O820" s="1" t="s">
        <v>1485</v>
      </c>
      <c r="P820" s="77">
        <v>43635</v>
      </c>
      <c r="Q820" s="20">
        <f t="shared" si="19"/>
        <v>27769.911504424781</v>
      </c>
      <c r="R820" s="20">
        <f t="shared" si="20"/>
        <v>4.0246248557137356</v>
      </c>
      <c r="S820" s="74" t="s">
        <v>1499</v>
      </c>
    </row>
    <row r="821" spans="1:19" ht="14.25" x14ac:dyDescent="0.2">
      <c r="A821" s="5" t="str">
        <f t="shared" si="22"/>
        <v>153780661DUMMYFOE-052095Y4285</v>
      </c>
      <c r="B821" s="1" t="str">
        <f t="shared" si="21"/>
        <v>15378066195Y42853</v>
      </c>
      <c r="C821" s="77">
        <v>43605</v>
      </c>
      <c r="D821" s="5">
        <v>153780661</v>
      </c>
      <c r="E821" s="36" t="s">
        <v>2287</v>
      </c>
      <c r="F821" s="5" t="e">
        <v>#N/A</v>
      </c>
      <c r="G821" s="5" t="e">
        <v>#N/A</v>
      </c>
      <c r="H821" s="5" t="e">
        <v>#N/A</v>
      </c>
      <c r="I821" s="5" t="s">
        <v>1537</v>
      </c>
      <c r="J821" s="37">
        <v>99</v>
      </c>
      <c r="K821" s="78" t="s">
        <v>2222</v>
      </c>
      <c r="L821" s="36">
        <v>3</v>
      </c>
      <c r="M821" s="5" t="str">
        <f>VLOOKUP(K821,需交付物料!B:G,6,0)</f>
        <v>ThinkAgile</v>
      </c>
      <c r="N821" s="5"/>
      <c r="O821" s="1"/>
      <c r="P821" s="77"/>
      <c r="Q821" s="20">
        <f t="shared" si="19"/>
        <v>262.83185840707966</v>
      </c>
      <c r="R821" s="20">
        <f t="shared" si="20"/>
        <v>3.8091573682185458E-2</v>
      </c>
      <c r="S821" s="74" t="s">
        <v>585</v>
      </c>
    </row>
    <row r="822" spans="1:19" ht="14.25" x14ac:dyDescent="0.2">
      <c r="A822" s="5" t="str">
        <f t="shared" si="22"/>
        <v>153780877A11123089916407CNNU001</v>
      </c>
      <c r="B822" s="1" t="str">
        <f t="shared" si="21"/>
        <v>153780877CNNU0013</v>
      </c>
      <c r="C822" s="77">
        <v>43605</v>
      </c>
      <c r="D822" s="5">
        <v>153780877</v>
      </c>
      <c r="E822" s="36" t="s">
        <v>2288</v>
      </c>
      <c r="F822" s="5" t="s">
        <v>2296</v>
      </c>
      <c r="G822" s="5" t="s">
        <v>1503</v>
      </c>
      <c r="H822" s="5" t="s">
        <v>43</v>
      </c>
      <c r="I822" s="5" t="s">
        <v>1390</v>
      </c>
      <c r="J822" s="37">
        <v>4871</v>
      </c>
      <c r="K822" s="78" t="s">
        <v>96</v>
      </c>
      <c r="L822" s="36">
        <v>3</v>
      </c>
      <c r="M822" s="5" t="str">
        <f>VLOOKUP(K822,需交付物料!B:G,6,0)</f>
        <v>HX-Nutanix</v>
      </c>
      <c r="N822" s="5"/>
      <c r="O822" s="1" t="s">
        <v>1485</v>
      </c>
      <c r="P822" s="77">
        <v>43626</v>
      </c>
      <c r="Q822" s="20">
        <f t="shared" si="19"/>
        <v>12931.858407079648</v>
      </c>
      <c r="R822" s="20">
        <f t="shared" si="20"/>
        <v>1.8741823778376299</v>
      </c>
      <c r="S822" s="74" t="s">
        <v>1499</v>
      </c>
    </row>
    <row r="823" spans="1:19" ht="14.25" x14ac:dyDescent="0.2">
      <c r="A823" s="5" t="str">
        <f t="shared" si="22"/>
        <v>153780877A11123089916407CNNU002</v>
      </c>
      <c r="B823" s="1" t="str">
        <f t="shared" si="21"/>
        <v>153780877CNNU0021</v>
      </c>
      <c r="C823" s="77">
        <v>43605</v>
      </c>
      <c r="D823" s="5">
        <v>153780877</v>
      </c>
      <c r="E823" s="36" t="s">
        <v>2288</v>
      </c>
      <c r="F823" s="5" t="s">
        <v>2296</v>
      </c>
      <c r="G823" s="5" t="s">
        <v>1503</v>
      </c>
      <c r="H823" s="5" t="s">
        <v>43</v>
      </c>
      <c r="I823" s="5" t="s">
        <v>1390</v>
      </c>
      <c r="J823" s="37">
        <v>1738</v>
      </c>
      <c r="K823" s="78" t="s">
        <v>195</v>
      </c>
      <c r="L823" s="36">
        <v>1</v>
      </c>
      <c r="M823" s="5" t="str">
        <f>VLOOKUP(K823,需交付物料!B:G,6,0)</f>
        <v>HX-Nutanix</v>
      </c>
      <c r="N823" s="5"/>
      <c r="O823" s="1" t="s">
        <v>1485</v>
      </c>
      <c r="P823" s="77">
        <v>43626</v>
      </c>
      <c r="Q823" s="20">
        <f t="shared" si="19"/>
        <v>1538.053097345133</v>
      </c>
      <c r="R823" s="20">
        <f t="shared" si="20"/>
        <v>0.22290624599204825</v>
      </c>
      <c r="S823" s="74" t="s">
        <v>1499</v>
      </c>
    </row>
    <row r="824" spans="1:19" ht="14.25" x14ac:dyDescent="0.2">
      <c r="A824" s="5" t="str">
        <f t="shared" si="22"/>
        <v>153780877A1112308991640795Y4285</v>
      </c>
      <c r="B824" s="1" t="str">
        <f t="shared" si="21"/>
        <v>15378087795Y42853</v>
      </c>
      <c r="C824" s="77">
        <v>43605</v>
      </c>
      <c r="D824" s="5">
        <v>153780877</v>
      </c>
      <c r="E824" s="36" t="s">
        <v>2288</v>
      </c>
      <c r="F824" s="5" t="s">
        <v>2296</v>
      </c>
      <c r="G824" s="5" t="s">
        <v>1503</v>
      </c>
      <c r="H824" s="5" t="s">
        <v>43</v>
      </c>
      <c r="I824" s="5" t="s">
        <v>1390</v>
      </c>
      <c r="J824" s="37">
        <v>2033</v>
      </c>
      <c r="K824" s="78" t="s">
        <v>2222</v>
      </c>
      <c r="L824" s="36">
        <v>3</v>
      </c>
      <c r="M824" s="5" t="str">
        <f>VLOOKUP(K824,需交付物料!B:G,6,0)</f>
        <v>ThinkAgile</v>
      </c>
      <c r="N824" s="5"/>
      <c r="O824" s="1" t="s">
        <v>1485</v>
      </c>
      <c r="P824" s="77">
        <v>43626</v>
      </c>
      <c r="Q824" s="20">
        <f t="shared" si="19"/>
        <v>5397.3451327433631</v>
      </c>
      <c r="R824" s="20">
        <f t="shared" si="20"/>
        <v>0.78222393228164677</v>
      </c>
      <c r="S824" s="74" t="s">
        <v>1499</v>
      </c>
    </row>
    <row r="825" spans="1:19" ht="14.25" x14ac:dyDescent="0.2">
      <c r="A825" s="5" t="str">
        <f t="shared" si="22"/>
        <v>1538003919035GYF190522001SCNNU001</v>
      </c>
      <c r="B825" s="1" t="str">
        <f t="shared" si="21"/>
        <v>153800391CNNU0014</v>
      </c>
      <c r="C825" s="77">
        <v>43607</v>
      </c>
      <c r="D825" s="5">
        <v>153800391</v>
      </c>
      <c r="E825" s="36" t="s">
        <v>2298</v>
      </c>
      <c r="F825" s="5" t="s">
        <v>1275</v>
      </c>
      <c r="G825" s="5" t="s">
        <v>218</v>
      </c>
      <c r="H825" s="5" t="s">
        <v>686</v>
      </c>
      <c r="I825" s="5" t="s">
        <v>1275</v>
      </c>
      <c r="J825" s="37">
        <v>5000</v>
      </c>
      <c r="K825" s="78" t="s">
        <v>96</v>
      </c>
      <c r="L825" s="36">
        <v>4</v>
      </c>
      <c r="M825" s="5" t="str">
        <f>VLOOKUP(K825,需交付物料!B:G,6,0)</f>
        <v>HX-Nutanix</v>
      </c>
      <c r="N825" s="5"/>
      <c r="O825" s="1" t="s">
        <v>1485</v>
      </c>
      <c r="P825" s="77">
        <v>43614</v>
      </c>
      <c r="Q825" s="20">
        <f t="shared" ref="Q825:Q885" si="23">J825*L825/1.13</f>
        <v>17699.115044247788</v>
      </c>
      <c r="R825" s="20">
        <f t="shared" ref="R825:R885" si="24">Q825/6.9/1000</f>
        <v>2.5650891368475053</v>
      </c>
      <c r="S825" s="74" t="s">
        <v>1499</v>
      </c>
    </row>
    <row r="826" spans="1:19" ht="14.25" x14ac:dyDescent="0.2">
      <c r="A826" s="5" t="str">
        <f t="shared" si="22"/>
        <v>1538003919035GYF190522001S95Y4285</v>
      </c>
      <c r="B826" s="1" t="str">
        <f t="shared" si="21"/>
        <v>15380039195Y42854</v>
      </c>
      <c r="C826" s="77">
        <v>43607</v>
      </c>
      <c r="D826" s="5">
        <v>153800391</v>
      </c>
      <c r="E826" s="36" t="s">
        <v>2298</v>
      </c>
      <c r="F826" s="5" t="s">
        <v>1275</v>
      </c>
      <c r="G826" s="5" t="s">
        <v>218</v>
      </c>
      <c r="H826" s="5" t="s">
        <v>686</v>
      </c>
      <c r="I826" s="5" t="s">
        <v>1275</v>
      </c>
      <c r="J826" s="37">
        <v>2033</v>
      </c>
      <c r="K826" s="78" t="s">
        <v>2222</v>
      </c>
      <c r="L826" s="36">
        <v>4</v>
      </c>
      <c r="M826" s="5" t="str">
        <f>VLOOKUP(K826,需交付物料!B:G,6,0)</f>
        <v>ThinkAgile</v>
      </c>
      <c r="N826" s="5"/>
      <c r="O826" s="1" t="s">
        <v>1485</v>
      </c>
      <c r="P826" s="77">
        <v>43614</v>
      </c>
      <c r="Q826" s="20">
        <f t="shared" si="23"/>
        <v>7196.4601769911515</v>
      </c>
      <c r="R826" s="20">
        <f t="shared" si="24"/>
        <v>1.0429652430421958</v>
      </c>
      <c r="S826" s="74" t="s">
        <v>1499</v>
      </c>
    </row>
    <row r="827" spans="1:19" ht="14.25" x14ac:dyDescent="0.2">
      <c r="A827" s="5" t="str">
        <f t="shared" si="22"/>
        <v>153805502A1112308991643295Y4285</v>
      </c>
      <c r="B827" s="1" t="str">
        <f t="shared" si="21"/>
        <v>15380550295Y42853</v>
      </c>
      <c r="C827" s="77">
        <v>43608</v>
      </c>
      <c r="D827" s="5">
        <v>153805502</v>
      </c>
      <c r="E827" s="36" t="s">
        <v>2299</v>
      </c>
      <c r="F827" s="5" t="s">
        <v>2306</v>
      </c>
      <c r="G827" s="5" t="s">
        <v>1239</v>
      </c>
      <c r="H827" s="5" t="s">
        <v>686</v>
      </c>
      <c r="I827" s="5" t="s">
        <v>1390</v>
      </c>
      <c r="J827" s="37">
        <v>2086</v>
      </c>
      <c r="K827" s="78" t="s">
        <v>2222</v>
      </c>
      <c r="L827" s="36">
        <v>3</v>
      </c>
      <c r="M827" s="5" t="str">
        <f>VLOOKUP(K827,需交付物料!B:G,6,0)</f>
        <v>ThinkAgile</v>
      </c>
      <c r="N827" s="5"/>
      <c r="O827" s="1" t="s">
        <v>1485</v>
      </c>
      <c r="P827" s="77">
        <v>43617</v>
      </c>
      <c r="Q827" s="20">
        <f t="shared" si="23"/>
        <v>5538.0530973451332</v>
      </c>
      <c r="R827" s="20">
        <f t="shared" si="24"/>
        <v>0.80261639091958448</v>
      </c>
      <c r="S827" s="1" t="s">
        <v>1499</v>
      </c>
    </row>
    <row r="828" spans="1:19" ht="14.25" x14ac:dyDescent="0.2">
      <c r="A828" s="5" t="str">
        <f t="shared" si="22"/>
        <v>153807634A10008599905230295Y4027</v>
      </c>
      <c r="B828" s="1" t="str">
        <f t="shared" si="21"/>
        <v>15380763495Y40273</v>
      </c>
      <c r="C828" s="77">
        <v>43608</v>
      </c>
      <c r="D828" s="5">
        <v>153807634</v>
      </c>
      <c r="E828" s="36" t="s">
        <v>2300</v>
      </c>
      <c r="F828" s="5" t="s">
        <v>2307</v>
      </c>
      <c r="G828" s="5" t="s">
        <v>62</v>
      </c>
      <c r="H828" s="5" t="s">
        <v>16</v>
      </c>
      <c r="I828" s="5" t="s">
        <v>2274</v>
      </c>
      <c r="J828" s="37">
        <v>6276</v>
      </c>
      <c r="K828" s="78" t="s">
        <v>12</v>
      </c>
      <c r="L828" s="36">
        <v>3</v>
      </c>
      <c r="M828" s="5" t="str">
        <f>VLOOKUP(K828,需交付物料!B:G,6,0)</f>
        <v>HANA</v>
      </c>
      <c r="N828" s="5"/>
      <c r="O828" s="1" t="s">
        <v>1485</v>
      </c>
      <c r="P828" s="77">
        <v>43633</v>
      </c>
      <c r="Q828" s="20">
        <f t="shared" si="23"/>
        <v>16661.946902654869</v>
      </c>
      <c r="R828" s="20">
        <f t="shared" si="24"/>
        <v>2.4147749134282419</v>
      </c>
      <c r="S828" s="74" t="s">
        <v>1499</v>
      </c>
    </row>
    <row r="829" spans="1:19" ht="14.25" x14ac:dyDescent="0.2">
      <c r="A829" s="5" t="str">
        <f t="shared" si="22"/>
        <v>153811982A1000254323207960Y2197</v>
      </c>
      <c r="B829" s="1" t="str">
        <f t="shared" si="21"/>
        <v>15381198260Y21971</v>
      </c>
      <c r="C829" s="77">
        <v>43609</v>
      </c>
      <c r="D829" s="5">
        <v>153811982</v>
      </c>
      <c r="E829" s="36" t="s">
        <v>2301</v>
      </c>
      <c r="F829" s="5" t="s">
        <v>2308</v>
      </c>
      <c r="G829" s="5" t="s">
        <v>927</v>
      </c>
      <c r="H829" s="5" t="s">
        <v>686</v>
      </c>
      <c r="I829" s="5" t="s">
        <v>485</v>
      </c>
      <c r="J829" s="37">
        <v>40000</v>
      </c>
      <c r="K829" s="78" t="s">
        <v>969</v>
      </c>
      <c r="L829" s="36">
        <v>1</v>
      </c>
      <c r="M829" s="5" t="str">
        <f>VLOOKUP(K829,需交付物料!B:G,6,0)</f>
        <v>HPC</v>
      </c>
      <c r="N829" s="5"/>
      <c r="O829" s="1" t="s">
        <v>1485</v>
      </c>
      <c r="P829" s="77">
        <v>43642</v>
      </c>
      <c r="Q829" s="20">
        <f t="shared" si="23"/>
        <v>35398.230088495577</v>
      </c>
      <c r="R829" s="20">
        <f t="shared" si="24"/>
        <v>5.1301782736950106</v>
      </c>
      <c r="S829" s="74" t="s">
        <v>1499</v>
      </c>
    </row>
    <row r="830" spans="1:19" ht="14.25" x14ac:dyDescent="0.2">
      <c r="A830" s="5" t="str">
        <f t="shared" si="22"/>
        <v>153814685A111251103X190503495Y4285</v>
      </c>
      <c r="B830" s="1" t="str">
        <f t="shared" si="21"/>
        <v>15381468595Y42853</v>
      </c>
      <c r="C830" s="77">
        <v>43609</v>
      </c>
      <c r="D830" s="5">
        <v>153814685</v>
      </c>
      <c r="E830" s="36" t="s">
        <v>2302</v>
      </c>
      <c r="F830" s="5" t="s">
        <v>1517</v>
      </c>
      <c r="G830" s="5" t="s">
        <v>412</v>
      </c>
      <c r="H830" s="5" t="s">
        <v>686</v>
      </c>
      <c r="I830" s="5" t="s">
        <v>66</v>
      </c>
      <c r="J830" s="37">
        <v>2033</v>
      </c>
      <c r="K830" s="78" t="s">
        <v>2222</v>
      </c>
      <c r="L830" s="36">
        <v>3</v>
      </c>
      <c r="M830" s="5" t="str">
        <f>VLOOKUP(K830,需交付物料!B:G,6,0)</f>
        <v>ThinkAgile</v>
      </c>
      <c r="N830" s="5"/>
      <c r="O830" s="1" t="s">
        <v>1485</v>
      </c>
      <c r="P830" s="77">
        <v>43626</v>
      </c>
      <c r="Q830" s="20">
        <f t="shared" si="23"/>
        <v>5397.3451327433631</v>
      </c>
      <c r="R830" s="20">
        <f t="shared" si="24"/>
        <v>0.78222393228164677</v>
      </c>
      <c r="S830" s="74" t="s">
        <v>1499</v>
      </c>
    </row>
    <row r="831" spans="1:19" ht="14.25" x14ac:dyDescent="0.2">
      <c r="A831" s="5" t="str">
        <f t="shared" si="22"/>
        <v>153815892A11123089916445CNNU002</v>
      </c>
      <c r="B831" s="1" t="str">
        <f t="shared" si="21"/>
        <v>153815892CNNU0022</v>
      </c>
      <c r="C831" s="77">
        <v>43609</v>
      </c>
      <c r="D831" s="5">
        <v>153815892</v>
      </c>
      <c r="E831" s="36" t="s">
        <v>2303</v>
      </c>
      <c r="F831" s="5" t="s">
        <v>1566</v>
      </c>
      <c r="G831" s="5" t="s">
        <v>1622</v>
      </c>
      <c r="H831" s="5" t="s">
        <v>113</v>
      </c>
      <c r="I831" s="5" t="s">
        <v>1390</v>
      </c>
      <c r="J831" s="37">
        <v>1800</v>
      </c>
      <c r="K831" s="78" t="s">
        <v>195</v>
      </c>
      <c r="L831" s="36">
        <v>2</v>
      </c>
      <c r="M831" s="5" t="str">
        <f>VLOOKUP(K831,需交付物料!B:G,6,0)</f>
        <v>HX-Nutanix</v>
      </c>
      <c r="N831" s="5"/>
      <c r="O831" s="1" t="s">
        <v>1485</v>
      </c>
      <c r="P831" s="77">
        <v>43622</v>
      </c>
      <c r="Q831" s="20">
        <f t="shared" si="23"/>
        <v>3185.8407079646022</v>
      </c>
      <c r="R831" s="20">
        <f t="shared" si="24"/>
        <v>0.461716044632551</v>
      </c>
      <c r="S831" s="74" t="s">
        <v>1499</v>
      </c>
    </row>
    <row r="832" spans="1:19" ht="14.25" x14ac:dyDescent="0.2">
      <c r="A832" s="5" t="str">
        <f t="shared" si="22"/>
        <v>153815892A1112308991644595Y4285</v>
      </c>
      <c r="B832" s="1" t="str">
        <f t="shared" si="21"/>
        <v>15381589295Y42856</v>
      </c>
      <c r="C832" s="77">
        <v>43609</v>
      </c>
      <c r="D832" s="5">
        <v>153815892</v>
      </c>
      <c r="E832" s="36" t="s">
        <v>2303</v>
      </c>
      <c r="F832" s="5" t="s">
        <v>1566</v>
      </c>
      <c r="G832" s="5" t="s">
        <v>1622</v>
      </c>
      <c r="H832" s="5" t="s">
        <v>113</v>
      </c>
      <c r="I832" s="5" t="s">
        <v>1390</v>
      </c>
      <c r="J832" s="37">
        <v>2033</v>
      </c>
      <c r="K832" s="78" t="s">
        <v>2222</v>
      </c>
      <c r="L832" s="36">
        <v>6</v>
      </c>
      <c r="M832" s="5" t="str">
        <f>VLOOKUP(K832,需交付物料!B:G,6,0)</f>
        <v>ThinkAgile</v>
      </c>
      <c r="N832" s="5"/>
      <c r="O832" s="1" t="s">
        <v>1485</v>
      </c>
      <c r="P832" s="77">
        <v>43622</v>
      </c>
      <c r="Q832" s="20">
        <f t="shared" si="23"/>
        <v>10794.690265486726</v>
      </c>
      <c r="R832" s="20">
        <f t="shared" si="24"/>
        <v>1.5644478645632935</v>
      </c>
      <c r="S832" s="74" t="s">
        <v>1499</v>
      </c>
    </row>
    <row r="833" spans="1:19" ht="14.25" x14ac:dyDescent="0.2">
      <c r="A833" s="5" t="str">
        <f t="shared" si="22"/>
        <v>153828022902Z51W190524001XCNNU001</v>
      </c>
      <c r="B833" s="1" t="str">
        <f t="shared" si="21"/>
        <v>153828022CNNU0014</v>
      </c>
      <c r="C833" s="77">
        <v>43612</v>
      </c>
      <c r="D833" s="5">
        <v>153828022</v>
      </c>
      <c r="E833" s="36" t="s">
        <v>2304</v>
      </c>
      <c r="F833" s="5" t="s">
        <v>2297</v>
      </c>
      <c r="G833" s="5" t="s">
        <v>950</v>
      </c>
      <c r="H833" s="5" t="s">
        <v>159</v>
      </c>
      <c r="I833" s="5" t="s">
        <v>2297</v>
      </c>
      <c r="J833" s="37">
        <v>3000</v>
      </c>
      <c r="K833" s="78" t="s">
        <v>96</v>
      </c>
      <c r="L833" s="36">
        <v>4</v>
      </c>
      <c r="M833" s="5" t="str">
        <f>VLOOKUP(K833,需交付物料!B:G,6,0)</f>
        <v>HX-Nutanix</v>
      </c>
      <c r="N833" s="5"/>
      <c r="O833" s="1" t="s">
        <v>1485</v>
      </c>
      <c r="P833" s="77">
        <v>43635</v>
      </c>
      <c r="Q833" s="20">
        <f t="shared" si="23"/>
        <v>10619.469026548673</v>
      </c>
      <c r="R833" s="20">
        <f t="shared" si="24"/>
        <v>1.5390534821085031</v>
      </c>
      <c r="S833" s="74" t="s">
        <v>1499</v>
      </c>
    </row>
    <row r="834" spans="1:19" ht="14.25" x14ac:dyDescent="0.2">
      <c r="A834" s="5" t="str">
        <f t="shared" si="22"/>
        <v>153828022902Z51W190524001XCNNU002</v>
      </c>
      <c r="B834" s="1" t="str">
        <f t="shared" si="21"/>
        <v>153828022CNNU0021</v>
      </c>
      <c r="C834" s="77">
        <v>43612</v>
      </c>
      <c r="D834" s="5">
        <v>153828022</v>
      </c>
      <c r="E834" s="36" t="s">
        <v>2304</v>
      </c>
      <c r="F834" s="5" t="s">
        <v>2297</v>
      </c>
      <c r="G834" s="5" t="s">
        <v>950</v>
      </c>
      <c r="H834" s="5" t="s">
        <v>159</v>
      </c>
      <c r="I834" s="5" t="s">
        <v>2297</v>
      </c>
      <c r="J834" s="37">
        <v>1000</v>
      </c>
      <c r="K834" s="78" t="s">
        <v>195</v>
      </c>
      <c r="L834" s="36">
        <v>1</v>
      </c>
      <c r="M834" s="5" t="str">
        <f>VLOOKUP(K834,需交付物料!B:G,6,0)</f>
        <v>HX-Nutanix</v>
      </c>
      <c r="N834" s="5"/>
      <c r="O834" s="1" t="s">
        <v>1485</v>
      </c>
      <c r="P834" s="77">
        <v>43635</v>
      </c>
      <c r="Q834" s="20">
        <f t="shared" si="23"/>
        <v>884.95575221238948</v>
      </c>
      <c r="R834" s="20">
        <f t="shared" si="24"/>
        <v>0.12825445684237527</v>
      </c>
      <c r="S834" s="74" t="s">
        <v>1499</v>
      </c>
    </row>
    <row r="835" spans="1:19" ht="14.25" x14ac:dyDescent="0.2">
      <c r="A835" s="5" t="str">
        <f t="shared" si="22"/>
        <v>153828022902Z51W190524001X95Y4285</v>
      </c>
      <c r="B835" s="1" t="str">
        <f t="shared" si="21"/>
        <v>15382802295Y42854</v>
      </c>
      <c r="C835" s="77">
        <v>43612</v>
      </c>
      <c r="D835" s="5">
        <v>153828022</v>
      </c>
      <c r="E835" s="36" t="s">
        <v>2304</v>
      </c>
      <c r="F835" s="5" t="s">
        <v>2297</v>
      </c>
      <c r="G835" s="5" t="s">
        <v>950</v>
      </c>
      <c r="H835" s="5" t="s">
        <v>159</v>
      </c>
      <c r="I835" s="5" t="s">
        <v>2297</v>
      </c>
      <c r="J835" s="37">
        <v>2033</v>
      </c>
      <c r="K835" s="78" t="s">
        <v>2222</v>
      </c>
      <c r="L835" s="36">
        <v>4</v>
      </c>
      <c r="M835" s="5" t="str">
        <f>VLOOKUP(K835,需交付物料!B:G,6,0)</f>
        <v>ThinkAgile</v>
      </c>
      <c r="N835" s="5"/>
      <c r="O835" s="1" t="s">
        <v>1485</v>
      </c>
      <c r="P835" s="77">
        <v>43635</v>
      </c>
      <c r="Q835" s="20">
        <f t="shared" si="23"/>
        <v>7196.4601769911515</v>
      </c>
      <c r="R835" s="20">
        <f t="shared" si="24"/>
        <v>1.0429652430421958</v>
      </c>
      <c r="S835" s="74" t="s">
        <v>1499</v>
      </c>
    </row>
    <row r="836" spans="1:19" ht="14.25" x14ac:dyDescent="0.2">
      <c r="A836" s="5" t="str">
        <f t="shared" si="22"/>
        <v>153828022902Z51W190524001X95Y4285</v>
      </c>
      <c r="B836" s="1" t="str">
        <f t="shared" si="21"/>
        <v>15382802295Y42854</v>
      </c>
      <c r="C836" s="77">
        <v>43612</v>
      </c>
      <c r="D836" s="5">
        <v>153828022</v>
      </c>
      <c r="E836" s="36" t="s">
        <v>2304</v>
      </c>
      <c r="F836" s="5" t="s">
        <v>2297</v>
      </c>
      <c r="G836" s="5" t="s">
        <v>950</v>
      </c>
      <c r="H836" s="5" t="s">
        <v>159</v>
      </c>
      <c r="I836" s="5" t="s">
        <v>2297</v>
      </c>
      <c r="J836" s="37">
        <v>2033</v>
      </c>
      <c r="K836" s="78" t="s">
        <v>2222</v>
      </c>
      <c r="L836" s="36">
        <v>4</v>
      </c>
      <c r="M836" s="5" t="str">
        <f>VLOOKUP(K836,需交付物料!B:G,6,0)</f>
        <v>ThinkAgile</v>
      </c>
      <c r="N836" s="5"/>
      <c r="O836" s="1" t="s">
        <v>1485</v>
      </c>
      <c r="P836" s="77">
        <v>43635</v>
      </c>
      <c r="Q836" s="20">
        <f t="shared" si="23"/>
        <v>7196.4601769911515</v>
      </c>
      <c r="R836" s="20">
        <f t="shared" si="24"/>
        <v>1.0429652430421958</v>
      </c>
      <c r="S836" s="1" t="s">
        <v>1499</v>
      </c>
    </row>
    <row r="837" spans="1:19" ht="14.25" x14ac:dyDescent="0.2">
      <c r="A837" s="5" t="str">
        <f t="shared" si="22"/>
        <v>153832749A100077645K164995Y4156</v>
      </c>
      <c r="B837" s="1" t="str">
        <f t="shared" si="21"/>
        <v>15383274995Y41563</v>
      </c>
      <c r="C837" s="77">
        <v>43613</v>
      </c>
      <c r="D837" s="5">
        <v>153832749</v>
      </c>
      <c r="E837" s="36" t="s">
        <v>2305</v>
      </c>
      <c r="F837" s="5" t="s">
        <v>2309</v>
      </c>
      <c r="G837" s="5" t="s">
        <v>2279</v>
      </c>
      <c r="H837" s="5" t="s">
        <v>118</v>
      </c>
      <c r="I837" s="5" t="s">
        <v>2273</v>
      </c>
      <c r="J837" s="37">
        <v>6170</v>
      </c>
      <c r="K837" s="78" t="s">
        <v>1966</v>
      </c>
      <c r="L837" s="36">
        <v>3</v>
      </c>
      <c r="M837" s="5" t="str">
        <f>VLOOKUP(K837,需交付物料!B:G,6,0)</f>
        <v>专家服务</v>
      </c>
      <c r="N837" s="5"/>
      <c r="O837" s="1" t="s">
        <v>1485</v>
      </c>
      <c r="P837" s="77">
        <v>43629</v>
      </c>
      <c r="Q837" s="20">
        <f t="shared" si="23"/>
        <v>16380.530973451328</v>
      </c>
      <c r="R837" s="20">
        <f t="shared" si="24"/>
        <v>2.3739899961523667</v>
      </c>
      <c r="S837" s="74" t="s">
        <v>1499</v>
      </c>
    </row>
    <row r="838" spans="1:19" ht="14.25" x14ac:dyDescent="0.2">
      <c r="A838" s="5" t="str">
        <f t="shared" si="22"/>
        <v>153872162A1103728150084295Y4140</v>
      </c>
      <c r="B838" s="1" t="str">
        <f t="shared" si="21"/>
        <v>15387216295Y41401</v>
      </c>
      <c r="C838" s="77">
        <v>43619</v>
      </c>
      <c r="D838" s="5">
        <v>153872162</v>
      </c>
      <c r="E838" s="36" t="s">
        <v>2310</v>
      </c>
      <c r="F838" s="5" t="s">
        <v>2312</v>
      </c>
      <c r="G838" s="5" t="s">
        <v>1495</v>
      </c>
      <c r="H838" s="5" t="s">
        <v>36</v>
      </c>
      <c r="I838" s="5" t="s">
        <v>1262</v>
      </c>
      <c r="J838" s="37">
        <v>38836</v>
      </c>
      <c r="K838" s="78" t="s">
        <v>1969</v>
      </c>
      <c r="L838" s="36">
        <v>1</v>
      </c>
      <c r="M838" s="5" t="str">
        <f>VLOOKUP(K838,需交付物料!B:G,6,0)</f>
        <v>HPC</v>
      </c>
      <c r="N838" s="5"/>
      <c r="O838" s="1" t="s">
        <v>1485</v>
      </c>
      <c r="P838" s="77">
        <v>43640</v>
      </c>
      <c r="Q838" s="20">
        <f t="shared" si="23"/>
        <v>34368.141592920358</v>
      </c>
      <c r="R838" s="20">
        <f t="shared" si="24"/>
        <v>4.9808900859304863</v>
      </c>
      <c r="S838" s="74" t="s">
        <v>1499</v>
      </c>
    </row>
    <row r="839" spans="1:19" ht="14.25" x14ac:dyDescent="0.2">
      <c r="A839" s="5" t="str">
        <f t="shared" si="22"/>
        <v>153885260A1112308991653995Y4285</v>
      </c>
      <c r="B839" s="1" t="str">
        <f t="shared" si="21"/>
        <v>15388526095Y42852</v>
      </c>
      <c r="C839" s="77">
        <v>43621</v>
      </c>
      <c r="D839" s="5">
        <v>153885260</v>
      </c>
      <c r="E839" s="36" t="s">
        <v>2316</v>
      </c>
      <c r="F839" s="5" t="e">
        <v>#N/A</v>
      </c>
      <c r="G839" s="5" t="e">
        <v>#N/A</v>
      </c>
      <c r="H839" s="5" t="e">
        <v>#N/A</v>
      </c>
      <c r="I839" s="5" t="s">
        <v>1390</v>
      </c>
      <c r="J839" s="37">
        <v>2086</v>
      </c>
      <c r="K839" s="78" t="s">
        <v>2222</v>
      </c>
      <c r="L839" s="36">
        <v>2</v>
      </c>
      <c r="M839" s="5" t="str">
        <f>VLOOKUP(K839,需交付物料!B:G,6,0)</f>
        <v>ThinkAgile</v>
      </c>
      <c r="N839" s="5"/>
      <c r="O839" s="1"/>
      <c r="P839" s="77"/>
      <c r="Q839" s="20">
        <f t="shared" si="23"/>
        <v>3692.035398230089</v>
      </c>
      <c r="R839" s="20">
        <f t="shared" si="24"/>
        <v>0.53507759394638965</v>
      </c>
      <c r="S839" s="74" t="s">
        <v>1263</v>
      </c>
    </row>
    <row r="840" spans="1:19" ht="14.25" x14ac:dyDescent="0.2">
      <c r="A840" s="5" t="str">
        <f t="shared" si="22"/>
        <v>153892046A110628192LSZ0995Y4027</v>
      </c>
      <c r="B840" s="1" t="str">
        <f t="shared" si="21"/>
        <v>15389204695Y40277</v>
      </c>
      <c r="C840" s="77">
        <v>43622</v>
      </c>
      <c r="D840" s="5">
        <v>153892046</v>
      </c>
      <c r="E840" s="36" t="s">
        <v>2317</v>
      </c>
      <c r="F840" s="5" t="s">
        <v>2319</v>
      </c>
      <c r="G840" s="5" t="s">
        <v>2320</v>
      </c>
      <c r="H840" s="5" t="s">
        <v>16</v>
      </c>
      <c r="I840" s="5" t="s">
        <v>354</v>
      </c>
      <c r="J840" s="37">
        <v>6276</v>
      </c>
      <c r="K840" s="78" t="s">
        <v>12</v>
      </c>
      <c r="L840" s="36">
        <v>7</v>
      </c>
      <c r="M840" s="5" t="str">
        <f>VLOOKUP(K840,需交付物料!B:G,6,0)</f>
        <v>HANA</v>
      </c>
      <c r="N840" s="5"/>
      <c r="O840" s="1" t="s">
        <v>1485</v>
      </c>
      <c r="P840" s="77">
        <v>43640</v>
      </c>
      <c r="Q840" s="20">
        <f t="shared" si="23"/>
        <v>38877.876106194693</v>
      </c>
      <c r="R840" s="20">
        <f t="shared" si="24"/>
        <v>5.6344747979992311</v>
      </c>
      <c r="S840" s="74" t="s">
        <v>1499</v>
      </c>
    </row>
    <row r="841" spans="1:19" ht="14.25" x14ac:dyDescent="0.2">
      <c r="A841" s="5" t="str">
        <f t="shared" si="22"/>
        <v>153917303A111679013H04777X99SXE600</v>
      </c>
      <c r="B841" s="1" t="str">
        <f t="shared" si="21"/>
        <v>1539173037X99SXE6003</v>
      </c>
      <c r="C841" s="77">
        <v>43627</v>
      </c>
      <c r="D841" s="5">
        <v>153917303</v>
      </c>
      <c r="E841" s="36" t="s">
        <v>2529</v>
      </c>
      <c r="F841" s="5" t="e">
        <v>#N/A</v>
      </c>
      <c r="G841" s="5" t="e">
        <v>#N/A</v>
      </c>
      <c r="H841" s="5" t="e">
        <v>#N/A</v>
      </c>
      <c r="I841" s="5" t="s">
        <v>1558</v>
      </c>
      <c r="J841" s="37">
        <v>0</v>
      </c>
      <c r="K841" s="78" t="s">
        <v>2466</v>
      </c>
      <c r="L841" s="36">
        <v>3</v>
      </c>
      <c r="M841" s="5" t="str">
        <f>VLOOKUP(K841,需交付物料!B:G,6,0)</f>
        <v>ThinkAgile</v>
      </c>
      <c r="N841" s="5"/>
      <c r="O841" s="1" t="s">
        <v>1485</v>
      </c>
      <c r="P841" s="77">
        <v>43648</v>
      </c>
      <c r="Q841" s="20">
        <f t="shared" si="23"/>
        <v>0</v>
      </c>
      <c r="R841" s="20">
        <f t="shared" si="24"/>
        <v>0</v>
      </c>
      <c r="S841" s="74" t="s">
        <v>1499</v>
      </c>
    </row>
    <row r="842" spans="1:19" ht="14.25" x14ac:dyDescent="0.2">
      <c r="A842" s="5" t="str">
        <f t="shared" si="22"/>
        <v>153926218A112240816A112260560Y2199</v>
      </c>
      <c r="B842" s="1" t="str">
        <f t="shared" si="21"/>
        <v>15392621860Y21992</v>
      </c>
      <c r="C842" s="77">
        <v>43628</v>
      </c>
      <c r="D842" s="5">
        <v>153926218</v>
      </c>
      <c r="E842" s="36" t="s">
        <v>2322</v>
      </c>
      <c r="F842" s="5" t="e">
        <v>#N/A</v>
      </c>
      <c r="G842" s="5" t="e">
        <v>#N/A</v>
      </c>
      <c r="H842" s="5" t="e">
        <v>#N/A</v>
      </c>
      <c r="I842" s="5" t="s">
        <v>2321</v>
      </c>
      <c r="J842" s="37">
        <v>595</v>
      </c>
      <c r="K842" s="78" t="s">
        <v>1967</v>
      </c>
      <c r="L842" s="36">
        <v>2</v>
      </c>
      <c r="M842" s="5" t="str">
        <f>VLOOKUP(K842,需交付物料!B:G,6,0)</f>
        <v>HPC</v>
      </c>
      <c r="N842" s="5"/>
      <c r="O842" s="1"/>
      <c r="P842" s="77"/>
      <c r="Q842" s="20">
        <f t="shared" si="23"/>
        <v>1053.0973451327434</v>
      </c>
      <c r="R842" s="20">
        <f t="shared" si="24"/>
        <v>0.15262280364242656</v>
      </c>
      <c r="S842" s="74" t="s">
        <v>1263</v>
      </c>
    </row>
    <row r="843" spans="1:19" ht="14.25" x14ac:dyDescent="0.2">
      <c r="A843" s="5" t="str">
        <f t="shared" si="22"/>
        <v>153932279A100007562A049195Y4285</v>
      </c>
      <c r="B843" s="1" t="str">
        <f t="shared" si="21"/>
        <v>15393227995Y42855</v>
      </c>
      <c r="C843" s="77">
        <v>43629</v>
      </c>
      <c r="D843" s="5">
        <v>153932279</v>
      </c>
      <c r="E843" s="36" t="s">
        <v>2323</v>
      </c>
      <c r="F843" s="5" t="s">
        <v>1386</v>
      </c>
      <c r="G843" s="5" t="s">
        <v>93</v>
      </c>
      <c r="H843" s="5" t="s">
        <v>94</v>
      </c>
      <c r="I843" s="5" t="s">
        <v>1158</v>
      </c>
      <c r="J843" s="37">
        <v>2033</v>
      </c>
      <c r="K843" s="78" t="s">
        <v>2222</v>
      </c>
      <c r="L843" s="36">
        <v>5</v>
      </c>
      <c r="M843" s="5" t="str">
        <f>VLOOKUP(K843,需交付物料!B:G,6,0)</f>
        <v>ThinkAgile</v>
      </c>
      <c r="N843" s="5"/>
      <c r="O843" s="1" t="s">
        <v>1485</v>
      </c>
      <c r="P843" s="77">
        <v>43646</v>
      </c>
      <c r="Q843" s="20">
        <f t="shared" si="23"/>
        <v>8995.5752212389398</v>
      </c>
      <c r="R843" s="20">
        <f t="shared" si="24"/>
        <v>1.3037065538027448</v>
      </c>
      <c r="S843" s="74" t="s">
        <v>1499</v>
      </c>
    </row>
    <row r="844" spans="1:19" ht="14.25" x14ac:dyDescent="0.2">
      <c r="A844" s="5" t="str">
        <f t="shared" si="22"/>
        <v>153932279A100007562A0491CNNU001</v>
      </c>
      <c r="B844" s="1" t="str">
        <f t="shared" si="21"/>
        <v>153932279CNNU0015</v>
      </c>
      <c r="C844" s="77">
        <v>43629</v>
      </c>
      <c r="D844" s="5">
        <v>153932279</v>
      </c>
      <c r="E844" s="36" t="s">
        <v>2323</v>
      </c>
      <c r="F844" s="5" t="s">
        <v>1386</v>
      </c>
      <c r="G844" s="5" t="s">
        <v>93</v>
      </c>
      <c r="H844" s="5" t="s">
        <v>94</v>
      </c>
      <c r="I844" s="5" t="s">
        <v>1158</v>
      </c>
      <c r="J844" s="37">
        <v>4871</v>
      </c>
      <c r="K844" s="78" t="s">
        <v>96</v>
      </c>
      <c r="L844" s="36">
        <v>5</v>
      </c>
      <c r="M844" s="5" t="str">
        <f>VLOOKUP(K844,需交付物料!B:G,6,0)</f>
        <v>HX-Nutanix</v>
      </c>
      <c r="N844" s="5"/>
      <c r="O844" s="1" t="s">
        <v>1485</v>
      </c>
      <c r="P844" s="77">
        <v>43646</v>
      </c>
      <c r="Q844" s="20">
        <f t="shared" si="23"/>
        <v>21553.097345132745</v>
      </c>
      <c r="R844" s="20">
        <f t="shared" si="24"/>
        <v>3.1236372963960499</v>
      </c>
      <c r="S844" s="74" t="s">
        <v>1499</v>
      </c>
    </row>
    <row r="845" spans="1:19" ht="14.25" x14ac:dyDescent="0.2">
      <c r="A845" s="5" t="str">
        <f t="shared" si="22"/>
        <v>153934424A11123089916586CNNU001</v>
      </c>
      <c r="B845" s="1" t="str">
        <f t="shared" si="21"/>
        <v>153934424CNNU0013</v>
      </c>
      <c r="C845" s="77">
        <v>43629</v>
      </c>
      <c r="D845" s="5">
        <v>153934424</v>
      </c>
      <c r="E845" s="36" t="s">
        <v>2324</v>
      </c>
      <c r="F845" s="5" t="s">
        <v>1483</v>
      </c>
      <c r="G845" s="5" t="s">
        <v>1017</v>
      </c>
      <c r="H845" s="5" t="s">
        <v>379</v>
      </c>
      <c r="I845" s="5" t="s">
        <v>1390</v>
      </c>
      <c r="J845" s="37">
        <v>4871</v>
      </c>
      <c r="K845" s="78" t="s">
        <v>96</v>
      </c>
      <c r="L845" s="36">
        <v>3</v>
      </c>
      <c r="M845" s="5" t="str">
        <f>VLOOKUP(K845,需交付物料!B:G,6,0)</f>
        <v>HX-Nutanix</v>
      </c>
      <c r="N845" s="5"/>
      <c r="O845" s="1" t="s">
        <v>1485</v>
      </c>
      <c r="P845" s="77">
        <v>43646</v>
      </c>
      <c r="Q845" s="20">
        <f t="shared" si="23"/>
        <v>12931.858407079648</v>
      </c>
      <c r="R845" s="20">
        <f t="shared" si="24"/>
        <v>1.8741823778376299</v>
      </c>
      <c r="S845" s="74" t="s">
        <v>1499</v>
      </c>
    </row>
    <row r="846" spans="1:19" ht="14.25" x14ac:dyDescent="0.2">
      <c r="A846" s="5" t="str">
        <f t="shared" si="22"/>
        <v>153934424A1112308991658695Y4285</v>
      </c>
      <c r="B846" s="1" t="str">
        <f t="shared" si="21"/>
        <v>15393442495Y42853</v>
      </c>
      <c r="C846" s="77">
        <v>43629</v>
      </c>
      <c r="D846" s="5">
        <v>153934424</v>
      </c>
      <c r="E846" s="36" t="s">
        <v>2324</v>
      </c>
      <c r="F846" s="5" t="s">
        <v>1483</v>
      </c>
      <c r="G846" s="5" t="s">
        <v>1017</v>
      </c>
      <c r="H846" s="5" t="s">
        <v>379</v>
      </c>
      <c r="I846" s="5" t="s">
        <v>1390</v>
      </c>
      <c r="J846" s="37">
        <v>2033</v>
      </c>
      <c r="K846" s="78" t="s">
        <v>2222</v>
      </c>
      <c r="L846" s="36">
        <v>3</v>
      </c>
      <c r="M846" s="5" t="str">
        <f>VLOOKUP(K846,需交付物料!B:G,6,0)</f>
        <v>ThinkAgile</v>
      </c>
      <c r="N846" s="5"/>
      <c r="O846" s="1" t="s">
        <v>1485</v>
      </c>
      <c r="P846" s="77">
        <v>43646</v>
      </c>
      <c r="Q846" s="20">
        <f t="shared" si="23"/>
        <v>5397.3451327433631</v>
      </c>
      <c r="R846" s="20">
        <f t="shared" si="24"/>
        <v>0.78222393228164677</v>
      </c>
      <c r="S846" s="74" t="s">
        <v>1499</v>
      </c>
    </row>
    <row r="847" spans="1:19" ht="14.25" x14ac:dyDescent="0.2">
      <c r="A847" s="5" t="str">
        <f t="shared" si="22"/>
        <v>153934424A11123089916586CNNU002</v>
      </c>
      <c r="B847" s="1" t="str">
        <f t="shared" si="21"/>
        <v>153934424CNNU0021</v>
      </c>
      <c r="C847" s="77">
        <v>43629</v>
      </c>
      <c r="D847" s="5">
        <v>153934424</v>
      </c>
      <c r="E847" s="36" t="s">
        <v>2324</v>
      </c>
      <c r="F847" s="5" t="s">
        <v>1483</v>
      </c>
      <c r="G847" s="5" t="s">
        <v>1017</v>
      </c>
      <c r="H847" s="5" t="s">
        <v>379</v>
      </c>
      <c r="I847" s="5" t="s">
        <v>1390</v>
      </c>
      <c r="J847" s="37">
        <v>1738</v>
      </c>
      <c r="K847" s="78" t="s">
        <v>195</v>
      </c>
      <c r="L847" s="36">
        <v>1</v>
      </c>
      <c r="M847" s="5" t="str">
        <f>VLOOKUP(K847,需交付物料!B:G,6,0)</f>
        <v>HX-Nutanix</v>
      </c>
      <c r="N847" s="5"/>
      <c r="O847" s="1" t="s">
        <v>1485</v>
      </c>
      <c r="P847" s="77">
        <v>43646</v>
      </c>
      <c r="Q847" s="20">
        <f t="shared" si="23"/>
        <v>1538.053097345133</v>
      </c>
      <c r="R847" s="20">
        <f t="shared" si="24"/>
        <v>0.22290624599204825</v>
      </c>
      <c r="S847" s="74" t="s">
        <v>1499</v>
      </c>
    </row>
    <row r="848" spans="1:19" ht="14.25" x14ac:dyDescent="0.2">
      <c r="A848" s="5" t="str">
        <f t="shared" si="22"/>
        <v>153934493A1112308991659695Y4285</v>
      </c>
      <c r="B848" s="1" t="str">
        <f t="shared" si="21"/>
        <v>15393449395Y42852</v>
      </c>
      <c r="C848" s="77">
        <v>43629</v>
      </c>
      <c r="D848" s="5">
        <v>153934493</v>
      </c>
      <c r="E848" s="36" t="s">
        <v>2325</v>
      </c>
      <c r="F848" s="5" t="e">
        <v>#N/A</v>
      </c>
      <c r="G848" s="5" t="e">
        <v>#N/A</v>
      </c>
      <c r="H848" s="5" t="e">
        <v>#N/A</v>
      </c>
      <c r="I848" s="5" t="s">
        <v>1390</v>
      </c>
      <c r="J848" s="37">
        <v>2033</v>
      </c>
      <c r="K848" s="78" t="s">
        <v>2222</v>
      </c>
      <c r="L848" s="36">
        <v>2</v>
      </c>
      <c r="M848" s="5" t="str">
        <f>VLOOKUP(K848,需交付物料!B:G,6,0)</f>
        <v>ThinkAgile</v>
      </c>
      <c r="N848" s="5"/>
      <c r="O848" s="1"/>
      <c r="P848" s="77"/>
      <c r="Q848" s="20">
        <f t="shared" si="23"/>
        <v>3598.2300884955757</v>
      </c>
      <c r="R848" s="20">
        <f t="shared" si="24"/>
        <v>0.52148262152109792</v>
      </c>
      <c r="S848" s="1" t="s">
        <v>1263</v>
      </c>
    </row>
    <row r="849" spans="1:19" ht="14.25" x14ac:dyDescent="0.2">
      <c r="A849" s="5" t="str">
        <f t="shared" si="22"/>
        <v>153934493A1112308991659695Y4285</v>
      </c>
      <c r="B849" s="1" t="str">
        <f t="shared" si="21"/>
        <v>15393449395Y42851</v>
      </c>
      <c r="C849" s="77">
        <v>43629</v>
      </c>
      <c r="D849" s="5">
        <v>153934493</v>
      </c>
      <c r="E849" s="36" t="s">
        <v>2325</v>
      </c>
      <c r="F849" s="5" t="e">
        <v>#N/A</v>
      </c>
      <c r="G849" s="5" t="e">
        <v>#N/A</v>
      </c>
      <c r="H849" s="5" t="e">
        <v>#N/A</v>
      </c>
      <c r="I849" s="5" t="s">
        <v>1390</v>
      </c>
      <c r="J849" s="37">
        <v>2033</v>
      </c>
      <c r="K849" s="78" t="s">
        <v>2222</v>
      </c>
      <c r="L849" s="36">
        <v>1</v>
      </c>
      <c r="M849" s="5" t="str">
        <f>VLOOKUP(K849,需交付物料!B:G,6,0)</f>
        <v>ThinkAgile</v>
      </c>
      <c r="N849" s="5"/>
      <c r="O849" s="1"/>
      <c r="P849" s="77"/>
      <c r="Q849" s="20">
        <f t="shared" si="23"/>
        <v>1799.1150442477879</v>
      </c>
      <c r="R849" s="20">
        <f t="shared" si="24"/>
        <v>0.26074131076054896</v>
      </c>
      <c r="S849" s="74" t="s">
        <v>585</v>
      </c>
    </row>
    <row r="850" spans="1:19" ht="14.25" x14ac:dyDescent="0.2">
      <c r="A850" s="5" t="str">
        <f t="shared" si="22"/>
        <v>153934493A1112308991659695Y4285</v>
      </c>
      <c r="B850" s="1" t="str">
        <f t="shared" si="21"/>
        <v>15393449395Y42854</v>
      </c>
      <c r="C850" s="77">
        <v>43629</v>
      </c>
      <c r="D850" s="5">
        <v>153934493</v>
      </c>
      <c r="E850" s="36" t="s">
        <v>2325</v>
      </c>
      <c r="F850" s="5" t="e">
        <v>#N/A</v>
      </c>
      <c r="G850" s="5" t="e">
        <v>#N/A</v>
      </c>
      <c r="H850" s="5" t="e">
        <v>#N/A</v>
      </c>
      <c r="I850" s="5" t="s">
        <v>1390</v>
      </c>
      <c r="J850" s="37">
        <v>2033</v>
      </c>
      <c r="K850" s="78" t="s">
        <v>2222</v>
      </c>
      <c r="L850" s="36">
        <v>4</v>
      </c>
      <c r="M850" s="5" t="str">
        <f>VLOOKUP(K850,需交付物料!B:G,6,0)</f>
        <v>ThinkAgile</v>
      </c>
      <c r="N850" s="5"/>
      <c r="O850" s="1"/>
      <c r="P850" s="77"/>
      <c r="Q850" s="20">
        <f t="shared" si="23"/>
        <v>7196.4601769911515</v>
      </c>
      <c r="R850" s="20">
        <f t="shared" si="24"/>
        <v>1.0429652430421958</v>
      </c>
      <c r="S850" s="74" t="s">
        <v>585</v>
      </c>
    </row>
    <row r="851" spans="1:19" ht="14.25" x14ac:dyDescent="0.2">
      <c r="A851" s="5" t="str">
        <f t="shared" si="22"/>
        <v>153934529A100007562A049595Y4285</v>
      </c>
      <c r="B851" s="1" t="str">
        <f t="shared" si="21"/>
        <v>15393452995Y42855</v>
      </c>
      <c r="C851" s="77">
        <v>43629</v>
      </c>
      <c r="D851" s="5">
        <v>153934529</v>
      </c>
      <c r="E851" s="36" t="s">
        <v>2326</v>
      </c>
      <c r="F851" s="5" t="e">
        <v>#N/A</v>
      </c>
      <c r="G851" s="5" t="e">
        <v>#N/A</v>
      </c>
      <c r="H851" s="5" t="e">
        <v>#N/A</v>
      </c>
      <c r="I851" s="5" t="s">
        <v>1158</v>
      </c>
      <c r="J851" s="37">
        <v>2033</v>
      </c>
      <c r="K851" s="78" t="s">
        <v>2222</v>
      </c>
      <c r="L851" s="36">
        <v>5</v>
      </c>
      <c r="M851" s="5" t="str">
        <f>VLOOKUP(K851,需交付物料!B:G,6,0)</f>
        <v>ThinkAgile</v>
      </c>
      <c r="N851" s="5"/>
      <c r="O851" s="1"/>
      <c r="P851" s="77"/>
      <c r="Q851" s="20">
        <f t="shared" si="23"/>
        <v>8995.5752212389398</v>
      </c>
      <c r="R851" s="20">
        <f t="shared" si="24"/>
        <v>1.3037065538027448</v>
      </c>
      <c r="S851" s="74" t="s">
        <v>585</v>
      </c>
    </row>
    <row r="852" spans="1:19" ht="14.25" x14ac:dyDescent="0.2">
      <c r="A852" s="5" t="str">
        <f t="shared" si="22"/>
        <v>153934529A100007562A049595Y4285</v>
      </c>
      <c r="B852" s="1" t="str">
        <f t="shared" si="21"/>
        <v>15393452995Y42852</v>
      </c>
      <c r="C852" s="77">
        <v>43629</v>
      </c>
      <c r="D852" s="5">
        <v>153934529</v>
      </c>
      <c r="E852" s="36" t="s">
        <v>2326</v>
      </c>
      <c r="F852" s="5" t="e">
        <v>#N/A</v>
      </c>
      <c r="G852" s="5" t="e">
        <v>#N/A</v>
      </c>
      <c r="H852" s="5" t="e">
        <v>#N/A</v>
      </c>
      <c r="I852" s="5" t="s">
        <v>1158</v>
      </c>
      <c r="J852" s="37">
        <v>2033</v>
      </c>
      <c r="K852" s="78" t="s">
        <v>2222</v>
      </c>
      <c r="L852" s="36">
        <v>2</v>
      </c>
      <c r="M852" s="5" t="str">
        <f>VLOOKUP(K852,需交付物料!B:G,6,0)</f>
        <v>ThinkAgile</v>
      </c>
      <c r="N852" s="5"/>
      <c r="O852" s="1"/>
      <c r="P852" s="77"/>
      <c r="Q852" s="20">
        <f t="shared" si="23"/>
        <v>3598.2300884955757</v>
      </c>
      <c r="R852" s="20">
        <f t="shared" si="24"/>
        <v>0.52148262152109792</v>
      </c>
      <c r="S852" s="74" t="s">
        <v>585</v>
      </c>
    </row>
    <row r="853" spans="1:19" ht="14.25" x14ac:dyDescent="0.2">
      <c r="A853" s="5" t="str">
        <f t="shared" si="22"/>
        <v>153934529A100007562A049595Y4285</v>
      </c>
      <c r="B853" s="1" t="str">
        <f t="shared" si="21"/>
        <v>15393452995Y42852</v>
      </c>
      <c r="C853" s="77">
        <v>43629</v>
      </c>
      <c r="D853" s="5">
        <v>153934529</v>
      </c>
      <c r="E853" s="36" t="s">
        <v>2326</v>
      </c>
      <c r="F853" s="5" t="e">
        <v>#N/A</v>
      </c>
      <c r="G853" s="5" t="e">
        <v>#N/A</v>
      </c>
      <c r="H853" s="5" t="e">
        <v>#N/A</v>
      </c>
      <c r="I853" s="5" t="s">
        <v>1158</v>
      </c>
      <c r="J853" s="37">
        <v>2033</v>
      </c>
      <c r="K853" s="78" t="s">
        <v>2222</v>
      </c>
      <c r="L853" s="36">
        <v>2</v>
      </c>
      <c r="M853" s="5" t="str">
        <f>VLOOKUP(K853,需交付物料!B:G,6,0)</f>
        <v>ThinkAgile</v>
      </c>
      <c r="N853" s="5"/>
      <c r="O853" s="1"/>
      <c r="P853" s="77"/>
      <c r="Q853" s="20">
        <f t="shared" si="23"/>
        <v>3598.2300884955757</v>
      </c>
      <c r="R853" s="20">
        <f t="shared" si="24"/>
        <v>0.52148262152109792</v>
      </c>
      <c r="S853" s="5" t="s">
        <v>585</v>
      </c>
    </row>
    <row r="854" spans="1:19" ht="14.25" x14ac:dyDescent="0.2">
      <c r="A854" s="5" t="str">
        <f t="shared" si="22"/>
        <v>153934529A100007562A0495CNNU001</v>
      </c>
      <c r="B854" s="1" t="str">
        <f t="shared" si="21"/>
        <v>153934529CNNU00110</v>
      </c>
      <c r="C854" s="77">
        <v>43629</v>
      </c>
      <c r="D854" s="5">
        <v>153934529</v>
      </c>
      <c r="E854" s="36" t="s">
        <v>2326</v>
      </c>
      <c r="F854" s="5" t="e">
        <v>#N/A</v>
      </c>
      <c r="G854" s="5" t="e">
        <v>#N/A</v>
      </c>
      <c r="H854" s="5" t="e">
        <v>#N/A</v>
      </c>
      <c r="I854" s="5" t="s">
        <v>1158</v>
      </c>
      <c r="J854" s="37">
        <v>4871</v>
      </c>
      <c r="K854" s="78" t="s">
        <v>96</v>
      </c>
      <c r="L854" s="36">
        <v>10</v>
      </c>
      <c r="M854" s="5" t="str">
        <f>VLOOKUP(K854,需交付物料!B:G,6,0)</f>
        <v>HX-Nutanix</v>
      </c>
      <c r="N854" s="5"/>
      <c r="O854" s="1"/>
      <c r="P854" s="77"/>
      <c r="Q854" s="20">
        <f t="shared" si="23"/>
        <v>43106.194690265489</v>
      </c>
      <c r="R854" s="20">
        <f t="shared" si="24"/>
        <v>6.2472745927920998</v>
      </c>
      <c r="S854" s="74" t="s">
        <v>585</v>
      </c>
    </row>
    <row r="855" spans="1:19" ht="14.25" x14ac:dyDescent="0.2">
      <c r="A855" s="5" t="str">
        <f t="shared" si="22"/>
        <v>153934548A112594849Q029895Y4285</v>
      </c>
      <c r="B855" s="1" t="str">
        <f t="shared" si="21"/>
        <v>15393454895Y42855</v>
      </c>
      <c r="C855" s="77">
        <v>43629</v>
      </c>
      <c r="D855" s="5">
        <v>153934548</v>
      </c>
      <c r="E855" s="36" t="s">
        <v>2327</v>
      </c>
      <c r="F855" s="5" t="s">
        <v>1607</v>
      </c>
      <c r="G855" s="5" t="s">
        <v>2192</v>
      </c>
      <c r="H855" s="5" t="s">
        <v>1004</v>
      </c>
      <c r="I855" s="5" t="s">
        <v>600</v>
      </c>
      <c r="J855" s="37">
        <v>2033</v>
      </c>
      <c r="K855" s="78" t="s">
        <v>2222</v>
      </c>
      <c r="L855" s="36">
        <v>5</v>
      </c>
      <c r="M855" s="5" t="str">
        <f>VLOOKUP(K855,需交付物料!B:G,6,0)</f>
        <v>ThinkAgile</v>
      </c>
      <c r="N855" s="5"/>
      <c r="O855" s="1" t="s">
        <v>1485</v>
      </c>
      <c r="P855" s="77">
        <v>43645</v>
      </c>
      <c r="Q855" s="20">
        <f t="shared" si="23"/>
        <v>8995.5752212389398</v>
      </c>
      <c r="R855" s="20">
        <f t="shared" si="24"/>
        <v>1.3037065538027448</v>
      </c>
      <c r="S855" s="74" t="s">
        <v>1499</v>
      </c>
    </row>
    <row r="856" spans="1:19" ht="14.25" x14ac:dyDescent="0.2">
      <c r="A856" s="5" t="str">
        <f t="shared" si="22"/>
        <v>153934553A1112308991659795Y4285</v>
      </c>
      <c r="B856" s="1" t="str">
        <f t="shared" si="21"/>
        <v>15393455395Y42853</v>
      </c>
      <c r="C856" s="77">
        <v>43629</v>
      </c>
      <c r="D856" s="5">
        <v>153934553</v>
      </c>
      <c r="E856" s="36" t="s">
        <v>2328</v>
      </c>
      <c r="F856" s="5" t="s">
        <v>2340</v>
      </c>
      <c r="G856" s="5" t="s">
        <v>2313</v>
      </c>
      <c r="H856" s="5" t="s">
        <v>10</v>
      </c>
      <c r="I856" s="5" t="s">
        <v>1390</v>
      </c>
      <c r="J856" s="37">
        <v>2033</v>
      </c>
      <c r="K856" s="78" t="s">
        <v>2222</v>
      </c>
      <c r="L856" s="36">
        <v>3</v>
      </c>
      <c r="M856" s="5" t="str">
        <f>VLOOKUP(K856,需交付物料!B:G,6,0)</f>
        <v>ThinkAgile</v>
      </c>
      <c r="N856" s="5"/>
      <c r="O856" s="1" t="s">
        <v>1485</v>
      </c>
      <c r="P856" s="77">
        <v>43644</v>
      </c>
      <c r="Q856" s="20">
        <f t="shared" si="23"/>
        <v>5397.3451327433631</v>
      </c>
      <c r="R856" s="20">
        <f t="shared" si="24"/>
        <v>0.78222393228164677</v>
      </c>
      <c r="S856" s="1" t="s">
        <v>1499</v>
      </c>
    </row>
    <row r="857" spans="1:19" ht="14.25" x14ac:dyDescent="0.2">
      <c r="A857" s="5" t="str">
        <f t="shared" si="22"/>
        <v>153938733A1000436312960495Y4027</v>
      </c>
      <c r="B857" s="1" t="str">
        <f t="shared" si="21"/>
        <v>15393873395Y40275</v>
      </c>
      <c r="C857" s="77">
        <v>43630</v>
      </c>
      <c r="D857" s="5">
        <v>153938733</v>
      </c>
      <c r="E857" s="36" t="s">
        <v>2329</v>
      </c>
      <c r="F857" s="5" t="e">
        <v>#N/A</v>
      </c>
      <c r="G857" s="5" t="e">
        <v>#N/A</v>
      </c>
      <c r="H857" s="5" t="e">
        <v>#N/A</v>
      </c>
      <c r="I857" s="5" t="s">
        <v>629</v>
      </c>
      <c r="J857" s="37">
        <v>6300</v>
      </c>
      <c r="K857" s="78" t="s">
        <v>12</v>
      </c>
      <c r="L857" s="36">
        <v>5</v>
      </c>
      <c r="M857" s="5" t="str">
        <f>VLOOKUP(K857,需交付物料!B:G,6,0)</f>
        <v>HANA</v>
      </c>
      <c r="N857" s="5"/>
      <c r="O857" s="1"/>
      <c r="P857" s="77"/>
      <c r="Q857" s="20">
        <f t="shared" si="23"/>
        <v>27876.106194690266</v>
      </c>
      <c r="R857" s="20">
        <f t="shared" si="24"/>
        <v>4.0400153905348208</v>
      </c>
      <c r="S857" s="5" t="s">
        <v>585</v>
      </c>
    </row>
    <row r="858" spans="1:19" ht="14.25" x14ac:dyDescent="0.2">
      <c r="A858" s="5" t="str">
        <f t="shared" si="22"/>
        <v>153940391A110628055ZGH8097395Y4027</v>
      </c>
      <c r="B858" s="1" t="str">
        <f t="shared" si="21"/>
        <v>15394039195Y402711</v>
      </c>
      <c r="C858" s="77">
        <v>43630</v>
      </c>
      <c r="D858" s="5">
        <v>153940391</v>
      </c>
      <c r="E858" s="36" t="s">
        <v>2330</v>
      </c>
      <c r="F858" s="5" t="s">
        <v>1108</v>
      </c>
      <c r="G858" s="5" t="s">
        <v>175</v>
      </c>
      <c r="H858" s="5" t="s">
        <v>30</v>
      </c>
      <c r="I858" s="5" t="s">
        <v>31</v>
      </c>
      <c r="J858" s="37">
        <v>6300</v>
      </c>
      <c r="K858" s="78" t="s">
        <v>12</v>
      </c>
      <c r="L858" s="36">
        <v>11</v>
      </c>
      <c r="M858" s="5" t="str">
        <f>VLOOKUP(K858,需交付物料!B:G,6,0)</f>
        <v>HANA</v>
      </c>
      <c r="N858" s="5"/>
      <c r="O858" s="1"/>
      <c r="P858" s="77"/>
      <c r="Q858" s="20">
        <f t="shared" si="23"/>
        <v>61327.433628318591</v>
      </c>
      <c r="R858" s="20">
        <f t="shared" si="24"/>
        <v>8.8880338591766073</v>
      </c>
      <c r="S858" s="5" t="s">
        <v>1263</v>
      </c>
    </row>
    <row r="859" spans="1:19" ht="14.25" x14ac:dyDescent="0.2">
      <c r="A859" s="5" t="str">
        <f t="shared" si="22"/>
        <v>153943241A1112308991661395Y4285</v>
      </c>
      <c r="B859" s="1" t="str">
        <f t="shared" si="21"/>
        <v>15394324195Y42852</v>
      </c>
      <c r="C859" s="77">
        <v>43630</v>
      </c>
      <c r="D859" s="5">
        <v>153943241</v>
      </c>
      <c r="E859" s="36" t="s">
        <v>2331</v>
      </c>
      <c r="F859" s="5" t="s">
        <v>999</v>
      </c>
      <c r="G859" s="5" t="s">
        <v>359</v>
      </c>
      <c r="H859" s="5" t="s">
        <v>57</v>
      </c>
      <c r="I859" s="5" t="s">
        <v>1390</v>
      </c>
      <c r="J859" s="37">
        <v>2033</v>
      </c>
      <c r="K859" s="78" t="s">
        <v>2222</v>
      </c>
      <c r="L859" s="36">
        <v>2</v>
      </c>
      <c r="M859" s="5" t="str">
        <f>VLOOKUP(K859,需交付物料!B:G,6,0)</f>
        <v>ThinkAgile</v>
      </c>
      <c r="N859" s="5"/>
      <c r="O859" s="1" t="s">
        <v>1485</v>
      </c>
      <c r="P859" s="77">
        <v>43645</v>
      </c>
      <c r="Q859" s="20">
        <f t="shared" si="23"/>
        <v>3598.2300884955757</v>
      </c>
      <c r="R859" s="20">
        <f t="shared" si="24"/>
        <v>0.52148262152109792</v>
      </c>
      <c r="S859" s="74" t="s">
        <v>1499</v>
      </c>
    </row>
    <row r="860" spans="1:19" ht="14.25" x14ac:dyDescent="0.2">
      <c r="A860" s="5" t="str">
        <f t="shared" si="22"/>
        <v>153944781A11123089916618CNNU002</v>
      </c>
      <c r="B860" s="1" t="str">
        <f t="shared" ref="B860:B886" si="25">D860&amp;K860&amp;L860</f>
        <v>153944781CNNU0021</v>
      </c>
      <c r="C860" s="77">
        <v>43630</v>
      </c>
      <c r="D860" s="5">
        <v>153944781</v>
      </c>
      <c r="E860" s="36" t="s">
        <v>2332</v>
      </c>
      <c r="F860" s="5" t="s">
        <v>2341</v>
      </c>
      <c r="G860" s="5" t="s">
        <v>1498</v>
      </c>
      <c r="H860" s="5" t="s">
        <v>118</v>
      </c>
      <c r="I860" s="5" t="s">
        <v>1390</v>
      </c>
      <c r="J860" s="37">
        <v>1738</v>
      </c>
      <c r="K860" s="78" t="s">
        <v>195</v>
      </c>
      <c r="L860" s="36">
        <v>1</v>
      </c>
      <c r="M860" s="5" t="str">
        <f>VLOOKUP(K860,需交付物料!B:G,6,0)</f>
        <v>HX-Nutanix</v>
      </c>
      <c r="N860" s="5"/>
      <c r="O860" s="1" t="s">
        <v>1485</v>
      </c>
      <c r="P860" s="77">
        <v>43645</v>
      </c>
      <c r="Q860" s="20">
        <f t="shared" si="23"/>
        <v>1538.053097345133</v>
      </c>
      <c r="R860" s="20">
        <f t="shared" si="24"/>
        <v>0.22290624599204825</v>
      </c>
      <c r="S860" s="5" t="s">
        <v>1499</v>
      </c>
    </row>
    <row r="861" spans="1:19" ht="14.25" x14ac:dyDescent="0.2">
      <c r="A861" s="5" t="str">
        <f t="shared" si="22"/>
        <v>153944781A1112308991661895Y4285</v>
      </c>
      <c r="B861" s="1" t="str">
        <f t="shared" si="25"/>
        <v>15394478195Y42855</v>
      </c>
      <c r="C861" s="77">
        <v>43630</v>
      </c>
      <c r="D861" s="5">
        <v>153944781</v>
      </c>
      <c r="E861" s="36" t="s">
        <v>2332</v>
      </c>
      <c r="F861" s="5" t="s">
        <v>2341</v>
      </c>
      <c r="G861" s="5" t="s">
        <v>1498</v>
      </c>
      <c r="H861" s="5" t="s">
        <v>118</v>
      </c>
      <c r="I861" s="5" t="s">
        <v>1390</v>
      </c>
      <c r="J861" s="37">
        <v>2033</v>
      </c>
      <c r="K861" s="78" t="s">
        <v>2222</v>
      </c>
      <c r="L861" s="36">
        <v>5</v>
      </c>
      <c r="M861" s="5" t="str">
        <f>VLOOKUP(K861,需交付物料!B:G,6,0)</f>
        <v>ThinkAgile</v>
      </c>
      <c r="N861" s="5"/>
      <c r="O861" s="1" t="s">
        <v>1485</v>
      </c>
      <c r="P861" s="77">
        <v>43645</v>
      </c>
      <c r="Q861" s="20">
        <f t="shared" si="23"/>
        <v>8995.5752212389398</v>
      </c>
      <c r="R861" s="20">
        <f t="shared" si="24"/>
        <v>1.3037065538027448</v>
      </c>
      <c r="S861" s="5" t="s">
        <v>1499</v>
      </c>
    </row>
    <row r="862" spans="1:19" ht="14.25" x14ac:dyDescent="0.2">
      <c r="A862" s="5" t="str">
        <f t="shared" si="22"/>
        <v>153944781A11123089916618CNNU001</v>
      </c>
      <c r="B862" s="1" t="str">
        <f t="shared" si="25"/>
        <v>153944781CNNU0015</v>
      </c>
      <c r="C862" s="77">
        <v>43630</v>
      </c>
      <c r="D862" s="5">
        <v>153944781</v>
      </c>
      <c r="E862" s="36" t="s">
        <v>2332</v>
      </c>
      <c r="F862" s="5" t="s">
        <v>2341</v>
      </c>
      <c r="G862" s="5" t="s">
        <v>1498</v>
      </c>
      <c r="H862" s="5" t="s">
        <v>118</v>
      </c>
      <c r="I862" s="5" t="s">
        <v>1390</v>
      </c>
      <c r="J862" s="37">
        <v>4871</v>
      </c>
      <c r="K862" s="78" t="s">
        <v>96</v>
      </c>
      <c r="L862" s="36">
        <v>5</v>
      </c>
      <c r="M862" s="5" t="str">
        <f>VLOOKUP(K862,需交付物料!B:G,6,0)</f>
        <v>HX-Nutanix</v>
      </c>
      <c r="N862" s="5"/>
      <c r="O862" s="1" t="s">
        <v>1485</v>
      </c>
      <c r="P862" s="77">
        <v>43645</v>
      </c>
      <c r="Q862" s="20">
        <f t="shared" si="23"/>
        <v>21553.097345132745</v>
      </c>
      <c r="R862" s="20">
        <f t="shared" si="24"/>
        <v>3.1236372963960499</v>
      </c>
      <c r="S862" s="5" t="s">
        <v>1499</v>
      </c>
    </row>
    <row r="863" spans="1:19" ht="14.25" x14ac:dyDescent="0.2">
      <c r="A863" s="5" t="str">
        <f t="shared" si="22"/>
        <v>153944812A1112308991661695Y4286</v>
      </c>
      <c r="B863" s="1" t="str">
        <f t="shared" si="25"/>
        <v>15394481295Y428612</v>
      </c>
      <c r="C863" s="77">
        <v>43630</v>
      </c>
      <c r="D863" s="5">
        <v>153944812</v>
      </c>
      <c r="E863" s="36" t="s">
        <v>2333</v>
      </c>
      <c r="F863" s="5" t="s">
        <v>2342</v>
      </c>
      <c r="G863" s="5" t="s">
        <v>2348</v>
      </c>
      <c r="H863" s="5" t="s">
        <v>10</v>
      </c>
      <c r="I863" s="5" t="s">
        <v>1390</v>
      </c>
      <c r="J863" s="37">
        <v>3670</v>
      </c>
      <c r="K863" s="78" t="s">
        <v>2223</v>
      </c>
      <c r="L863" s="36">
        <v>12</v>
      </c>
      <c r="M863" s="5" t="str">
        <f>VLOOKUP(K863,需交付物料!B:G,6,0)</f>
        <v>ThinkAgile</v>
      </c>
      <c r="N863" s="5"/>
      <c r="O863" s="1" t="s">
        <v>1485</v>
      </c>
      <c r="P863" s="77">
        <v>43646</v>
      </c>
      <c r="Q863" s="20">
        <f t="shared" si="23"/>
        <v>38973.451327433635</v>
      </c>
      <c r="R863" s="20">
        <f t="shared" si="24"/>
        <v>5.6483262793382076</v>
      </c>
      <c r="S863" s="5" t="s">
        <v>1499</v>
      </c>
    </row>
    <row r="864" spans="1:19" ht="14.25" x14ac:dyDescent="0.2">
      <c r="A864" s="5" t="str">
        <f t="shared" si="22"/>
        <v>153944863A1112308991661795Y4285</v>
      </c>
      <c r="B864" s="1" t="str">
        <f t="shared" si="25"/>
        <v>15394486395Y42854</v>
      </c>
      <c r="C864" s="77">
        <v>43630</v>
      </c>
      <c r="D864" s="5">
        <v>153944863</v>
      </c>
      <c r="E864" s="36" t="s">
        <v>2334</v>
      </c>
      <c r="F864" s="5" t="s">
        <v>2343</v>
      </c>
      <c r="G864" s="5" t="s">
        <v>2349</v>
      </c>
      <c r="H864" s="5" t="s">
        <v>36</v>
      </c>
      <c r="I864" s="5" t="s">
        <v>1390</v>
      </c>
      <c r="J864" s="37">
        <v>2033</v>
      </c>
      <c r="K864" s="78" t="s">
        <v>2222</v>
      </c>
      <c r="L864" s="36">
        <v>4</v>
      </c>
      <c r="M864" s="5" t="str">
        <f>VLOOKUP(K864,需交付物料!B:G,6,0)</f>
        <v>ThinkAgile</v>
      </c>
      <c r="N864" s="5"/>
      <c r="O864" s="1" t="s">
        <v>1485</v>
      </c>
      <c r="P864" s="77">
        <v>43646</v>
      </c>
      <c r="Q864" s="20">
        <f t="shared" si="23"/>
        <v>7196.4601769911515</v>
      </c>
      <c r="R864" s="20">
        <f t="shared" si="24"/>
        <v>1.0429652430421958</v>
      </c>
      <c r="S864" s="5" t="s">
        <v>1499</v>
      </c>
    </row>
    <row r="865" spans="1:19" ht="14.25" x14ac:dyDescent="0.2">
      <c r="A865" s="5" t="str">
        <f t="shared" si="22"/>
        <v>153944863A11123089916617CNNU001</v>
      </c>
      <c r="B865" s="1" t="str">
        <f t="shared" si="25"/>
        <v>153944863CNNU0014</v>
      </c>
      <c r="C865" s="77">
        <v>43630</v>
      </c>
      <c r="D865" s="5">
        <v>153944863</v>
      </c>
      <c r="E865" s="36" t="s">
        <v>2334</v>
      </c>
      <c r="F865" s="5" t="s">
        <v>2343</v>
      </c>
      <c r="G865" s="5" t="s">
        <v>2349</v>
      </c>
      <c r="H865" s="5" t="s">
        <v>36</v>
      </c>
      <c r="I865" s="5" t="s">
        <v>1390</v>
      </c>
      <c r="J865" s="37">
        <v>5000</v>
      </c>
      <c r="K865" s="78" t="s">
        <v>96</v>
      </c>
      <c r="L865" s="36">
        <v>4</v>
      </c>
      <c r="M865" s="5" t="str">
        <f>VLOOKUP(K865,需交付物料!B:G,6,0)</f>
        <v>HX-Nutanix</v>
      </c>
      <c r="N865" s="5"/>
      <c r="O865" s="1" t="s">
        <v>1485</v>
      </c>
      <c r="P865" s="77">
        <v>43646</v>
      </c>
      <c r="Q865" s="20">
        <f t="shared" si="23"/>
        <v>17699.115044247788</v>
      </c>
      <c r="R865" s="20">
        <f t="shared" si="24"/>
        <v>2.5650891368475053</v>
      </c>
      <c r="S865" s="5" t="s">
        <v>1499</v>
      </c>
    </row>
    <row r="866" spans="1:19" ht="14.25" x14ac:dyDescent="0.2">
      <c r="A866" s="5" t="str">
        <f t="shared" si="22"/>
        <v>153944863A11123089916617CNNU002</v>
      </c>
      <c r="B866" s="1" t="str">
        <f t="shared" si="25"/>
        <v>153944863CNNU0021</v>
      </c>
      <c r="C866" s="77">
        <v>43630</v>
      </c>
      <c r="D866" s="5">
        <v>153944863</v>
      </c>
      <c r="E866" s="36" t="s">
        <v>2334</v>
      </c>
      <c r="F866" s="5" t="s">
        <v>2343</v>
      </c>
      <c r="G866" s="5" t="s">
        <v>2349</v>
      </c>
      <c r="H866" s="5" t="s">
        <v>36</v>
      </c>
      <c r="I866" s="5" t="s">
        <v>1390</v>
      </c>
      <c r="J866" s="37">
        <v>1800</v>
      </c>
      <c r="K866" s="78" t="s">
        <v>195</v>
      </c>
      <c r="L866" s="36">
        <v>1</v>
      </c>
      <c r="M866" s="5" t="str">
        <f>VLOOKUP(K866,需交付物料!B:G,6,0)</f>
        <v>HX-Nutanix</v>
      </c>
      <c r="N866" s="5"/>
      <c r="O866" s="1" t="s">
        <v>1485</v>
      </c>
      <c r="P866" s="77">
        <v>43646</v>
      </c>
      <c r="Q866" s="20">
        <f t="shared" si="23"/>
        <v>1592.9203539823011</v>
      </c>
      <c r="R866" s="20">
        <f t="shared" si="24"/>
        <v>0.2308580223162755</v>
      </c>
      <c r="S866" s="5" t="s">
        <v>1499</v>
      </c>
    </row>
    <row r="867" spans="1:19" ht="14.25" x14ac:dyDescent="0.2">
      <c r="A867" s="5" t="str">
        <f t="shared" si="22"/>
        <v>153944896A110628192ZY00060Y2198</v>
      </c>
      <c r="B867" s="1" t="str">
        <f t="shared" si="25"/>
        <v>15394489660Y2198136</v>
      </c>
      <c r="C867" s="77">
        <v>43630</v>
      </c>
      <c r="D867" s="5">
        <v>153944896</v>
      </c>
      <c r="E867" s="36" t="s">
        <v>2335</v>
      </c>
      <c r="F867" s="5" t="s">
        <v>2344</v>
      </c>
      <c r="G867" s="5" t="s">
        <v>589</v>
      </c>
      <c r="H867" s="5" t="s">
        <v>57</v>
      </c>
      <c r="I867" s="5" t="s">
        <v>354</v>
      </c>
      <c r="J867" s="37">
        <v>760</v>
      </c>
      <c r="K867" s="78" t="s">
        <v>967</v>
      </c>
      <c r="L867" s="36">
        <v>136</v>
      </c>
      <c r="M867" s="5" t="str">
        <f>VLOOKUP(K867,需交付物料!B:G,6,0)</f>
        <v>HPC</v>
      </c>
      <c r="N867" s="5"/>
      <c r="O867" s="1" t="s">
        <v>1485</v>
      </c>
      <c r="P867" s="77">
        <v>43640</v>
      </c>
      <c r="Q867" s="20">
        <f t="shared" si="23"/>
        <v>91469.026548672569</v>
      </c>
      <c r="R867" s="20">
        <f t="shared" si="24"/>
        <v>13.256380659227908</v>
      </c>
      <c r="S867" s="5" t="s">
        <v>1499</v>
      </c>
    </row>
    <row r="868" spans="1:19" ht="14.25" x14ac:dyDescent="0.2">
      <c r="A868" s="5" t="str">
        <f t="shared" si="22"/>
        <v>153944896A110628192ZY00060Y2197</v>
      </c>
      <c r="B868" s="1" t="str">
        <f t="shared" si="25"/>
        <v>15394489660Y21971</v>
      </c>
      <c r="C868" s="77">
        <v>43630</v>
      </c>
      <c r="D868" s="5">
        <v>153944896</v>
      </c>
      <c r="E868" s="36" t="s">
        <v>2335</v>
      </c>
      <c r="F868" s="5" t="s">
        <v>2344</v>
      </c>
      <c r="G868" s="5" t="s">
        <v>589</v>
      </c>
      <c r="H868" s="5" t="s">
        <v>57</v>
      </c>
      <c r="I868" s="5" t="s">
        <v>354</v>
      </c>
      <c r="J868" s="37">
        <v>22000</v>
      </c>
      <c r="K868" s="78" t="s">
        <v>969</v>
      </c>
      <c r="L868" s="36">
        <v>1</v>
      </c>
      <c r="M868" s="5" t="str">
        <f>VLOOKUP(K868,需交付物料!B:G,6,0)</f>
        <v>HPC</v>
      </c>
      <c r="N868" s="5"/>
      <c r="O868" s="1" t="s">
        <v>1485</v>
      </c>
      <c r="P868" s="77">
        <v>43640</v>
      </c>
      <c r="Q868" s="20">
        <f t="shared" si="23"/>
        <v>19469.026548672569</v>
      </c>
      <c r="R868" s="20">
        <f t="shared" si="24"/>
        <v>2.8215980505322564</v>
      </c>
      <c r="S868" s="5" t="s">
        <v>1499</v>
      </c>
    </row>
    <row r="869" spans="1:19" ht="14.25" x14ac:dyDescent="0.2">
      <c r="A869" s="5" t="str">
        <f t="shared" si="22"/>
        <v>153944896A110628192ZY00060Y2197</v>
      </c>
      <c r="B869" s="1" t="str">
        <f t="shared" si="25"/>
        <v>15394489660Y21971</v>
      </c>
      <c r="C869" s="77">
        <v>43630</v>
      </c>
      <c r="D869" s="5">
        <v>153944896</v>
      </c>
      <c r="E869" s="36" t="s">
        <v>2335</v>
      </c>
      <c r="F869" s="5" t="s">
        <v>2344</v>
      </c>
      <c r="G869" s="5" t="s">
        <v>589</v>
      </c>
      <c r="H869" s="5" t="s">
        <v>57</v>
      </c>
      <c r="I869" s="5" t="s">
        <v>354</v>
      </c>
      <c r="J869" s="37">
        <v>45298</v>
      </c>
      <c r="K869" s="78" t="s">
        <v>969</v>
      </c>
      <c r="L869" s="36">
        <v>1</v>
      </c>
      <c r="M869" s="5" t="str">
        <f>VLOOKUP(K869,需交付物料!B:G,6,0)</f>
        <v>HPC</v>
      </c>
      <c r="N869" s="5"/>
      <c r="O869" s="1" t="s">
        <v>1485</v>
      </c>
      <c r="P869" s="77">
        <v>43640</v>
      </c>
      <c r="Q869" s="20">
        <f t="shared" si="23"/>
        <v>40086.725663716818</v>
      </c>
      <c r="R869" s="20">
        <f t="shared" si="24"/>
        <v>5.8096703860459158</v>
      </c>
      <c r="S869" s="5" t="s">
        <v>1499</v>
      </c>
    </row>
    <row r="870" spans="1:19" ht="14.25" x14ac:dyDescent="0.2">
      <c r="A870" s="5" t="str">
        <f t="shared" si="22"/>
        <v>153944896A110628192ZY00060Y2199</v>
      </c>
      <c r="B870" s="1" t="str">
        <f t="shared" si="25"/>
        <v>15394489660Y2199312</v>
      </c>
      <c r="C870" s="77">
        <v>43630</v>
      </c>
      <c r="D870" s="5">
        <v>153944896</v>
      </c>
      <c r="E870" s="36" t="s">
        <v>2335</v>
      </c>
      <c r="F870" s="5" t="s">
        <v>2344</v>
      </c>
      <c r="G870" s="5" t="s">
        <v>589</v>
      </c>
      <c r="H870" s="5" t="s">
        <v>57</v>
      </c>
      <c r="I870" s="5" t="s">
        <v>354</v>
      </c>
      <c r="J870" s="37">
        <v>200</v>
      </c>
      <c r="K870" s="78" t="s">
        <v>1967</v>
      </c>
      <c r="L870" s="36">
        <v>312</v>
      </c>
      <c r="M870" s="5" t="str">
        <f>VLOOKUP(K870,需交付物料!B:G,6,0)</f>
        <v>HPC</v>
      </c>
      <c r="N870" s="5"/>
      <c r="O870" s="1" t="s">
        <v>1485</v>
      </c>
      <c r="P870" s="77">
        <v>43640</v>
      </c>
      <c r="Q870" s="20">
        <f t="shared" si="23"/>
        <v>55221.238938053102</v>
      </c>
      <c r="R870" s="20">
        <f t="shared" si="24"/>
        <v>8.0030781069642174</v>
      </c>
      <c r="S870" s="5" t="s">
        <v>1499</v>
      </c>
    </row>
    <row r="871" spans="1:19" ht="14.25" x14ac:dyDescent="0.2">
      <c r="A871" s="5" t="str">
        <f t="shared" ref="A871:A886" si="26">D871&amp;E871&amp;K871</f>
        <v>153945140A1112308991659895Y4285</v>
      </c>
      <c r="B871" s="1" t="str">
        <f t="shared" si="25"/>
        <v>15394514095Y42853</v>
      </c>
      <c r="C871" s="77">
        <v>43630</v>
      </c>
      <c r="D871" s="5">
        <v>153945140</v>
      </c>
      <c r="E871" s="36" t="s">
        <v>2336</v>
      </c>
      <c r="F871" s="5" t="s">
        <v>2345</v>
      </c>
      <c r="G871" s="5" t="s">
        <v>198</v>
      </c>
      <c r="H871" s="5" t="s">
        <v>199</v>
      </c>
      <c r="I871" s="5" t="s">
        <v>1390</v>
      </c>
      <c r="J871" s="37">
        <v>2033</v>
      </c>
      <c r="K871" s="78" t="s">
        <v>2222</v>
      </c>
      <c r="L871" s="36">
        <v>3</v>
      </c>
      <c r="M871" s="5" t="str">
        <f>VLOOKUP(K871,需交付物料!B:G,6,0)</f>
        <v>ThinkAgile</v>
      </c>
      <c r="N871" s="5"/>
      <c r="O871" s="1" t="s">
        <v>1485</v>
      </c>
      <c r="P871" s="77">
        <v>43646</v>
      </c>
      <c r="Q871" s="20">
        <f t="shared" si="23"/>
        <v>5397.3451327433631</v>
      </c>
      <c r="R871" s="20">
        <f t="shared" si="24"/>
        <v>0.78222393228164677</v>
      </c>
      <c r="S871" s="5" t="s">
        <v>1499</v>
      </c>
    </row>
    <row r="872" spans="1:19" ht="14.25" x14ac:dyDescent="0.2">
      <c r="A872" s="5" t="str">
        <f t="shared" si="26"/>
        <v>153945846A111251103X190609601GU762</v>
      </c>
      <c r="B872" s="1" t="str">
        <f t="shared" si="25"/>
        <v>15394584601GU76217</v>
      </c>
      <c r="C872" s="77">
        <v>43630</v>
      </c>
      <c r="D872" s="5">
        <v>153945846</v>
      </c>
      <c r="E872" s="36" t="s">
        <v>2337</v>
      </c>
      <c r="F872" s="5" t="s">
        <v>2346</v>
      </c>
      <c r="G872" s="5" t="s">
        <v>2350</v>
      </c>
      <c r="H872" s="5" t="s">
        <v>159</v>
      </c>
      <c r="I872" s="5" t="s">
        <v>66</v>
      </c>
      <c r="J872" s="37">
        <v>4000</v>
      </c>
      <c r="K872" s="78" t="s">
        <v>763</v>
      </c>
      <c r="L872" s="36">
        <v>17</v>
      </c>
      <c r="M872" s="5" t="str">
        <f>VLOOKUP(K872,需交付物料!B:G,6,0)</f>
        <v>ThinkCloud</v>
      </c>
      <c r="N872" s="5"/>
      <c r="O872" s="1" t="s">
        <v>1485</v>
      </c>
      <c r="P872" s="77">
        <v>43630</v>
      </c>
      <c r="Q872" s="20">
        <f t="shared" si="23"/>
        <v>60176.991150442482</v>
      </c>
      <c r="R872" s="20">
        <f t="shared" si="24"/>
        <v>8.7213030652815178</v>
      </c>
      <c r="S872" s="5" t="s">
        <v>1499</v>
      </c>
    </row>
    <row r="873" spans="1:19" ht="14.25" x14ac:dyDescent="0.2">
      <c r="A873" s="5" t="str">
        <f t="shared" si="26"/>
        <v>153946214DUMMYFOE-061495Y4285</v>
      </c>
      <c r="B873" s="1" t="str">
        <f t="shared" si="25"/>
        <v>15394621495Y42853</v>
      </c>
      <c r="C873" s="77">
        <v>43630</v>
      </c>
      <c r="D873" s="5">
        <v>153946214</v>
      </c>
      <c r="E873" s="36" t="s">
        <v>2338</v>
      </c>
      <c r="F873" s="5" t="e">
        <v>#N/A</v>
      </c>
      <c r="G873" s="5" t="e">
        <v>#N/A</v>
      </c>
      <c r="H873" s="5" t="e">
        <v>#N/A</v>
      </c>
      <c r="I873" s="5" t="s">
        <v>1537</v>
      </c>
      <c r="J873" s="37">
        <v>99</v>
      </c>
      <c r="K873" s="78" t="s">
        <v>2222</v>
      </c>
      <c r="L873" s="36">
        <v>3</v>
      </c>
      <c r="M873" s="5" t="str">
        <f>VLOOKUP(K873,需交付物料!B:G,6,0)</f>
        <v>ThinkAgile</v>
      </c>
      <c r="N873" s="5"/>
      <c r="O873" s="1"/>
      <c r="P873" s="77"/>
      <c r="Q873" s="20">
        <f t="shared" si="23"/>
        <v>262.83185840707966</v>
      </c>
      <c r="R873" s="20">
        <f t="shared" si="24"/>
        <v>3.8091573682185458E-2</v>
      </c>
      <c r="S873" s="5" t="s">
        <v>585</v>
      </c>
    </row>
    <row r="874" spans="1:19" ht="14.25" x14ac:dyDescent="0.2">
      <c r="A874" s="5" t="str">
        <f t="shared" si="26"/>
        <v>153946675A1112308991661995Y4286</v>
      </c>
      <c r="B874" s="1" t="str">
        <f t="shared" si="25"/>
        <v>15394667595Y42866</v>
      </c>
      <c r="C874" s="77">
        <v>43630</v>
      </c>
      <c r="D874" s="5">
        <v>153946675</v>
      </c>
      <c r="E874" s="36" t="s">
        <v>2339</v>
      </c>
      <c r="F874" s="5" t="s">
        <v>2347</v>
      </c>
      <c r="G874" s="5" t="s">
        <v>175</v>
      </c>
      <c r="H874" s="5" t="s">
        <v>30</v>
      </c>
      <c r="I874" s="5" t="s">
        <v>1390</v>
      </c>
      <c r="J874" s="37">
        <v>3670</v>
      </c>
      <c r="K874" s="78" t="s">
        <v>2223</v>
      </c>
      <c r="L874" s="36">
        <v>6</v>
      </c>
      <c r="M874" s="5" t="str">
        <f>VLOOKUP(K874,需交付物料!B:G,6,0)</f>
        <v>ThinkAgile</v>
      </c>
      <c r="N874" s="5"/>
      <c r="O874" s="1" t="s">
        <v>1485</v>
      </c>
      <c r="P874" s="77">
        <v>43646</v>
      </c>
      <c r="Q874" s="20">
        <f t="shared" si="23"/>
        <v>19486.725663716818</v>
      </c>
      <c r="R874" s="20">
        <f t="shared" si="24"/>
        <v>2.8241631396691038</v>
      </c>
      <c r="S874" s="5" t="s">
        <v>1499</v>
      </c>
    </row>
    <row r="875" spans="1:19" ht="14.25" x14ac:dyDescent="0.2">
      <c r="A875" s="5" t="str">
        <f t="shared" si="26"/>
        <v>153988418A1112308991664895Y4285</v>
      </c>
      <c r="B875" s="1" t="str">
        <f t="shared" si="25"/>
        <v>15398841895Y42853</v>
      </c>
      <c r="C875" s="77">
        <v>43635</v>
      </c>
      <c r="D875" s="5">
        <v>153988418</v>
      </c>
      <c r="E875" s="36" t="s">
        <v>2351</v>
      </c>
      <c r="F875" s="5" t="e">
        <v>#N/A</v>
      </c>
      <c r="G875" s="5" t="e">
        <v>#N/A</v>
      </c>
      <c r="H875" s="5" t="e">
        <v>#N/A</v>
      </c>
      <c r="I875" s="5" t="s">
        <v>1390</v>
      </c>
      <c r="J875" s="37">
        <v>2033</v>
      </c>
      <c r="K875" s="78" t="s">
        <v>2222</v>
      </c>
      <c r="L875" s="36">
        <v>3</v>
      </c>
      <c r="M875" s="5" t="str">
        <f>VLOOKUP(K875,需交付物料!B:G,6,0)</f>
        <v>ThinkAgile</v>
      </c>
      <c r="N875" s="5"/>
      <c r="O875" s="1"/>
      <c r="P875" s="77"/>
      <c r="Q875" s="20">
        <f t="shared" si="23"/>
        <v>5397.3451327433631</v>
      </c>
      <c r="R875" s="20">
        <f t="shared" si="24"/>
        <v>0.78222393228164677</v>
      </c>
      <c r="S875" s="5" t="s">
        <v>585</v>
      </c>
    </row>
    <row r="876" spans="1:19" ht="14.25" x14ac:dyDescent="0.2">
      <c r="A876" s="5" t="str">
        <f t="shared" si="26"/>
        <v>154001852A1117816920190620395Y4027</v>
      </c>
      <c r="B876" s="1" t="str">
        <f t="shared" si="25"/>
        <v>15400185295Y40276</v>
      </c>
      <c r="C876" s="77">
        <v>43636</v>
      </c>
      <c r="D876" s="5">
        <v>154001852</v>
      </c>
      <c r="E876" s="36" t="s">
        <v>2352</v>
      </c>
      <c r="F876" s="5" t="s">
        <v>2353</v>
      </c>
      <c r="G876" s="5" t="s">
        <v>421</v>
      </c>
      <c r="H876" s="5" t="s">
        <v>686</v>
      </c>
      <c r="I876" s="5" t="s">
        <v>81</v>
      </c>
      <c r="J876" s="37">
        <v>6275</v>
      </c>
      <c r="K876" s="78" t="s">
        <v>12</v>
      </c>
      <c r="L876" s="36">
        <v>6</v>
      </c>
      <c r="M876" s="5" t="str">
        <f>VLOOKUP(K876,需交付物料!B:G,6,0)</f>
        <v>HANA</v>
      </c>
      <c r="N876" s="5"/>
      <c r="O876" s="1" t="s">
        <v>1485</v>
      </c>
      <c r="P876" s="77">
        <v>43646</v>
      </c>
      <c r="Q876" s="20">
        <f t="shared" si="23"/>
        <v>33318.58407079646</v>
      </c>
      <c r="R876" s="20">
        <f t="shared" si="24"/>
        <v>4.8287803001154286</v>
      </c>
      <c r="S876" s="5" t="s">
        <v>1499</v>
      </c>
    </row>
    <row r="877" spans="1:19" ht="14.25" x14ac:dyDescent="0.2">
      <c r="A877" s="5" t="str">
        <f t="shared" si="26"/>
        <v>154030675A112594849Q031695Y4285</v>
      </c>
      <c r="B877" s="1" t="str">
        <f t="shared" si="25"/>
        <v>15403067595Y42853</v>
      </c>
      <c r="C877" s="77">
        <v>43642</v>
      </c>
      <c r="D877" s="5">
        <v>154030675</v>
      </c>
      <c r="E877" s="36" t="s">
        <v>2355</v>
      </c>
      <c r="F877" s="5" t="e">
        <v>#N/A</v>
      </c>
      <c r="G877" s="5" t="e">
        <v>#N/A</v>
      </c>
      <c r="H877" s="5" t="e">
        <v>#N/A</v>
      </c>
      <c r="I877" s="5" t="s">
        <v>600</v>
      </c>
      <c r="J877" s="37">
        <v>2033</v>
      </c>
      <c r="K877" s="78" t="s">
        <v>2222</v>
      </c>
      <c r="L877" s="36">
        <v>3</v>
      </c>
      <c r="M877" s="5" t="str">
        <f>VLOOKUP(K877,需交付物料!B:G,6,0)</f>
        <v>ThinkAgile</v>
      </c>
      <c r="N877" s="5"/>
      <c r="O877" s="1"/>
      <c r="P877" s="77"/>
      <c r="Q877" s="20">
        <f t="shared" si="23"/>
        <v>5397.3451327433631</v>
      </c>
      <c r="R877" s="20">
        <f t="shared" si="24"/>
        <v>0.78222393228164677</v>
      </c>
      <c r="S877" s="5" t="s">
        <v>1263</v>
      </c>
    </row>
    <row r="878" spans="1:19" ht="14.25" x14ac:dyDescent="0.2">
      <c r="A878" s="5" t="str">
        <f t="shared" si="26"/>
        <v>154036877A10000374300039695Y4138</v>
      </c>
      <c r="B878" s="1" t="str">
        <f t="shared" si="25"/>
        <v>15403687795Y41382</v>
      </c>
      <c r="C878" s="77">
        <v>43643</v>
      </c>
      <c r="D878" s="5">
        <v>154036877</v>
      </c>
      <c r="E878" s="36" t="s">
        <v>2356</v>
      </c>
      <c r="F878" s="5" t="e">
        <v>#N/A</v>
      </c>
      <c r="G878" s="5" t="e">
        <v>#N/A</v>
      </c>
      <c r="H878" s="5" t="e">
        <v>#N/A</v>
      </c>
      <c r="I878" s="5" t="s">
        <v>11</v>
      </c>
      <c r="J878" s="37">
        <v>364</v>
      </c>
      <c r="K878" s="78" t="s">
        <v>1971</v>
      </c>
      <c r="L878" s="36">
        <v>2</v>
      </c>
      <c r="M878" s="5" t="str">
        <f>VLOOKUP(K878,需交付物料!B:G,6,0)</f>
        <v>HPC</v>
      </c>
      <c r="N878" s="5"/>
      <c r="O878" s="1"/>
      <c r="P878" s="77"/>
      <c r="Q878" s="20">
        <f t="shared" si="23"/>
        <v>644.24778761061953</v>
      </c>
      <c r="R878" s="20">
        <f t="shared" si="24"/>
        <v>9.3369244581249206E-2</v>
      </c>
      <c r="S878" s="5" t="s">
        <v>585</v>
      </c>
    </row>
    <row r="879" spans="1:19" ht="14.25" x14ac:dyDescent="0.2">
      <c r="A879" s="5" t="str">
        <f t="shared" si="26"/>
        <v>154036877A10000374300039695Y4139</v>
      </c>
      <c r="B879" s="1" t="str">
        <f t="shared" si="25"/>
        <v>15403687795Y41392</v>
      </c>
      <c r="C879" s="77">
        <v>43643</v>
      </c>
      <c r="D879" s="5">
        <v>154036877</v>
      </c>
      <c r="E879" s="36" t="s">
        <v>2356</v>
      </c>
      <c r="F879" s="5" t="e">
        <v>#N/A</v>
      </c>
      <c r="G879" s="5" t="e">
        <v>#N/A</v>
      </c>
      <c r="H879" s="5" t="e">
        <v>#N/A</v>
      </c>
      <c r="I879" s="5" t="s">
        <v>11</v>
      </c>
      <c r="J879" s="37">
        <v>21</v>
      </c>
      <c r="K879" s="78" t="s">
        <v>1972</v>
      </c>
      <c r="L879" s="36">
        <v>2</v>
      </c>
      <c r="M879" s="5" t="str">
        <f>VLOOKUP(K879,需交付物料!B:G,6,0)</f>
        <v>HPC</v>
      </c>
      <c r="N879" s="5"/>
      <c r="O879" s="1"/>
      <c r="P879" s="77"/>
      <c r="Q879" s="20">
        <f t="shared" si="23"/>
        <v>37.168141592920357</v>
      </c>
      <c r="R879" s="20">
        <f t="shared" si="24"/>
        <v>5.3866871873797621E-3</v>
      </c>
      <c r="S879" s="1" t="s">
        <v>1263</v>
      </c>
    </row>
    <row r="880" spans="1:19" ht="14.25" x14ac:dyDescent="0.2">
      <c r="A880" s="5" t="str">
        <f t="shared" si="26"/>
        <v>154036877A10000374300039695Y4140</v>
      </c>
      <c r="B880" s="1" t="str">
        <f t="shared" si="25"/>
        <v>15403687795Y41401</v>
      </c>
      <c r="C880" s="77">
        <v>43643</v>
      </c>
      <c r="D880" s="5">
        <v>154036877</v>
      </c>
      <c r="E880" s="36" t="s">
        <v>2356</v>
      </c>
      <c r="F880" s="5" t="e">
        <v>#N/A</v>
      </c>
      <c r="G880" s="5" t="e">
        <v>#N/A</v>
      </c>
      <c r="H880" s="5" t="e">
        <v>#N/A</v>
      </c>
      <c r="I880" s="5" t="s">
        <v>11</v>
      </c>
      <c r="J880" s="37">
        <v>10000</v>
      </c>
      <c r="K880" s="78" t="s">
        <v>1969</v>
      </c>
      <c r="L880" s="36">
        <v>1</v>
      </c>
      <c r="M880" s="5" t="str">
        <f>VLOOKUP(K880,需交付物料!B:G,6,0)</f>
        <v>HPC</v>
      </c>
      <c r="N880" s="5"/>
      <c r="O880" s="1"/>
      <c r="P880" s="77"/>
      <c r="Q880" s="20">
        <f t="shared" si="23"/>
        <v>8849.5575221238942</v>
      </c>
      <c r="R880" s="20">
        <f t="shared" si="24"/>
        <v>1.2825445684237526</v>
      </c>
      <c r="S880" s="1" t="s">
        <v>1263</v>
      </c>
    </row>
    <row r="881" spans="1:19" ht="14.25" x14ac:dyDescent="0.2">
      <c r="A881" s="5" t="str">
        <f t="shared" si="26"/>
        <v>154042339A11123089916705CNNU001</v>
      </c>
      <c r="B881" s="1" t="str">
        <f t="shared" si="25"/>
        <v>154042339CNNU0013</v>
      </c>
      <c r="C881" s="77">
        <v>43644</v>
      </c>
      <c r="D881" s="5">
        <v>154042339</v>
      </c>
      <c r="E881" s="36" t="s">
        <v>2357</v>
      </c>
      <c r="F881" s="5" t="e">
        <v>#N/A</v>
      </c>
      <c r="G881" s="5" t="e">
        <v>#N/A</v>
      </c>
      <c r="H881" s="5" t="e">
        <v>#N/A</v>
      </c>
      <c r="I881" s="5" t="s">
        <v>1390</v>
      </c>
      <c r="J881" s="37">
        <v>4871</v>
      </c>
      <c r="K881" s="78" t="s">
        <v>96</v>
      </c>
      <c r="L881" s="36">
        <v>3</v>
      </c>
      <c r="M881" s="5" t="str">
        <f>VLOOKUP(K881,需交付物料!B:G,6,0)</f>
        <v>HX-Nutanix</v>
      </c>
      <c r="N881" s="5"/>
      <c r="O881" s="1"/>
      <c r="P881" s="77"/>
      <c r="Q881" s="20">
        <f t="shared" si="23"/>
        <v>12931.858407079648</v>
      </c>
      <c r="R881" s="20">
        <f t="shared" si="24"/>
        <v>1.8741823778376299</v>
      </c>
      <c r="S881" s="1" t="s">
        <v>1263</v>
      </c>
    </row>
    <row r="882" spans="1:19" ht="14.25" x14ac:dyDescent="0.2">
      <c r="A882" s="5" t="str">
        <f t="shared" si="26"/>
        <v>154042339A1112308991670595Y4285</v>
      </c>
      <c r="B882" s="1" t="str">
        <f t="shared" si="25"/>
        <v>15404233995Y42853</v>
      </c>
      <c r="C882" s="77">
        <v>43644</v>
      </c>
      <c r="D882" s="5">
        <v>154042339</v>
      </c>
      <c r="E882" s="36" t="s">
        <v>2357</v>
      </c>
      <c r="F882" s="5" t="e">
        <v>#N/A</v>
      </c>
      <c r="G882" s="5" t="e">
        <v>#N/A</v>
      </c>
      <c r="H882" s="5" t="e">
        <v>#N/A</v>
      </c>
      <c r="I882" s="5" t="s">
        <v>1390</v>
      </c>
      <c r="J882" s="37">
        <v>2033</v>
      </c>
      <c r="K882" s="78" t="s">
        <v>2222</v>
      </c>
      <c r="L882" s="36">
        <v>3</v>
      </c>
      <c r="M882" s="5" t="str">
        <f>VLOOKUP(K882,需交付物料!B:G,6,0)</f>
        <v>ThinkAgile</v>
      </c>
      <c r="N882" s="5"/>
      <c r="O882" s="1"/>
      <c r="P882" s="77"/>
      <c r="Q882" s="20">
        <f t="shared" si="23"/>
        <v>5397.3451327433631</v>
      </c>
      <c r="R882" s="20">
        <f t="shared" si="24"/>
        <v>0.78222393228164677</v>
      </c>
      <c r="S882" s="74" t="s">
        <v>585</v>
      </c>
    </row>
    <row r="883" spans="1:19" ht="14.25" x14ac:dyDescent="0.2">
      <c r="A883" s="5" t="str">
        <f t="shared" si="26"/>
        <v>154042339A11123089916705CNNU002</v>
      </c>
      <c r="B883" s="1" t="str">
        <f t="shared" si="25"/>
        <v>154042339CNNU0021</v>
      </c>
      <c r="C883" s="77">
        <v>43644</v>
      </c>
      <c r="D883" s="5">
        <v>154042339</v>
      </c>
      <c r="E883" s="36" t="s">
        <v>2357</v>
      </c>
      <c r="F883" s="5" t="e">
        <v>#N/A</v>
      </c>
      <c r="G883" s="5" t="e">
        <v>#N/A</v>
      </c>
      <c r="H883" s="5" t="e">
        <v>#N/A</v>
      </c>
      <c r="I883" s="5" t="s">
        <v>1390</v>
      </c>
      <c r="J883" s="37">
        <v>1738</v>
      </c>
      <c r="K883" s="78" t="s">
        <v>195</v>
      </c>
      <c r="L883" s="36">
        <v>1</v>
      </c>
      <c r="M883" s="5" t="str">
        <f>VLOOKUP(K883,需交付物料!B:G,6,0)</f>
        <v>HX-Nutanix</v>
      </c>
      <c r="N883" s="5"/>
      <c r="O883" s="1"/>
      <c r="P883" s="77"/>
      <c r="Q883" s="20">
        <f t="shared" si="23"/>
        <v>1538.053097345133</v>
      </c>
      <c r="R883" s="20">
        <f t="shared" si="24"/>
        <v>0.22290624599204825</v>
      </c>
      <c r="S883" s="74" t="s">
        <v>585</v>
      </c>
    </row>
    <row r="884" spans="1:19" ht="14.25" x14ac:dyDescent="0.2">
      <c r="A884" s="5" t="str">
        <f t="shared" si="26"/>
        <v>154049158A1112308991671595Y4285</v>
      </c>
      <c r="B884" s="1" t="str">
        <f t="shared" si="25"/>
        <v>15404915895Y42853</v>
      </c>
      <c r="C884" s="77">
        <v>43645</v>
      </c>
      <c r="D884" s="5">
        <v>154049158</v>
      </c>
      <c r="E884" s="36" t="s">
        <v>2358</v>
      </c>
      <c r="F884" s="5" t="e">
        <v>#N/A</v>
      </c>
      <c r="G884" s="5" t="e">
        <v>#N/A</v>
      </c>
      <c r="H884" s="5" t="e">
        <v>#N/A</v>
      </c>
      <c r="I884" s="5" t="s">
        <v>1390</v>
      </c>
      <c r="J884" s="37">
        <v>2033</v>
      </c>
      <c r="K884" s="78" t="s">
        <v>2222</v>
      </c>
      <c r="L884" s="36">
        <v>3</v>
      </c>
      <c r="M884" s="5" t="str">
        <f>VLOOKUP(K884,需交付物料!B:G,6,0)</f>
        <v>ThinkAgile</v>
      </c>
      <c r="N884" s="5"/>
      <c r="O884" s="1"/>
      <c r="P884" s="77"/>
      <c r="Q884" s="20">
        <f t="shared" si="23"/>
        <v>5397.3451327433631</v>
      </c>
      <c r="R884" s="20">
        <f t="shared" si="24"/>
        <v>0.78222393228164677</v>
      </c>
      <c r="S884" s="74" t="s">
        <v>1263</v>
      </c>
    </row>
    <row r="885" spans="1:19" ht="14.25" x14ac:dyDescent="0.2">
      <c r="A885" s="5" t="str">
        <f t="shared" si="26"/>
        <v>153921047A112820805X001795Y4027</v>
      </c>
      <c r="B885" s="1" t="str">
        <f t="shared" si="25"/>
        <v>15392104795Y40271</v>
      </c>
      <c r="C885" s="77">
        <v>43628</v>
      </c>
      <c r="D885" s="5">
        <v>153921047</v>
      </c>
      <c r="E885" s="36" t="s">
        <v>2318</v>
      </c>
      <c r="F885" s="5" t="e">
        <v>#N/A</v>
      </c>
      <c r="G885" s="5" t="e">
        <v>#N/A</v>
      </c>
      <c r="H885" s="5" t="e">
        <v>#N/A</v>
      </c>
      <c r="I885" s="5" t="s">
        <v>1670</v>
      </c>
      <c r="J885" s="37">
        <v>0</v>
      </c>
      <c r="K885" s="78" t="s">
        <v>12</v>
      </c>
      <c r="L885" s="36">
        <v>1</v>
      </c>
      <c r="M885" s="5" t="str">
        <f>VLOOKUP(K885,需交付物料!B:G,6,0)</f>
        <v>HANA</v>
      </c>
      <c r="N885" s="5"/>
      <c r="O885" s="1"/>
      <c r="P885" s="77"/>
      <c r="Q885" s="20">
        <f t="shared" si="23"/>
        <v>0</v>
      </c>
      <c r="R885" s="20">
        <f t="shared" si="24"/>
        <v>0</v>
      </c>
      <c r="S885" s="74" t="s">
        <v>585</v>
      </c>
    </row>
    <row r="886" spans="1:19" ht="14.25" x14ac:dyDescent="0.2">
      <c r="A886" s="5" t="str">
        <f t="shared" si="26"/>
        <v>6432267820190626010831073479</v>
      </c>
      <c r="B886" s="1" t="str">
        <f t="shared" si="25"/>
        <v>6432267831073479-38</v>
      </c>
      <c r="C886" s="42">
        <v>43675</v>
      </c>
      <c r="D886" s="40">
        <v>64322678</v>
      </c>
      <c r="E886" s="57" t="s">
        <v>2578</v>
      </c>
      <c r="F886" s="40" t="s">
        <v>2696</v>
      </c>
      <c r="G886" s="40" t="s">
        <v>1185</v>
      </c>
      <c r="H886" s="40" t="s">
        <v>113</v>
      </c>
      <c r="I886" s="40" t="s">
        <v>2532</v>
      </c>
      <c r="J886" s="63">
        <v>-71</v>
      </c>
      <c r="K886" s="53">
        <v>31073479</v>
      </c>
      <c r="L886" s="57">
        <v>-38</v>
      </c>
      <c r="M886" s="5" t="str">
        <f>VLOOKUP(K886,需交付物料!B:G,6,0)</f>
        <v>Vmware</v>
      </c>
      <c r="O886" s="40" t="s">
        <v>1485</v>
      </c>
      <c r="P886" s="42">
        <v>43675</v>
      </c>
      <c r="Q886" s="20">
        <f t="shared" ref="Q886" si="27">J886*L886/1.13</f>
        <v>2387.6106194690269</v>
      </c>
      <c r="R886" s="20">
        <f t="shared" ref="R886" si="28">Q886/6.9/1000</f>
        <v>0.34603052456072853</v>
      </c>
      <c r="S886" s="5" t="s">
        <v>1499</v>
      </c>
    </row>
    <row r="887" spans="1:19" ht="14.25" x14ac:dyDescent="0.2">
      <c r="A887" s="5" t="str">
        <f t="shared" ref="A887:A950" si="29">D887&amp;E887&amp;K887</f>
        <v>154061449A1000583711X18744HV7A10294</v>
      </c>
      <c r="B887" s="1" t="str">
        <f t="shared" ref="B887:B950" si="30">D887&amp;K887&amp;L887</f>
        <v>1540614494HV7A1029410</v>
      </c>
      <c r="C887" s="42">
        <v>43648</v>
      </c>
      <c r="D887" s="40">
        <v>154061449</v>
      </c>
      <c r="E887" s="57" t="s">
        <v>2363</v>
      </c>
      <c r="F887" s="40" t="s">
        <v>2376</v>
      </c>
      <c r="G887" s="40" t="s">
        <v>2377</v>
      </c>
      <c r="H887" s="40" t="s">
        <v>168</v>
      </c>
      <c r="I887" s="40" t="s">
        <v>44</v>
      </c>
      <c r="J887" s="63">
        <v>1300</v>
      </c>
      <c r="K887" s="53" t="s">
        <v>839</v>
      </c>
      <c r="L887" s="57">
        <v>10</v>
      </c>
      <c r="M887" s="5" t="str">
        <f>VLOOKUP(K887,需交付物料!B:G,6,0)</f>
        <v>HPC</v>
      </c>
      <c r="O887" s="40" t="s">
        <v>1485</v>
      </c>
      <c r="P887" s="42">
        <v>43676</v>
      </c>
      <c r="Q887" s="20">
        <f t="shared" ref="Q887:Q950" si="31">J887*L887/1.13</f>
        <v>11504.424778761064</v>
      </c>
      <c r="R887" s="20">
        <f t="shared" ref="R887:R950" si="32">Q887/6.9/1000</f>
        <v>1.6673079389508787</v>
      </c>
      <c r="S887" s="5" t="s">
        <v>1499</v>
      </c>
    </row>
    <row r="888" spans="1:19" ht="14.25" x14ac:dyDescent="0.2">
      <c r="A888" s="5" t="str">
        <f t="shared" si="29"/>
        <v>154061449A1000583711X187495Y4140</v>
      </c>
      <c r="B888" s="1" t="str">
        <f t="shared" si="30"/>
        <v>15406144995Y41401</v>
      </c>
      <c r="C888" s="42">
        <v>43648</v>
      </c>
      <c r="D888" s="40">
        <v>154061449</v>
      </c>
      <c r="E888" s="57" t="s">
        <v>2363</v>
      </c>
      <c r="F888" s="40" t="s">
        <v>2376</v>
      </c>
      <c r="G888" s="40" t="s">
        <v>2377</v>
      </c>
      <c r="H888" s="40" t="s">
        <v>168</v>
      </c>
      <c r="I888" s="40" t="s">
        <v>44</v>
      </c>
      <c r="J888" s="63">
        <v>38836</v>
      </c>
      <c r="K888" s="53" t="s">
        <v>1969</v>
      </c>
      <c r="L888" s="57">
        <v>1</v>
      </c>
      <c r="M888" s="5" t="str">
        <f>VLOOKUP(K888,需交付物料!B:G,6,0)</f>
        <v>HPC</v>
      </c>
      <c r="O888" s="40" t="s">
        <v>1485</v>
      </c>
      <c r="P888" s="42">
        <v>43676</v>
      </c>
      <c r="Q888" s="20">
        <f t="shared" si="31"/>
        <v>34368.141592920358</v>
      </c>
      <c r="R888" s="20">
        <f t="shared" si="32"/>
        <v>4.9808900859304863</v>
      </c>
      <c r="S888" s="5" t="s">
        <v>1499</v>
      </c>
    </row>
    <row r="889" spans="1:19" ht="14.25" x14ac:dyDescent="0.2">
      <c r="A889" s="5" t="str">
        <f t="shared" si="29"/>
        <v>154064254A110894121A0440CNNU001</v>
      </c>
      <c r="B889" s="1" t="str">
        <f t="shared" si="30"/>
        <v>154064254CNNU0012</v>
      </c>
      <c r="C889" s="42">
        <v>43648</v>
      </c>
      <c r="D889" s="40">
        <v>154064254</v>
      </c>
      <c r="E889" s="57" t="s">
        <v>2364</v>
      </c>
      <c r="F889" s="40" t="s">
        <v>1197</v>
      </c>
      <c r="G889" s="40" t="s">
        <v>2378</v>
      </c>
      <c r="H889" s="40" t="s">
        <v>686</v>
      </c>
      <c r="I889" s="40" t="s">
        <v>2650</v>
      </c>
      <c r="J889" s="63">
        <v>4000</v>
      </c>
      <c r="K889" s="53" t="s">
        <v>96</v>
      </c>
      <c r="L889" s="57">
        <v>2</v>
      </c>
      <c r="M889" s="5" t="str">
        <f>VLOOKUP(K889,需交付物料!B:G,6,0)</f>
        <v>HX-Nutanix</v>
      </c>
      <c r="O889" s="40" t="s">
        <v>1485</v>
      </c>
      <c r="P889" s="42">
        <v>43662</v>
      </c>
      <c r="Q889" s="20">
        <f t="shared" si="31"/>
        <v>7079.6460176991159</v>
      </c>
      <c r="R889" s="20">
        <f t="shared" si="32"/>
        <v>1.0260356547390022</v>
      </c>
      <c r="S889" s="5" t="s">
        <v>1499</v>
      </c>
    </row>
    <row r="890" spans="1:19" ht="14.25" x14ac:dyDescent="0.2">
      <c r="A890" s="5" t="str">
        <f t="shared" si="29"/>
        <v>154064254A110894121A0440CNNU002</v>
      </c>
      <c r="B890" s="1" t="str">
        <f t="shared" si="30"/>
        <v>154064254CNNU0021</v>
      </c>
      <c r="C890" s="42">
        <v>43648</v>
      </c>
      <c r="D890" s="40">
        <v>154064254</v>
      </c>
      <c r="E890" s="57" t="s">
        <v>2364</v>
      </c>
      <c r="F890" s="40" t="s">
        <v>1197</v>
      </c>
      <c r="G890" s="40" t="s">
        <v>2378</v>
      </c>
      <c r="H890" s="40" t="s">
        <v>686</v>
      </c>
      <c r="I890" s="40" t="s">
        <v>2650</v>
      </c>
      <c r="J890" s="63">
        <v>1500</v>
      </c>
      <c r="K890" s="53" t="s">
        <v>195</v>
      </c>
      <c r="L890" s="57">
        <v>1</v>
      </c>
      <c r="M890" s="5" t="str">
        <f>VLOOKUP(K890,需交付物料!B:G,6,0)</f>
        <v>HX-Nutanix</v>
      </c>
      <c r="O890" s="40" t="s">
        <v>1485</v>
      </c>
      <c r="P890" s="42">
        <v>43662</v>
      </c>
      <c r="Q890" s="20">
        <f t="shared" si="31"/>
        <v>1327.4336283185842</v>
      </c>
      <c r="R890" s="20">
        <f t="shared" si="32"/>
        <v>0.19238168526356289</v>
      </c>
      <c r="S890" s="5" t="s">
        <v>1499</v>
      </c>
    </row>
    <row r="891" spans="1:19" ht="14.25" x14ac:dyDescent="0.2">
      <c r="A891" s="5" t="str">
        <f t="shared" si="29"/>
        <v>154064254A110894121A044095Y4285</v>
      </c>
      <c r="B891" s="1" t="str">
        <f t="shared" si="30"/>
        <v>15406425495Y42851</v>
      </c>
      <c r="C891" s="42">
        <v>43648</v>
      </c>
      <c r="D891" s="40">
        <v>154064254</v>
      </c>
      <c r="E891" s="57" t="s">
        <v>2364</v>
      </c>
      <c r="F891" s="40" t="s">
        <v>1197</v>
      </c>
      <c r="G891" s="40" t="s">
        <v>2378</v>
      </c>
      <c r="H891" s="40" t="s">
        <v>686</v>
      </c>
      <c r="I891" s="40" t="s">
        <v>2650</v>
      </c>
      <c r="J891" s="63">
        <v>2033</v>
      </c>
      <c r="K891" s="53" t="s">
        <v>2222</v>
      </c>
      <c r="L891" s="57">
        <v>1</v>
      </c>
      <c r="M891" s="5" t="str">
        <f>VLOOKUP(K891,需交付物料!B:G,6,0)</f>
        <v>ThinkAgile</v>
      </c>
      <c r="O891" s="40" t="s">
        <v>1485</v>
      </c>
      <c r="P891" s="42">
        <v>43662</v>
      </c>
      <c r="Q891" s="20">
        <f t="shared" si="31"/>
        <v>1799.1150442477879</v>
      </c>
      <c r="R891" s="20">
        <f t="shared" si="32"/>
        <v>0.26074131076054896</v>
      </c>
      <c r="S891" s="5" t="s">
        <v>1499</v>
      </c>
    </row>
    <row r="892" spans="1:19" ht="14.25" x14ac:dyDescent="0.2">
      <c r="A892" s="5" t="str">
        <f t="shared" si="29"/>
        <v>154064339A1124155900000000360Y2199</v>
      </c>
      <c r="B892" s="1" t="str">
        <f t="shared" si="30"/>
        <v>15406433960Y219920</v>
      </c>
      <c r="C892" s="42">
        <v>43648</v>
      </c>
      <c r="D892" s="40">
        <v>154064339</v>
      </c>
      <c r="E892" s="57" t="s">
        <v>2365</v>
      </c>
      <c r="F892" s="40" t="s">
        <v>2379</v>
      </c>
      <c r="G892" s="40" t="s">
        <v>2195</v>
      </c>
      <c r="H892" s="40" t="s">
        <v>159</v>
      </c>
      <c r="I892" s="40" t="s">
        <v>2577</v>
      </c>
      <c r="J892" s="63">
        <v>400</v>
      </c>
      <c r="K892" s="53" t="s">
        <v>1967</v>
      </c>
      <c r="L892" s="57">
        <v>20</v>
      </c>
      <c r="M892" s="5" t="str">
        <f>VLOOKUP(K892,需交付物料!B:G,6,0)</f>
        <v>HPC</v>
      </c>
      <c r="O892" s="40" t="s">
        <v>1485</v>
      </c>
      <c r="P892" s="42">
        <v>43676</v>
      </c>
      <c r="Q892" s="20">
        <f t="shared" si="31"/>
        <v>7079.6460176991159</v>
      </c>
      <c r="R892" s="20">
        <f t="shared" si="32"/>
        <v>1.0260356547390022</v>
      </c>
      <c r="S892" s="5" t="s">
        <v>1499</v>
      </c>
    </row>
    <row r="893" spans="1:19" ht="14.25" x14ac:dyDescent="0.2">
      <c r="A893" s="5" t="str">
        <f t="shared" si="29"/>
        <v>154064339A1124155900000000360Y2197</v>
      </c>
      <c r="B893" s="1" t="str">
        <f t="shared" si="30"/>
        <v>15406433960Y21971</v>
      </c>
      <c r="C893" s="42">
        <v>43648</v>
      </c>
      <c r="D893" s="40">
        <v>154064339</v>
      </c>
      <c r="E893" s="57" t="s">
        <v>2365</v>
      </c>
      <c r="F893" s="40" t="s">
        <v>2379</v>
      </c>
      <c r="G893" s="40" t="s">
        <v>2195</v>
      </c>
      <c r="H893" s="40" t="s">
        <v>159</v>
      </c>
      <c r="I893" s="40" t="s">
        <v>2577</v>
      </c>
      <c r="J893" s="63">
        <v>30000</v>
      </c>
      <c r="K893" s="53" t="s">
        <v>969</v>
      </c>
      <c r="L893" s="57">
        <v>1</v>
      </c>
      <c r="M893" s="5" t="str">
        <f>VLOOKUP(K893,需交付物料!B:G,6,0)</f>
        <v>HPC</v>
      </c>
      <c r="O893" s="40" t="s">
        <v>1485</v>
      </c>
      <c r="P893" s="42">
        <v>43676</v>
      </c>
      <c r="Q893" s="20">
        <f t="shared" si="31"/>
        <v>26548.672566371682</v>
      </c>
      <c r="R893" s="20">
        <f t="shared" si="32"/>
        <v>3.8476337052712584</v>
      </c>
      <c r="S893" s="5" t="s">
        <v>1499</v>
      </c>
    </row>
    <row r="894" spans="1:19" ht="14.25" x14ac:dyDescent="0.2">
      <c r="A894" s="5" t="str">
        <f t="shared" si="29"/>
        <v>154064339A112415590000000034HV7A10294</v>
      </c>
      <c r="B894" s="1" t="str">
        <f t="shared" si="30"/>
        <v>1540643394HV7A1029410</v>
      </c>
      <c r="C894" s="42">
        <v>43648</v>
      </c>
      <c r="D894" s="40">
        <v>154064339</v>
      </c>
      <c r="E894" s="57" t="s">
        <v>2365</v>
      </c>
      <c r="F894" s="40" t="s">
        <v>2379</v>
      </c>
      <c r="G894" s="40" t="s">
        <v>2195</v>
      </c>
      <c r="H894" s="40" t="s">
        <v>159</v>
      </c>
      <c r="I894" s="40" t="s">
        <v>2577</v>
      </c>
      <c r="J894" s="63">
        <v>2000</v>
      </c>
      <c r="K894" s="53" t="s">
        <v>839</v>
      </c>
      <c r="L894" s="57">
        <v>10</v>
      </c>
      <c r="M894" s="5" t="str">
        <f>VLOOKUP(K894,需交付物料!B:G,6,0)</f>
        <v>HPC</v>
      </c>
      <c r="O894" s="40" t="s">
        <v>1485</v>
      </c>
      <c r="P894" s="42">
        <v>43676</v>
      </c>
      <c r="Q894" s="20">
        <f t="shared" si="31"/>
        <v>17699.115044247788</v>
      </c>
      <c r="R894" s="20">
        <f t="shared" si="32"/>
        <v>2.5650891368475053</v>
      </c>
      <c r="S894" s="5" t="s">
        <v>1499</v>
      </c>
    </row>
    <row r="895" spans="1:19" ht="14.25" x14ac:dyDescent="0.2">
      <c r="A895" s="5" t="str">
        <f t="shared" si="29"/>
        <v>154067546A100081359W28384HV7A10294</v>
      </c>
      <c r="B895" s="1" t="str">
        <f t="shared" si="30"/>
        <v>1540675464HV7A1029415</v>
      </c>
      <c r="C895" s="42">
        <v>43649</v>
      </c>
      <c r="D895" s="40">
        <v>154067546</v>
      </c>
      <c r="E895" s="57" t="s">
        <v>2579</v>
      </c>
      <c r="F895" s="40" t="s">
        <v>2632</v>
      </c>
      <c r="G895" s="40" t="s">
        <v>927</v>
      </c>
      <c r="H895" s="40" t="s">
        <v>686</v>
      </c>
      <c r="I895" s="40" t="s">
        <v>1268</v>
      </c>
      <c r="J895" s="63">
        <v>2000</v>
      </c>
      <c r="K895" s="53" t="s">
        <v>839</v>
      </c>
      <c r="L895" s="57">
        <v>15</v>
      </c>
      <c r="M895" s="5" t="str">
        <f>VLOOKUP(K895,需交付物料!B:G,6,0)</f>
        <v>HPC</v>
      </c>
      <c r="O895" s="40" t="s">
        <v>1485</v>
      </c>
      <c r="P895" s="42">
        <v>43670</v>
      </c>
      <c r="Q895" s="20">
        <f t="shared" si="31"/>
        <v>26548.672566371682</v>
      </c>
      <c r="R895" s="20">
        <f t="shared" si="32"/>
        <v>3.8476337052712584</v>
      </c>
      <c r="S895" s="5" t="s">
        <v>1499</v>
      </c>
    </row>
    <row r="896" spans="1:19" ht="14.25" x14ac:dyDescent="0.2">
      <c r="A896" s="5" t="str">
        <f t="shared" si="29"/>
        <v>154076612A11178169201907051CNNU001</v>
      </c>
      <c r="B896" s="1" t="str">
        <f t="shared" si="30"/>
        <v>154076612CNNU0012</v>
      </c>
      <c r="C896" s="42">
        <v>43651</v>
      </c>
      <c r="D896" s="40">
        <v>154076612</v>
      </c>
      <c r="E896" s="57" t="s">
        <v>2366</v>
      </c>
      <c r="F896" s="40" t="s">
        <v>1489</v>
      </c>
      <c r="G896" s="40" t="s">
        <v>2697</v>
      </c>
      <c r="H896" s="40" t="s">
        <v>686</v>
      </c>
      <c r="I896" s="40" t="s">
        <v>81</v>
      </c>
      <c r="J896" s="63">
        <v>4871</v>
      </c>
      <c r="K896" s="53" t="s">
        <v>96</v>
      </c>
      <c r="L896" s="57">
        <v>2</v>
      </c>
      <c r="M896" s="5" t="str">
        <f>VLOOKUP(K896,需交付物料!B:G,6,0)</f>
        <v>HX-Nutanix</v>
      </c>
      <c r="O896" s="40" t="s">
        <v>1485</v>
      </c>
      <c r="P896" s="42">
        <v>43678</v>
      </c>
      <c r="Q896" s="20">
        <f t="shared" si="31"/>
        <v>8621.2389380530985</v>
      </c>
      <c r="R896" s="20">
        <f t="shared" si="32"/>
        <v>1.2494549185584201</v>
      </c>
      <c r="S896" s="5" t="s">
        <v>1499</v>
      </c>
    </row>
    <row r="897" spans="1:19" ht="14.25" x14ac:dyDescent="0.2">
      <c r="A897" s="5" t="str">
        <f t="shared" si="29"/>
        <v>154076612A11178169201907051CNNU002</v>
      </c>
      <c r="B897" s="1" t="str">
        <f t="shared" si="30"/>
        <v>154076612CNNU0021</v>
      </c>
      <c r="C897" s="42">
        <v>43651</v>
      </c>
      <c r="D897" s="40">
        <v>154076612</v>
      </c>
      <c r="E897" s="57" t="s">
        <v>2366</v>
      </c>
      <c r="F897" s="40" t="s">
        <v>1489</v>
      </c>
      <c r="G897" s="40" t="s">
        <v>2697</v>
      </c>
      <c r="H897" s="40" t="s">
        <v>686</v>
      </c>
      <c r="I897" s="40" t="s">
        <v>81</v>
      </c>
      <c r="J897" s="63">
        <v>1738</v>
      </c>
      <c r="K897" s="53" t="s">
        <v>195</v>
      </c>
      <c r="L897" s="57">
        <v>1</v>
      </c>
      <c r="M897" s="5" t="str">
        <f>VLOOKUP(K897,需交付物料!B:G,6,0)</f>
        <v>HX-Nutanix</v>
      </c>
      <c r="O897" s="40" t="s">
        <v>1485</v>
      </c>
      <c r="P897" s="42">
        <v>43678</v>
      </c>
      <c r="Q897" s="20">
        <f t="shared" si="31"/>
        <v>1538.053097345133</v>
      </c>
      <c r="R897" s="20">
        <f t="shared" si="32"/>
        <v>0.22290624599204825</v>
      </c>
      <c r="S897" s="5" t="s">
        <v>1499</v>
      </c>
    </row>
    <row r="898" spans="1:19" ht="14.25" x14ac:dyDescent="0.2">
      <c r="A898" s="5" t="str">
        <f t="shared" si="29"/>
        <v>154076612A1117816920190705195Y4156</v>
      </c>
      <c r="B898" s="1" t="str">
        <f t="shared" si="30"/>
        <v>15407661295Y41564</v>
      </c>
      <c r="C898" s="42">
        <v>43651</v>
      </c>
      <c r="D898" s="40">
        <v>154076612</v>
      </c>
      <c r="E898" s="57" t="s">
        <v>2366</v>
      </c>
      <c r="F898" s="40" t="s">
        <v>1489</v>
      </c>
      <c r="G898" s="40" t="s">
        <v>2697</v>
      </c>
      <c r="H898" s="40" t="s">
        <v>686</v>
      </c>
      <c r="I898" s="40" t="s">
        <v>81</v>
      </c>
      <c r="J898" s="63">
        <v>6170</v>
      </c>
      <c r="K898" s="53" t="s">
        <v>1966</v>
      </c>
      <c r="L898" s="57">
        <v>4</v>
      </c>
      <c r="M898" s="5" t="str">
        <f>VLOOKUP(K898,需交付物料!B:G,6,0)</f>
        <v>专家服务</v>
      </c>
      <c r="O898" s="40" t="s">
        <v>1485</v>
      </c>
      <c r="P898" s="42">
        <v>43678</v>
      </c>
      <c r="Q898" s="20">
        <f t="shared" si="31"/>
        <v>21840.707964601774</v>
      </c>
      <c r="R898" s="20">
        <f t="shared" si="32"/>
        <v>3.1653199948698219</v>
      </c>
      <c r="S898" s="5" t="s">
        <v>1499</v>
      </c>
    </row>
    <row r="899" spans="1:19" ht="14.25" x14ac:dyDescent="0.2">
      <c r="A899" s="5" t="str">
        <f t="shared" si="29"/>
        <v>154079301A1122408162019070560Y2199</v>
      </c>
      <c r="B899" s="1" t="str">
        <f t="shared" si="30"/>
        <v>15407930160Y21991</v>
      </c>
      <c r="C899" s="42">
        <v>43651</v>
      </c>
      <c r="D899" s="40">
        <v>154079301</v>
      </c>
      <c r="E899" s="57" t="s">
        <v>2367</v>
      </c>
      <c r="F899" s="40" t="e">
        <v>#N/A</v>
      </c>
      <c r="G899" s="40" t="e">
        <v>#N/A</v>
      </c>
      <c r="H899" s="40" t="e">
        <v>#N/A</v>
      </c>
      <c r="I899" s="40" t="s">
        <v>2321</v>
      </c>
      <c r="J899" s="63">
        <v>500</v>
      </c>
      <c r="K899" s="53" t="s">
        <v>1967</v>
      </c>
      <c r="L899" s="57">
        <v>1</v>
      </c>
      <c r="M899" s="5" t="str">
        <f>VLOOKUP(K899,需交付物料!B:G,6,0)</f>
        <v>HPC</v>
      </c>
      <c r="Q899" s="20">
        <f t="shared" si="31"/>
        <v>442.47787610619474</v>
      </c>
      <c r="R899" s="20">
        <f t="shared" si="32"/>
        <v>6.4127228421187635E-2</v>
      </c>
      <c r="S899" s="40" t="s">
        <v>585</v>
      </c>
    </row>
    <row r="900" spans="1:19" ht="14.25" x14ac:dyDescent="0.2">
      <c r="A900" s="5" t="str">
        <f t="shared" si="29"/>
        <v>154081104A1112308991676395Y4285</v>
      </c>
      <c r="B900" s="1" t="str">
        <f t="shared" si="30"/>
        <v>15408110495Y42853</v>
      </c>
      <c r="C900" s="42">
        <v>43651</v>
      </c>
      <c r="D900" s="40">
        <v>154081104</v>
      </c>
      <c r="E900" s="57" t="s">
        <v>2368</v>
      </c>
      <c r="F900" s="40" t="s">
        <v>2656</v>
      </c>
      <c r="G900" s="40" t="s">
        <v>2677</v>
      </c>
      <c r="H900" s="40" t="s">
        <v>118</v>
      </c>
      <c r="I900" s="40" t="s">
        <v>1390</v>
      </c>
      <c r="J900" s="63">
        <v>2033</v>
      </c>
      <c r="K900" s="53" t="s">
        <v>2222</v>
      </c>
      <c r="L900" s="57">
        <v>3</v>
      </c>
      <c r="M900" s="5" t="str">
        <f>VLOOKUP(K900,需交付物料!B:G,6,0)</f>
        <v>ThinkAgile</v>
      </c>
      <c r="O900" s="40" t="s">
        <v>1485</v>
      </c>
      <c r="P900" s="42">
        <v>43683</v>
      </c>
      <c r="Q900" s="20">
        <f t="shared" si="31"/>
        <v>5397.3451327433631</v>
      </c>
      <c r="R900" s="20">
        <f t="shared" si="32"/>
        <v>0.78222393228164677</v>
      </c>
      <c r="S900" s="5" t="s">
        <v>1499</v>
      </c>
    </row>
    <row r="901" spans="1:19" ht="14.25" x14ac:dyDescent="0.2">
      <c r="A901" s="5" t="str">
        <f t="shared" si="29"/>
        <v>154089605A1112308991677395Y4285</v>
      </c>
      <c r="B901" s="1" t="str">
        <f t="shared" si="30"/>
        <v>15408960595Y42854</v>
      </c>
      <c r="C901" s="42">
        <v>43654</v>
      </c>
      <c r="D901" s="40">
        <v>154089605</v>
      </c>
      <c r="E901" s="57" t="s">
        <v>2369</v>
      </c>
      <c r="F901" s="40" t="s">
        <v>2380</v>
      </c>
      <c r="G901" s="40" t="s">
        <v>421</v>
      </c>
      <c r="H901" s="40" t="s">
        <v>686</v>
      </c>
      <c r="I901" s="40" t="s">
        <v>1390</v>
      </c>
      <c r="J901" s="63">
        <v>2032</v>
      </c>
      <c r="K901" s="53" t="s">
        <v>2222</v>
      </c>
      <c r="L901" s="57">
        <v>4</v>
      </c>
      <c r="M901" s="5" t="str">
        <f>VLOOKUP(K901,需交付物料!B:G,6,0)</f>
        <v>ThinkAgile</v>
      </c>
      <c r="O901" s="40" t="s">
        <v>1485</v>
      </c>
      <c r="P901" s="42">
        <v>43670</v>
      </c>
      <c r="Q901" s="20">
        <f t="shared" si="31"/>
        <v>7192.920353982302</v>
      </c>
      <c r="R901" s="20">
        <f t="shared" si="32"/>
        <v>1.0424522252148263</v>
      </c>
      <c r="S901" s="5" t="s">
        <v>1499</v>
      </c>
    </row>
    <row r="902" spans="1:19" ht="14.25" x14ac:dyDescent="0.2">
      <c r="A902" s="5" t="str">
        <f t="shared" si="29"/>
        <v>154092806A11195400200021195Y4156</v>
      </c>
      <c r="B902" s="1" t="str">
        <f t="shared" si="30"/>
        <v>15409280695Y41563</v>
      </c>
      <c r="C902" s="42">
        <v>43655</v>
      </c>
      <c r="D902" s="40">
        <v>154092806</v>
      </c>
      <c r="E902" s="57" t="s">
        <v>2370</v>
      </c>
      <c r="F902" s="40" t="s">
        <v>2657</v>
      </c>
      <c r="G902" s="40" t="s">
        <v>241</v>
      </c>
      <c r="H902" s="40" t="s">
        <v>57</v>
      </c>
      <c r="I902" s="40" t="s">
        <v>906</v>
      </c>
      <c r="J902" s="63">
        <v>1</v>
      </c>
      <c r="K902" s="53" t="s">
        <v>1966</v>
      </c>
      <c r="L902" s="57">
        <v>3</v>
      </c>
      <c r="M902" s="5" t="str">
        <f>VLOOKUP(K902,需交付物料!B:G,6,0)</f>
        <v>专家服务</v>
      </c>
      <c r="O902" s="40" t="s">
        <v>1485</v>
      </c>
      <c r="P902" s="42">
        <v>43678</v>
      </c>
      <c r="Q902" s="20">
        <f t="shared" si="31"/>
        <v>2.6548672566371683</v>
      </c>
      <c r="R902" s="20">
        <f t="shared" si="32"/>
        <v>3.8476337052712584E-4</v>
      </c>
      <c r="S902" s="5" t="s">
        <v>1499</v>
      </c>
    </row>
    <row r="903" spans="1:19" ht="14.25" x14ac:dyDescent="0.2">
      <c r="A903" s="5" t="str">
        <f t="shared" si="29"/>
        <v>154110635A1112308991680695Y4285</v>
      </c>
      <c r="B903" s="1" t="str">
        <f t="shared" si="30"/>
        <v>15411063595Y42854</v>
      </c>
      <c r="C903" s="42">
        <v>43658</v>
      </c>
      <c r="D903" s="40">
        <v>154110635</v>
      </c>
      <c r="E903" s="57" t="s">
        <v>2533</v>
      </c>
      <c r="F903" s="40" t="s">
        <v>2544</v>
      </c>
      <c r="G903" s="40" t="s">
        <v>821</v>
      </c>
      <c r="H903" s="40" t="s">
        <v>1004</v>
      </c>
      <c r="I903" s="40" t="s">
        <v>1390</v>
      </c>
      <c r="J903" s="63">
        <v>2032</v>
      </c>
      <c r="K903" s="53" t="s">
        <v>2222</v>
      </c>
      <c r="L903" s="57">
        <v>4</v>
      </c>
      <c r="M903" s="5" t="str">
        <f>VLOOKUP(K903,需交付物料!B:G,6,0)</f>
        <v>ThinkAgile</v>
      </c>
      <c r="O903" s="40" t="s">
        <v>1485</v>
      </c>
      <c r="P903" s="42">
        <v>43669</v>
      </c>
      <c r="Q903" s="20">
        <f t="shared" si="31"/>
        <v>7192.920353982302</v>
      </c>
      <c r="R903" s="20">
        <f t="shared" si="32"/>
        <v>1.0424522252148263</v>
      </c>
      <c r="S903" s="5" t="s">
        <v>1499</v>
      </c>
    </row>
    <row r="904" spans="1:19" ht="14.25" x14ac:dyDescent="0.2">
      <c r="A904" s="5" t="str">
        <f t="shared" si="29"/>
        <v>154111048A100081359W28484HV7A10294</v>
      </c>
      <c r="B904" s="1" t="str">
        <f t="shared" si="30"/>
        <v>1541110484HV7A1029415</v>
      </c>
      <c r="C904" s="42">
        <v>43658</v>
      </c>
      <c r="D904" s="40">
        <v>154111048</v>
      </c>
      <c r="E904" s="57" t="s">
        <v>2580</v>
      </c>
      <c r="F904" s="40" t="s">
        <v>2633</v>
      </c>
      <c r="G904" s="40" t="s">
        <v>927</v>
      </c>
      <c r="H904" s="40" t="s">
        <v>686</v>
      </c>
      <c r="I904" s="40" t="s">
        <v>1268</v>
      </c>
      <c r="J904" s="63">
        <v>1200</v>
      </c>
      <c r="K904" s="53" t="s">
        <v>839</v>
      </c>
      <c r="L904" s="57">
        <v>15</v>
      </c>
      <c r="M904" s="5" t="str">
        <f>VLOOKUP(K904,需交付物料!B:G,6,0)</f>
        <v>HPC</v>
      </c>
      <c r="O904" s="40" t="s">
        <v>1485</v>
      </c>
      <c r="P904" s="42">
        <v>43691</v>
      </c>
      <c r="Q904" s="20">
        <f t="shared" si="31"/>
        <v>15929.203539823011</v>
      </c>
      <c r="R904" s="20">
        <f t="shared" si="32"/>
        <v>2.308580223162755</v>
      </c>
      <c r="S904" s="5" t="s">
        <v>1499</v>
      </c>
    </row>
    <row r="905" spans="1:19" ht="14.25" x14ac:dyDescent="0.2">
      <c r="A905" s="5" t="str">
        <f t="shared" si="29"/>
        <v>154111355A110628192LYW0395Y4027</v>
      </c>
      <c r="B905" s="1" t="str">
        <f t="shared" si="30"/>
        <v>15411135595Y40276</v>
      </c>
      <c r="C905" s="42">
        <v>43658</v>
      </c>
      <c r="D905" s="40">
        <v>154111355</v>
      </c>
      <c r="E905" s="57" t="s">
        <v>2534</v>
      </c>
      <c r="F905" s="40" t="s">
        <v>2545</v>
      </c>
      <c r="G905" s="40" t="s">
        <v>1520</v>
      </c>
      <c r="H905" s="40" t="s">
        <v>16</v>
      </c>
      <c r="I905" s="40" t="s">
        <v>354</v>
      </c>
      <c r="J905" s="63">
        <v>6275</v>
      </c>
      <c r="K905" s="53" t="s">
        <v>12</v>
      </c>
      <c r="L905" s="57">
        <v>6</v>
      </c>
      <c r="M905" s="5" t="str">
        <f>VLOOKUP(K905,需交付物料!B:G,6,0)</f>
        <v>HANA</v>
      </c>
      <c r="O905" s="40" t="s">
        <v>1485</v>
      </c>
      <c r="P905" s="42">
        <v>43675</v>
      </c>
      <c r="Q905" s="20">
        <f t="shared" si="31"/>
        <v>33318.58407079646</v>
      </c>
      <c r="R905" s="20">
        <f t="shared" si="32"/>
        <v>4.8287803001154286</v>
      </c>
      <c r="S905" s="5" t="s">
        <v>1499</v>
      </c>
    </row>
    <row r="906" spans="1:19" ht="14.25" x14ac:dyDescent="0.2">
      <c r="A906" s="5" t="str">
        <f t="shared" si="29"/>
        <v>154118734A1000583711X190560Y2199</v>
      </c>
      <c r="B906" s="1" t="str">
        <f t="shared" si="30"/>
        <v>15411873460Y21991</v>
      </c>
      <c r="C906" s="42">
        <v>43661</v>
      </c>
      <c r="D906" s="40">
        <v>154118734</v>
      </c>
      <c r="E906" s="57" t="s">
        <v>2535</v>
      </c>
      <c r="F906" s="40" t="s">
        <v>1409</v>
      </c>
      <c r="G906" s="40" t="s">
        <v>551</v>
      </c>
      <c r="H906" s="40" t="s">
        <v>118</v>
      </c>
      <c r="I906" s="40" t="s">
        <v>44</v>
      </c>
      <c r="J906" s="63">
        <v>500</v>
      </c>
      <c r="K906" s="53" t="s">
        <v>1967</v>
      </c>
      <c r="L906" s="57">
        <v>1</v>
      </c>
      <c r="M906" s="5" t="str">
        <f>VLOOKUP(K906,需交付物料!B:G,6,0)</f>
        <v>HPC</v>
      </c>
      <c r="O906" s="40" t="s">
        <v>1485</v>
      </c>
      <c r="P906" s="42">
        <v>43689</v>
      </c>
      <c r="Q906" s="20">
        <f t="shared" si="31"/>
        <v>442.47787610619474</v>
      </c>
      <c r="R906" s="20">
        <f t="shared" si="32"/>
        <v>6.4127228421187635E-2</v>
      </c>
      <c r="S906" s="5" t="s">
        <v>1499</v>
      </c>
    </row>
    <row r="907" spans="1:19" ht="14.25" x14ac:dyDescent="0.2">
      <c r="A907" s="5" t="str">
        <f t="shared" si="29"/>
        <v>154126738A110628192LZD214HV7A10293</v>
      </c>
      <c r="B907" s="1" t="str">
        <f t="shared" si="30"/>
        <v>1541267384HV7A102934</v>
      </c>
      <c r="C907" s="42">
        <v>43662</v>
      </c>
      <c r="D907" s="40">
        <v>154126738</v>
      </c>
      <c r="E907" s="57" t="s">
        <v>2536</v>
      </c>
      <c r="F907" s="40" t="s">
        <v>2546</v>
      </c>
      <c r="G907" s="40" t="s">
        <v>717</v>
      </c>
      <c r="H907" s="40" t="s">
        <v>16</v>
      </c>
      <c r="I907" s="40" t="s">
        <v>354</v>
      </c>
      <c r="J907" s="63">
        <v>4000</v>
      </c>
      <c r="K907" s="53" t="s">
        <v>1968</v>
      </c>
      <c r="L907" s="57">
        <v>4</v>
      </c>
      <c r="M907" s="5" t="str">
        <f>VLOOKUP(K907,需交付物料!B:G,6,0)</f>
        <v>HPC</v>
      </c>
      <c r="O907" s="40" t="s">
        <v>1485</v>
      </c>
      <c r="P907" s="42">
        <v>43669</v>
      </c>
      <c r="Q907" s="20">
        <f t="shared" si="31"/>
        <v>14159.292035398232</v>
      </c>
      <c r="R907" s="20">
        <f t="shared" si="32"/>
        <v>2.0520713094780043</v>
      </c>
      <c r="S907" s="5" t="s">
        <v>1499</v>
      </c>
    </row>
    <row r="908" spans="1:19" ht="14.25" x14ac:dyDescent="0.2">
      <c r="A908" s="5" t="str">
        <f t="shared" si="29"/>
        <v>154126738A110628192LZD2195Y4140</v>
      </c>
      <c r="B908" s="1" t="str">
        <f t="shared" si="30"/>
        <v>15412673895Y41401</v>
      </c>
      <c r="C908" s="42">
        <v>43662</v>
      </c>
      <c r="D908" s="40">
        <v>154126738</v>
      </c>
      <c r="E908" s="57" t="s">
        <v>2536</v>
      </c>
      <c r="F908" s="40" t="s">
        <v>2546</v>
      </c>
      <c r="G908" s="40" t="s">
        <v>717</v>
      </c>
      <c r="H908" s="40" t="s">
        <v>16</v>
      </c>
      <c r="I908" s="40" t="s">
        <v>354</v>
      </c>
      <c r="J908" s="63">
        <v>38836</v>
      </c>
      <c r="K908" s="53" t="s">
        <v>1969</v>
      </c>
      <c r="L908" s="57">
        <v>1</v>
      </c>
      <c r="M908" s="5" t="str">
        <f>VLOOKUP(K908,需交付物料!B:G,6,0)</f>
        <v>HPC</v>
      </c>
      <c r="O908" s="40" t="s">
        <v>1485</v>
      </c>
      <c r="P908" s="42">
        <v>43669</v>
      </c>
      <c r="Q908" s="20">
        <f t="shared" si="31"/>
        <v>34368.141592920358</v>
      </c>
      <c r="R908" s="20">
        <f t="shared" si="32"/>
        <v>4.9808900859304863</v>
      </c>
      <c r="S908" s="5" t="s">
        <v>1499</v>
      </c>
    </row>
    <row r="909" spans="1:19" ht="14.25" x14ac:dyDescent="0.2">
      <c r="A909" s="5" t="str">
        <f t="shared" si="29"/>
        <v>15413289220190716005231073479</v>
      </c>
      <c r="B909" s="1" t="str">
        <f t="shared" si="30"/>
        <v>154132892310734795</v>
      </c>
      <c r="C909" s="42">
        <v>43663</v>
      </c>
      <c r="D909" s="40">
        <v>154132892</v>
      </c>
      <c r="E909" s="57" t="s">
        <v>2537</v>
      </c>
      <c r="F909" s="40">
        <v>0</v>
      </c>
      <c r="G909" s="40" t="s">
        <v>1185</v>
      </c>
      <c r="H909" s="40" t="s">
        <v>131</v>
      </c>
      <c r="I909" s="40" t="s">
        <v>2530</v>
      </c>
      <c r="J909" s="63">
        <v>71</v>
      </c>
      <c r="K909" s="53">
        <v>31073479</v>
      </c>
      <c r="L909" s="57">
        <v>5</v>
      </c>
      <c r="M909" s="5" t="str">
        <f>VLOOKUP(K909,需交付物料!B:G,6,0)</f>
        <v>Vmware</v>
      </c>
      <c r="O909" s="40" t="s">
        <v>1485</v>
      </c>
      <c r="P909" s="42">
        <v>43668</v>
      </c>
      <c r="Q909" s="20">
        <f t="shared" si="31"/>
        <v>314.15929203539827</v>
      </c>
      <c r="R909" s="20">
        <f t="shared" si="32"/>
        <v>4.5530332179043224E-2</v>
      </c>
      <c r="S909" s="5" t="s">
        <v>1499</v>
      </c>
    </row>
    <row r="910" spans="1:19" ht="14.25" x14ac:dyDescent="0.2">
      <c r="A910" s="5" t="str">
        <f t="shared" si="29"/>
        <v>154133720A1000007601365995Y4156</v>
      </c>
      <c r="B910" s="1" t="str">
        <f t="shared" si="30"/>
        <v>15413372095Y415625</v>
      </c>
      <c r="C910" s="42">
        <v>43663</v>
      </c>
      <c r="D910" s="40">
        <v>154133720</v>
      </c>
      <c r="E910" s="57" t="s">
        <v>2538</v>
      </c>
      <c r="F910" s="40" t="e">
        <v>#N/A</v>
      </c>
      <c r="G910" s="40" t="e">
        <v>#N/A</v>
      </c>
      <c r="H910" s="40" t="e">
        <v>#N/A</v>
      </c>
      <c r="I910" s="40" t="s">
        <v>1464</v>
      </c>
      <c r="J910" s="63">
        <v>6170</v>
      </c>
      <c r="K910" s="53" t="s">
        <v>1966</v>
      </c>
      <c r="L910" s="57">
        <v>25</v>
      </c>
      <c r="M910" s="5" t="str">
        <f>VLOOKUP(K910,需交付物料!B:G,6,0)</f>
        <v>专家服务</v>
      </c>
      <c r="Q910" s="20">
        <f t="shared" si="31"/>
        <v>136504.42477876108</v>
      </c>
      <c r="R910" s="20">
        <f t="shared" si="32"/>
        <v>19.783249967936385</v>
      </c>
      <c r="S910" s="40" t="s">
        <v>585</v>
      </c>
    </row>
    <row r="911" spans="1:19" ht="14.25" x14ac:dyDescent="0.2">
      <c r="A911" s="5" t="str">
        <f t="shared" si="29"/>
        <v>154134057MSC20170315001-231087121</v>
      </c>
      <c r="B911" s="1" t="str">
        <f t="shared" si="30"/>
        <v>154134057310871211</v>
      </c>
      <c r="C911" s="42">
        <v>43663</v>
      </c>
      <c r="D911" s="40">
        <v>154134057</v>
      </c>
      <c r="E911" s="57" t="s">
        <v>2539</v>
      </c>
      <c r="F911" s="40">
        <v>0</v>
      </c>
      <c r="G911" s="40" t="s">
        <v>1185</v>
      </c>
      <c r="H911" s="40" t="s">
        <v>686</v>
      </c>
      <c r="I911" s="40" t="s">
        <v>2531</v>
      </c>
      <c r="J911" s="63">
        <v>222600</v>
      </c>
      <c r="K911" s="53">
        <v>31087121</v>
      </c>
      <c r="L911" s="57">
        <v>1</v>
      </c>
      <c r="M911" s="5" t="str">
        <f>VLOOKUP(K911,需交付物料!B:G,6,0)</f>
        <v>专家服务</v>
      </c>
      <c r="O911" s="40" t="s">
        <v>1485</v>
      </c>
      <c r="P911" s="42">
        <v>43664</v>
      </c>
      <c r="Q911" s="20">
        <f t="shared" si="31"/>
        <v>196991.1504424779</v>
      </c>
      <c r="R911" s="20">
        <f t="shared" si="32"/>
        <v>28.549442093112738</v>
      </c>
      <c r="S911" s="5" t="s">
        <v>1499</v>
      </c>
    </row>
    <row r="912" spans="1:19" ht="14.25" x14ac:dyDescent="0.2">
      <c r="A912" s="5" t="str">
        <f t="shared" si="29"/>
        <v>154141302A111251103X190703295Y4285</v>
      </c>
      <c r="B912" s="1" t="str">
        <f t="shared" si="30"/>
        <v>15414130295Y42853</v>
      </c>
      <c r="C912" s="42">
        <v>43664</v>
      </c>
      <c r="D912" s="40">
        <v>154141302</v>
      </c>
      <c r="E912" s="57" t="s">
        <v>2549</v>
      </c>
      <c r="F912" s="40" t="s">
        <v>2570</v>
      </c>
      <c r="G912" s="40" t="s">
        <v>163</v>
      </c>
      <c r="H912" s="40" t="s">
        <v>94</v>
      </c>
      <c r="I912" s="40" t="s">
        <v>66</v>
      </c>
      <c r="J912" s="63">
        <v>2032</v>
      </c>
      <c r="K912" s="53" t="s">
        <v>2222</v>
      </c>
      <c r="L912" s="57">
        <v>3</v>
      </c>
      <c r="M912" s="5" t="str">
        <f>VLOOKUP(K912,需交付物料!B:G,6,0)</f>
        <v>ThinkAgile</v>
      </c>
      <c r="O912" s="40" t="s">
        <v>1485</v>
      </c>
      <c r="P912" s="42">
        <v>43706</v>
      </c>
      <c r="Q912" s="20">
        <f t="shared" si="31"/>
        <v>5394.6902654867263</v>
      </c>
      <c r="R912" s="20">
        <f t="shared" si="32"/>
        <v>0.78183916891111971</v>
      </c>
      <c r="S912" s="5" t="s">
        <v>1499</v>
      </c>
    </row>
    <row r="913" spans="1:19" ht="14.25" x14ac:dyDescent="0.2">
      <c r="A913" s="5" t="str">
        <f t="shared" si="29"/>
        <v>154141302A111251103X1907032CNNU001</v>
      </c>
      <c r="B913" s="1" t="str">
        <f t="shared" si="30"/>
        <v>154141302CNNU0013</v>
      </c>
      <c r="C913" s="42">
        <v>43664</v>
      </c>
      <c r="D913" s="40">
        <v>154141302</v>
      </c>
      <c r="E913" s="57" t="s">
        <v>2549</v>
      </c>
      <c r="F913" s="40" t="s">
        <v>2570</v>
      </c>
      <c r="G913" s="40" t="s">
        <v>163</v>
      </c>
      <c r="H913" s="40" t="s">
        <v>94</v>
      </c>
      <c r="I913" s="40" t="s">
        <v>66</v>
      </c>
      <c r="J913" s="63">
        <v>4000</v>
      </c>
      <c r="K913" s="53" t="s">
        <v>96</v>
      </c>
      <c r="L913" s="57">
        <v>3</v>
      </c>
      <c r="M913" s="5" t="str">
        <f>VLOOKUP(K913,需交付物料!B:G,6,0)</f>
        <v>HX-Nutanix</v>
      </c>
      <c r="O913" s="40" t="s">
        <v>1485</v>
      </c>
      <c r="P913" s="42">
        <v>43706</v>
      </c>
      <c r="Q913" s="20">
        <f t="shared" si="31"/>
        <v>10619.469026548673</v>
      </c>
      <c r="R913" s="20">
        <f t="shared" si="32"/>
        <v>1.5390534821085031</v>
      </c>
      <c r="S913" s="5" t="s">
        <v>1499</v>
      </c>
    </row>
    <row r="914" spans="1:19" ht="14.25" x14ac:dyDescent="0.2">
      <c r="A914" s="5" t="str">
        <f t="shared" si="29"/>
        <v>154141302A111251103X1907032CNNU002</v>
      </c>
      <c r="B914" s="1" t="str">
        <f t="shared" si="30"/>
        <v>154141302CNNU0021</v>
      </c>
      <c r="C914" s="42">
        <v>43664</v>
      </c>
      <c r="D914" s="40">
        <v>154141302</v>
      </c>
      <c r="E914" s="57" t="s">
        <v>2549</v>
      </c>
      <c r="F914" s="40" t="s">
        <v>2570</v>
      </c>
      <c r="G914" s="40" t="s">
        <v>163</v>
      </c>
      <c r="H914" s="40" t="s">
        <v>94</v>
      </c>
      <c r="I914" s="40" t="s">
        <v>66</v>
      </c>
      <c r="J914" s="63">
        <v>1738</v>
      </c>
      <c r="K914" s="53" t="s">
        <v>195</v>
      </c>
      <c r="L914" s="57">
        <v>1</v>
      </c>
      <c r="M914" s="5" t="str">
        <f>VLOOKUP(K914,需交付物料!B:G,6,0)</f>
        <v>HX-Nutanix</v>
      </c>
      <c r="O914" s="40" t="s">
        <v>1485</v>
      </c>
      <c r="P914" s="42">
        <v>43706</v>
      </c>
      <c r="Q914" s="20">
        <f t="shared" si="31"/>
        <v>1538.053097345133</v>
      </c>
      <c r="R914" s="20">
        <f t="shared" si="32"/>
        <v>0.22290624599204825</v>
      </c>
      <c r="S914" s="5" t="s">
        <v>1499</v>
      </c>
    </row>
    <row r="915" spans="1:19" ht="14.25" x14ac:dyDescent="0.2">
      <c r="A915" s="5" t="str">
        <f t="shared" si="29"/>
        <v>154142908DUMMYFOE-0718-595Y4027</v>
      </c>
      <c r="B915" s="1" t="str">
        <f t="shared" si="30"/>
        <v>15414290895Y4027165</v>
      </c>
      <c r="C915" s="42">
        <v>43664</v>
      </c>
      <c r="D915" s="40">
        <v>154142908</v>
      </c>
      <c r="E915" s="57" t="s">
        <v>2550</v>
      </c>
      <c r="F915" s="40" t="e">
        <v>#N/A</v>
      </c>
      <c r="G915" s="40" t="e">
        <v>#N/A</v>
      </c>
      <c r="H915" s="40" t="e">
        <v>#N/A</v>
      </c>
      <c r="I915" s="40" t="s">
        <v>1537</v>
      </c>
      <c r="J915" s="63">
        <v>99</v>
      </c>
      <c r="K915" s="53" t="s">
        <v>12</v>
      </c>
      <c r="L915" s="57">
        <v>165</v>
      </c>
      <c r="M915" s="5" t="str">
        <f>VLOOKUP(K915,需交付物料!B:G,6,0)</f>
        <v>HANA</v>
      </c>
      <c r="Q915" s="20">
        <f t="shared" si="31"/>
        <v>14455.752212389381</v>
      </c>
      <c r="R915" s="20">
        <f t="shared" si="32"/>
        <v>2.0950365525202002</v>
      </c>
      <c r="S915" s="40" t="s">
        <v>1263</v>
      </c>
    </row>
    <row r="916" spans="1:19" ht="14.25" x14ac:dyDescent="0.2">
      <c r="A916" s="5" t="str">
        <f t="shared" si="29"/>
        <v>154146126A111251103X190703995Y4027</v>
      </c>
      <c r="B916" s="1" t="str">
        <f t="shared" si="30"/>
        <v>15414612695Y40276</v>
      </c>
      <c r="C916" s="42">
        <v>43665</v>
      </c>
      <c r="D916" s="40">
        <v>154146126</v>
      </c>
      <c r="E916" s="57" t="s">
        <v>2551</v>
      </c>
      <c r="F916" s="40" t="s">
        <v>2571</v>
      </c>
      <c r="G916" s="40" t="s">
        <v>2572</v>
      </c>
      <c r="H916" s="40" t="s">
        <v>16</v>
      </c>
      <c r="I916" s="40" t="s">
        <v>66</v>
      </c>
      <c r="J916" s="63">
        <v>6275</v>
      </c>
      <c r="K916" s="53" t="s">
        <v>12</v>
      </c>
      <c r="L916" s="57">
        <v>6</v>
      </c>
      <c r="M916" s="5" t="str">
        <f>VLOOKUP(K916,需交付物料!B:G,6,0)</f>
        <v>HANA</v>
      </c>
      <c r="O916" s="40" t="s">
        <v>1485</v>
      </c>
      <c r="P916" s="42">
        <v>43676</v>
      </c>
      <c r="Q916" s="20">
        <f t="shared" si="31"/>
        <v>33318.58407079646</v>
      </c>
      <c r="R916" s="20">
        <f t="shared" si="32"/>
        <v>4.8287803001154286</v>
      </c>
      <c r="S916" s="5" t="s">
        <v>1499</v>
      </c>
    </row>
    <row r="917" spans="1:19" ht="14.25" x14ac:dyDescent="0.2">
      <c r="A917" s="5" t="str">
        <f t="shared" si="29"/>
        <v>154146570A1112308991687195Y4285</v>
      </c>
      <c r="B917" s="1" t="str">
        <f t="shared" si="30"/>
        <v>15414657095Y42853</v>
      </c>
      <c r="C917" s="42">
        <v>43665</v>
      </c>
      <c r="D917" s="40">
        <v>154146570</v>
      </c>
      <c r="E917" s="57" t="s">
        <v>2552</v>
      </c>
      <c r="F917" s="40" t="s">
        <v>2573</v>
      </c>
      <c r="G917" s="40" t="s">
        <v>276</v>
      </c>
      <c r="H917" s="40" t="s">
        <v>57</v>
      </c>
      <c r="I917" s="40" t="s">
        <v>1390</v>
      </c>
      <c r="J917" s="63">
        <v>2032</v>
      </c>
      <c r="K917" s="53" t="s">
        <v>2222</v>
      </c>
      <c r="L917" s="57">
        <v>3</v>
      </c>
      <c r="M917" s="5" t="str">
        <f>VLOOKUP(K917,需交付物料!B:G,6,0)</f>
        <v>ThinkAgile</v>
      </c>
      <c r="O917" s="40" t="s">
        <v>1485</v>
      </c>
      <c r="P917" s="42">
        <v>43686</v>
      </c>
      <c r="Q917" s="20">
        <f t="shared" si="31"/>
        <v>5394.6902654867263</v>
      </c>
      <c r="R917" s="20">
        <f t="shared" si="32"/>
        <v>0.78183916891111971</v>
      </c>
      <c r="S917" s="5" t="s">
        <v>1499</v>
      </c>
    </row>
    <row r="918" spans="1:19" ht="14.25" x14ac:dyDescent="0.2">
      <c r="A918" s="5" t="str">
        <f t="shared" si="29"/>
        <v>154146570A11123089916871CNNU001</v>
      </c>
      <c r="B918" s="1" t="str">
        <f t="shared" si="30"/>
        <v>154146570CNNU0013</v>
      </c>
      <c r="C918" s="42">
        <v>43665</v>
      </c>
      <c r="D918" s="40">
        <v>154146570</v>
      </c>
      <c r="E918" s="57" t="s">
        <v>2552</v>
      </c>
      <c r="F918" s="40" t="s">
        <v>2573</v>
      </c>
      <c r="G918" s="40" t="s">
        <v>276</v>
      </c>
      <c r="H918" s="40" t="s">
        <v>57</v>
      </c>
      <c r="I918" s="40" t="s">
        <v>1390</v>
      </c>
      <c r="J918" s="63">
        <v>4000</v>
      </c>
      <c r="K918" s="53" t="s">
        <v>96</v>
      </c>
      <c r="L918" s="57">
        <v>3</v>
      </c>
      <c r="M918" s="5" t="str">
        <f>VLOOKUP(K918,需交付物料!B:G,6,0)</f>
        <v>HX-Nutanix</v>
      </c>
      <c r="O918" s="40" t="s">
        <v>1485</v>
      </c>
      <c r="P918" s="42">
        <v>43686</v>
      </c>
      <c r="Q918" s="20">
        <f t="shared" si="31"/>
        <v>10619.469026548673</v>
      </c>
      <c r="R918" s="20">
        <f t="shared" si="32"/>
        <v>1.5390534821085031</v>
      </c>
      <c r="S918" s="5" t="s">
        <v>1499</v>
      </c>
    </row>
    <row r="919" spans="1:19" ht="14.25" x14ac:dyDescent="0.2">
      <c r="A919" s="5" t="str">
        <f t="shared" si="29"/>
        <v>154146570A11123089916871CNNU002</v>
      </c>
      <c r="B919" s="1" t="str">
        <f t="shared" si="30"/>
        <v>154146570CNNU0021</v>
      </c>
      <c r="C919" s="42">
        <v>43665</v>
      </c>
      <c r="D919" s="40">
        <v>154146570</v>
      </c>
      <c r="E919" s="57" t="s">
        <v>2552</v>
      </c>
      <c r="F919" s="40" t="s">
        <v>2573</v>
      </c>
      <c r="G919" s="40" t="s">
        <v>276</v>
      </c>
      <c r="H919" s="40" t="s">
        <v>57</v>
      </c>
      <c r="I919" s="40" t="s">
        <v>1390</v>
      </c>
      <c r="J919" s="63">
        <v>1738</v>
      </c>
      <c r="K919" s="53" t="s">
        <v>195</v>
      </c>
      <c r="L919" s="57">
        <v>1</v>
      </c>
      <c r="M919" s="5" t="str">
        <f>VLOOKUP(K919,需交付物料!B:G,6,0)</f>
        <v>HX-Nutanix</v>
      </c>
      <c r="O919" s="40" t="s">
        <v>1485</v>
      </c>
      <c r="P919" s="42">
        <v>43686</v>
      </c>
      <c r="Q919" s="20">
        <f t="shared" si="31"/>
        <v>1538.053097345133</v>
      </c>
      <c r="R919" s="20">
        <f t="shared" si="32"/>
        <v>0.22290624599204825</v>
      </c>
      <c r="S919" s="5" t="s">
        <v>1499</v>
      </c>
    </row>
    <row r="920" spans="1:19" ht="14.25" x14ac:dyDescent="0.2">
      <c r="A920" s="5" t="str">
        <f t="shared" si="29"/>
        <v>154146659A111251103X190704095Y4156</v>
      </c>
      <c r="B920" s="1" t="str">
        <f t="shared" si="30"/>
        <v>15414665995Y41562</v>
      </c>
      <c r="C920" s="42">
        <v>43665</v>
      </c>
      <c r="D920" s="40">
        <v>154146659</v>
      </c>
      <c r="E920" s="57" t="s">
        <v>2553</v>
      </c>
      <c r="F920" s="40" t="s">
        <v>1440</v>
      </c>
      <c r="G920" s="40" t="s">
        <v>108</v>
      </c>
      <c r="H920" s="40" t="s">
        <v>686</v>
      </c>
      <c r="I920" s="40" t="s">
        <v>66</v>
      </c>
      <c r="J920" s="63">
        <v>6170</v>
      </c>
      <c r="K920" s="53" t="s">
        <v>1966</v>
      </c>
      <c r="L920" s="57">
        <v>2</v>
      </c>
      <c r="M920" s="5" t="str">
        <f>VLOOKUP(K920,需交付物料!B:G,6,0)</f>
        <v>专家服务</v>
      </c>
      <c r="O920" s="40" t="s">
        <v>1485</v>
      </c>
      <c r="P920" s="42">
        <v>43670</v>
      </c>
      <c r="Q920" s="20">
        <f t="shared" si="31"/>
        <v>10920.353982300887</v>
      </c>
      <c r="R920" s="20">
        <f t="shared" si="32"/>
        <v>1.5826599974349109</v>
      </c>
      <c r="S920" s="5" t="s">
        <v>1499</v>
      </c>
    </row>
    <row r="921" spans="1:19" ht="14.25" x14ac:dyDescent="0.2">
      <c r="A921" s="5" t="str">
        <f t="shared" si="29"/>
        <v>154146659A111251103X190704095Y4156</v>
      </c>
      <c r="B921" s="1" t="str">
        <f t="shared" si="30"/>
        <v>15414665995Y41567</v>
      </c>
      <c r="C921" s="42">
        <v>43665</v>
      </c>
      <c r="D921" s="40">
        <v>154146659</v>
      </c>
      <c r="E921" s="57" t="s">
        <v>2553</v>
      </c>
      <c r="F921" s="40" t="s">
        <v>1440</v>
      </c>
      <c r="G921" s="40" t="s">
        <v>108</v>
      </c>
      <c r="H921" s="40" t="s">
        <v>686</v>
      </c>
      <c r="I921" s="40" t="s">
        <v>66</v>
      </c>
      <c r="J921" s="63">
        <v>6170</v>
      </c>
      <c r="K921" s="53" t="s">
        <v>1966</v>
      </c>
      <c r="L921" s="57">
        <v>7</v>
      </c>
      <c r="M921" s="5" t="str">
        <f>VLOOKUP(K921,需交付物料!B:G,6,0)</f>
        <v>专家服务</v>
      </c>
      <c r="O921" s="40" t="s">
        <v>1485</v>
      </c>
      <c r="P921" s="42">
        <v>43670</v>
      </c>
      <c r="Q921" s="20">
        <f t="shared" si="31"/>
        <v>38221.238938053102</v>
      </c>
      <c r="R921" s="20">
        <f t="shared" si="32"/>
        <v>5.5393099910221881</v>
      </c>
      <c r="S921" s="5" t="s">
        <v>1499</v>
      </c>
    </row>
    <row r="922" spans="1:19" ht="14.25" x14ac:dyDescent="0.2">
      <c r="A922" s="5" t="str">
        <f t="shared" si="29"/>
        <v>154146659A111251103X190704095Y4156</v>
      </c>
      <c r="B922" s="1" t="str">
        <f t="shared" si="30"/>
        <v>15414665995Y41562</v>
      </c>
      <c r="C922" s="42">
        <v>43665</v>
      </c>
      <c r="D922" s="40">
        <v>154146659</v>
      </c>
      <c r="E922" s="57" t="s">
        <v>2553</v>
      </c>
      <c r="F922" s="40" t="s">
        <v>1440</v>
      </c>
      <c r="G922" s="40" t="s">
        <v>108</v>
      </c>
      <c r="H922" s="40" t="s">
        <v>686</v>
      </c>
      <c r="I922" s="40" t="s">
        <v>66</v>
      </c>
      <c r="J922" s="63">
        <v>6170</v>
      </c>
      <c r="K922" s="53" t="s">
        <v>1966</v>
      </c>
      <c r="L922" s="57">
        <v>2</v>
      </c>
      <c r="M922" s="5" t="str">
        <f>VLOOKUP(K922,需交付物料!B:G,6,0)</f>
        <v>专家服务</v>
      </c>
      <c r="O922" s="40" t="s">
        <v>1485</v>
      </c>
      <c r="P922" s="42">
        <v>43670</v>
      </c>
      <c r="Q922" s="20">
        <f t="shared" si="31"/>
        <v>10920.353982300887</v>
      </c>
      <c r="R922" s="20">
        <f t="shared" si="32"/>
        <v>1.5826599974349109</v>
      </c>
      <c r="S922" s="5" t="s">
        <v>1499</v>
      </c>
    </row>
    <row r="923" spans="1:19" ht="14.25" x14ac:dyDescent="0.2">
      <c r="A923" s="5" t="str">
        <f t="shared" si="29"/>
        <v>154146659A111251103X190704095Y4156</v>
      </c>
      <c r="B923" s="1" t="str">
        <f t="shared" si="30"/>
        <v>15414665995Y41562</v>
      </c>
      <c r="C923" s="42">
        <v>43665</v>
      </c>
      <c r="D923" s="40">
        <v>154146659</v>
      </c>
      <c r="E923" s="57" t="s">
        <v>2553</v>
      </c>
      <c r="F923" s="40" t="s">
        <v>1440</v>
      </c>
      <c r="G923" s="40" t="s">
        <v>108</v>
      </c>
      <c r="H923" s="40" t="s">
        <v>686</v>
      </c>
      <c r="I923" s="40" t="s">
        <v>66</v>
      </c>
      <c r="J923" s="63">
        <v>6170</v>
      </c>
      <c r="K923" s="53" t="s">
        <v>1966</v>
      </c>
      <c r="L923" s="57">
        <v>2</v>
      </c>
      <c r="M923" s="5" t="str">
        <f>VLOOKUP(K923,需交付物料!B:G,6,0)</f>
        <v>专家服务</v>
      </c>
      <c r="O923" s="40" t="s">
        <v>1485</v>
      </c>
      <c r="P923" s="42">
        <v>43670</v>
      </c>
      <c r="Q923" s="20">
        <f t="shared" si="31"/>
        <v>10920.353982300887</v>
      </c>
      <c r="R923" s="20">
        <f t="shared" si="32"/>
        <v>1.5826599974349109</v>
      </c>
      <c r="S923" s="5" t="s">
        <v>1499</v>
      </c>
    </row>
    <row r="924" spans="1:19" ht="14.25" x14ac:dyDescent="0.2">
      <c r="A924" s="5" t="str">
        <f t="shared" si="29"/>
        <v>154146659A111251103X190704095Y4156</v>
      </c>
      <c r="B924" s="1" t="str">
        <f t="shared" si="30"/>
        <v>15414665995Y41562</v>
      </c>
      <c r="C924" s="42">
        <v>43665</v>
      </c>
      <c r="D924" s="40">
        <v>154146659</v>
      </c>
      <c r="E924" s="57" t="s">
        <v>2553</v>
      </c>
      <c r="F924" s="40" t="s">
        <v>1440</v>
      </c>
      <c r="G924" s="40" t="s">
        <v>108</v>
      </c>
      <c r="H924" s="40" t="s">
        <v>686</v>
      </c>
      <c r="I924" s="40" t="s">
        <v>66</v>
      </c>
      <c r="J924" s="63">
        <v>6170</v>
      </c>
      <c r="K924" s="53" t="s">
        <v>1966</v>
      </c>
      <c r="L924" s="57">
        <v>2</v>
      </c>
      <c r="M924" s="5" t="str">
        <f>VLOOKUP(K924,需交付物料!B:G,6,0)</f>
        <v>专家服务</v>
      </c>
      <c r="O924" s="40" t="s">
        <v>1485</v>
      </c>
      <c r="P924" s="42">
        <v>43670</v>
      </c>
      <c r="Q924" s="20">
        <f t="shared" si="31"/>
        <v>10920.353982300887</v>
      </c>
      <c r="R924" s="20">
        <f t="shared" si="32"/>
        <v>1.5826599974349109</v>
      </c>
      <c r="S924" s="5" t="s">
        <v>1499</v>
      </c>
    </row>
    <row r="925" spans="1:19" ht="14.25" x14ac:dyDescent="0.2">
      <c r="A925" s="5" t="str">
        <f t="shared" si="29"/>
        <v>154146659A111251103X190704095Y4156</v>
      </c>
      <c r="B925" s="1" t="str">
        <f t="shared" si="30"/>
        <v>15414665995Y41565</v>
      </c>
      <c r="C925" s="42">
        <v>43665</v>
      </c>
      <c r="D925" s="40">
        <v>154146659</v>
      </c>
      <c r="E925" s="57" t="s">
        <v>2553</v>
      </c>
      <c r="F925" s="40" t="s">
        <v>1440</v>
      </c>
      <c r="G925" s="40" t="s">
        <v>108</v>
      </c>
      <c r="H925" s="40" t="s">
        <v>686</v>
      </c>
      <c r="I925" s="40" t="s">
        <v>66</v>
      </c>
      <c r="J925" s="63">
        <v>6170</v>
      </c>
      <c r="K925" s="53" t="s">
        <v>1966</v>
      </c>
      <c r="L925" s="57">
        <v>5</v>
      </c>
      <c r="M925" s="5" t="str">
        <f>VLOOKUP(K925,需交付物料!B:G,6,0)</f>
        <v>专家服务</v>
      </c>
      <c r="O925" s="40" t="s">
        <v>1485</v>
      </c>
      <c r="P925" s="42">
        <v>43670</v>
      </c>
      <c r="Q925" s="20">
        <f t="shared" si="31"/>
        <v>27300.884955752215</v>
      </c>
      <c r="R925" s="20">
        <f t="shared" si="32"/>
        <v>3.9566499935872774</v>
      </c>
      <c r="S925" s="5" t="s">
        <v>1499</v>
      </c>
    </row>
    <row r="926" spans="1:19" ht="14.25" x14ac:dyDescent="0.2">
      <c r="A926" s="5" t="str">
        <f t="shared" si="29"/>
        <v>154146659A111251103X190704095Y4156</v>
      </c>
      <c r="B926" s="1" t="str">
        <f t="shared" si="30"/>
        <v>15414665995Y41563</v>
      </c>
      <c r="C926" s="42">
        <v>43665</v>
      </c>
      <c r="D926" s="40">
        <v>154146659</v>
      </c>
      <c r="E926" s="57" t="s">
        <v>2553</v>
      </c>
      <c r="F926" s="40" t="s">
        <v>1440</v>
      </c>
      <c r="G926" s="40" t="s">
        <v>108</v>
      </c>
      <c r="H926" s="40" t="s">
        <v>686</v>
      </c>
      <c r="I926" s="40" t="s">
        <v>66</v>
      </c>
      <c r="J926" s="63">
        <v>6170</v>
      </c>
      <c r="K926" s="53" t="s">
        <v>1966</v>
      </c>
      <c r="L926" s="57">
        <v>3</v>
      </c>
      <c r="M926" s="5" t="str">
        <f>VLOOKUP(K926,需交付物料!B:G,6,0)</f>
        <v>专家服务</v>
      </c>
      <c r="O926" s="40" t="s">
        <v>1485</v>
      </c>
      <c r="P926" s="42">
        <v>43670</v>
      </c>
      <c r="Q926" s="20">
        <f t="shared" si="31"/>
        <v>16380.530973451328</v>
      </c>
      <c r="R926" s="20">
        <f t="shared" si="32"/>
        <v>2.3739899961523667</v>
      </c>
      <c r="S926" s="5" t="s">
        <v>1499</v>
      </c>
    </row>
    <row r="927" spans="1:19" ht="14.25" x14ac:dyDescent="0.2">
      <c r="A927" s="5" t="str">
        <f t="shared" si="29"/>
        <v>154146659A111251103X190704095Y4156</v>
      </c>
      <c r="B927" s="1" t="str">
        <f t="shared" si="30"/>
        <v>15414665995Y41562</v>
      </c>
      <c r="C927" s="42">
        <v>43665</v>
      </c>
      <c r="D927" s="40">
        <v>154146659</v>
      </c>
      <c r="E927" s="57" t="s">
        <v>2553</v>
      </c>
      <c r="F927" s="40" t="s">
        <v>1440</v>
      </c>
      <c r="G927" s="40" t="s">
        <v>108</v>
      </c>
      <c r="H927" s="40" t="s">
        <v>686</v>
      </c>
      <c r="I927" s="40" t="s">
        <v>66</v>
      </c>
      <c r="J927" s="63">
        <v>6170</v>
      </c>
      <c r="K927" s="53" t="s">
        <v>1966</v>
      </c>
      <c r="L927" s="57">
        <v>2</v>
      </c>
      <c r="M927" s="5" t="str">
        <f>VLOOKUP(K927,需交付物料!B:G,6,0)</f>
        <v>专家服务</v>
      </c>
      <c r="O927" s="40" t="s">
        <v>1485</v>
      </c>
      <c r="P927" s="42">
        <v>43670</v>
      </c>
      <c r="Q927" s="20">
        <f t="shared" si="31"/>
        <v>10920.353982300887</v>
      </c>
      <c r="R927" s="20">
        <f t="shared" si="32"/>
        <v>1.5826599974349109</v>
      </c>
      <c r="S927" s="5" t="s">
        <v>1499</v>
      </c>
    </row>
    <row r="928" spans="1:19" ht="14.25" x14ac:dyDescent="0.2">
      <c r="A928" s="5" t="str">
        <f t="shared" si="29"/>
        <v>154146659A111251103X190704095Y4156</v>
      </c>
      <c r="B928" s="1" t="str">
        <f t="shared" si="30"/>
        <v>15414665995Y41561</v>
      </c>
      <c r="C928" s="42">
        <v>43665</v>
      </c>
      <c r="D928" s="40">
        <v>154146659</v>
      </c>
      <c r="E928" s="57" t="s">
        <v>2553</v>
      </c>
      <c r="F928" s="40" t="s">
        <v>1440</v>
      </c>
      <c r="G928" s="40" t="s">
        <v>108</v>
      </c>
      <c r="H928" s="40" t="s">
        <v>686</v>
      </c>
      <c r="I928" s="40" t="s">
        <v>66</v>
      </c>
      <c r="J928" s="63">
        <v>6170</v>
      </c>
      <c r="K928" s="53" t="s">
        <v>1966</v>
      </c>
      <c r="L928" s="57">
        <v>1</v>
      </c>
      <c r="M928" s="5" t="str">
        <f>VLOOKUP(K928,需交付物料!B:G,6,0)</f>
        <v>专家服务</v>
      </c>
      <c r="O928" s="40" t="s">
        <v>1485</v>
      </c>
      <c r="P928" s="42">
        <v>43670</v>
      </c>
      <c r="Q928" s="20">
        <f t="shared" si="31"/>
        <v>5460.1769911504434</v>
      </c>
      <c r="R928" s="20">
        <f t="shared" si="32"/>
        <v>0.79132999871745546</v>
      </c>
      <c r="S928" s="5" t="s">
        <v>1499</v>
      </c>
    </row>
    <row r="929" spans="1:19" ht="14.25" x14ac:dyDescent="0.2">
      <c r="A929" s="5" t="str">
        <f t="shared" si="29"/>
        <v>154146659A111251103X190704095Y4156</v>
      </c>
      <c r="B929" s="1" t="str">
        <f t="shared" si="30"/>
        <v>15414665995Y41562</v>
      </c>
      <c r="C929" s="42">
        <v>43665</v>
      </c>
      <c r="D929" s="40">
        <v>154146659</v>
      </c>
      <c r="E929" s="57" t="s">
        <v>2553</v>
      </c>
      <c r="F929" s="40" t="s">
        <v>1440</v>
      </c>
      <c r="G929" s="40" t="s">
        <v>108</v>
      </c>
      <c r="H929" s="40" t="s">
        <v>686</v>
      </c>
      <c r="I929" s="40" t="s">
        <v>66</v>
      </c>
      <c r="J929" s="63">
        <v>6170</v>
      </c>
      <c r="K929" s="53" t="s">
        <v>1966</v>
      </c>
      <c r="L929" s="57">
        <v>2</v>
      </c>
      <c r="M929" s="5" t="str">
        <f>VLOOKUP(K929,需交付物料!B:G,6,0)</f>
        <v>专家服务</v>
      </c>
      <c r="O929" s="40" t="s">
        <v>1485</v>
      </c>
      <c r="P929" s="42">
        <v>43670</v>
      </c>
      <c r="Q929" s="20">
        <f t="shared" si="31"/>
        <v>10920.353982300887</v>
      </c>
      <c r="R929" s="20">
        <f t="shared" si="32"/>
        <v>1.5826599974349109</v>
      </c>
      <c r="S929" s="5" t="s">
        <v>1499</v>
      </c>
    </row>
    <row r="930" spans="1:19" ht="14.25" x14ac:dyDescent="0.2">
      <c r="A930" s="5" t="str">
        <f t="shared" si="29"/>
        <v>154146659A111251103X190704095Y4156</v>
      </c>
      <c r="B930" s="1" t="str">
        <f t="shared" si="30"/>
        <v>15414665995Y41562</v>
      </c>
      <c r="C930" s="42">
        <v>43665</v>
      </c>
      <c r="D930" s="40">
        <v>154146659</v>
      </c>
      <c r="E930" s="57" t="s">
        <v>2553</v>
      </c>
      <c r="F930" s="40" t="s">
        <v>1440</v>
      </c>
      <c r="G930" s="40" t="s">
        <v>108</v>
      </c>
      <c r="H930" s="40" t="s">
        <v>686</v>
      </c>
      <c r="I930" s="40" t="s">
        <v>66</v>
      </c>
      <c r="J930" s="63">
        <v>6170</v>
      </c>
      <c r="K930" s="53" t="s">
        <v>1966</v>
      </c>
      <c r="L930" s="57">
        <v>2</v>
      </c>
      <c r="M930" s="5" t="str">
        <f>VLOOKUP(K930,需交付物料!B:G,6,0)</f>
        <v>专家服务</v>
      </c>
      <c r="O930" s="40" t="s">
        <v>1485</v>
      </c>
      <c r="P930" s="42">
        <v>43670</v>
      </c>
      <c r="Q930" s="20">
        <f t="shared" si="31"/>
        <v>10920.353982300887</v>
      </c>
      <c r="R930" s="20">
        <f t="shared" si="32"/>
        <v>1.5826599974349109</v>
      </c>
      <c r="S930" s="5" t="s">
        <v>1499</v>
      </c>
    </row>
    <row r="931" spans="1:19" ht="14.25" x14ac:dyDescent="0.2">
      <c r="A931" s="5" t="str">
        <f t="shared" si="29"/>
        <v>154146659A111251103X190704095Y4156</v>
      </c>
      <c r="B931" s="1" t="str">
        <f t="shared" si="30"/>
        <v>15414665995Y41561</v>
      </c>
      <c r="C931" s="42">
        <v>43665</v>
      </c>
      <c r="D931" s="40">
        <v>154146659</v>
      </c>
      <c r="E931" s="57" t="s">
        <v>2553</v>
      </c>
      <c r="F931" s="40" t="s">
        <v>1440</v>
      </c>
      <c r="G931" s="40" t="s">
        <v>108</v>
      </c>
      <c r="H931" s="40" t="s">
        <v>686</v>
      </c>
      <c r="I931" s="40" t="s">
        <v>66</v>
      </c>
      <c r="J931" s="63">
        <v>6170</v>
      </c>
      <c r="K931" s="53" t="s">
        <v>1966</v>
      </c>
      <c r="L931" s="57">
        <v>1</v>
      </c>
      <c r="M931" s="5" t="str">
        <f>VLOOKUP(K931,需交付物料!B:G,6,0)</f>
        <v>专家服务</v>
      </c>
      <c r="O931" s="40" t="s">
        <v>1485</v>
      </c>
      <c r="P931" s="42">
        <v>43670</v>
      </c>
      <c r="Q931" s="20">
        <f t="shared" si="31"/>
        <v>5460.1769911504434</v>
      </c>
      <c r="R931" s="20">
        <f t="shared" si="32"/>
        <v>0.79132999871745546</v>
      </c>
      <c r="S931" s="5" t="s">
        <v>1499</v>
      </c>
    </row>
    <row r="932" spans="1:19" ht="14.25" x14ac:dyDescent="0.2">
      <c r="A932" s="5" t="str">
        <f t="shared" si="29"/>
        <v>154146659A111251103X190704095Y4156</v>
      </c>
      <c r="B932" s="1" t="str">
        <f t="shared" si="30"/>
        <v>15414665995Y41564</v>
      </c>
      <c r="C932" s="42">
        <v>43665</v>
      </c>
      <c r="D932" s="40">
        <v>154146659</v>
      </c>
      <c r="E932" s="57" t="s">
        <v>2553</v>
      </c>
      <c r="F932" s="40" t="s">
        <v>1440</v>
      </c>
      <c r="G932" s="40" t="s">
        <v>108</v>
      </c>
      <c r="H932" s="40" t="s">
        <v>686</v>
      </c>
      <c r="I932" s="40" t="s">
        <v>66</v>
      </c>
      <c r="J932" s="63">
        <v>6170</v>
      </c>
      <c r="K932" s="53" t="s">
        <v>1966</v>
      </c>
      <c r="L932" s="57">
        <v>4</v>
      </c>
      <c r="M932" s="5" t="str">
        <f>VLOOKUP(K932,需交付物料!B:G,6,0)</f>
        <v>专家服务</v>
      </c>
      <c r="O932" s="40" t="s">
        <v>1485</v>
      </c>
      <c r="P932" s="42">
        <v>43670</v>
      </c>
      <c r="Q932" s="20">
        <f t="shared" si="31"/>
        <v>21840.707964601774</v>
      </c>
      <c r="R932" s="20">
        <f t="shared" si="32"/>
        <v>3.1653199948698219</v>
      </c>
      <c r="S932" s="5" t="s">
        <v>1499</v>
      </c>
    </row>
    <row r="933" spans="1:19" ht="14.25" x14ac:dyDescent="0.2">
      <c r="A933" s="5" t="str">
        <f t="shared" si="29"/>
        <v>154146659A111251103X190704095Y4156</v>
      </c>
      <c r="B933" s="1" t="str">
        <f t="shared" si="30"/>
        <v>15414665995Y41566</v>
      </c>
      <c r="C933" s="42">
        <v>43665</v>
      </c>
      <c r="D933" s="40">
        <v>154146659</v>
      </c>
      <c r="E933" s="57" t="s">
        <v>2553</v>
      </c>
      <c r="F933" s="40" t="s">
        <v>1440</v>
      </c>
      <c r="G933" s="40" t="s">
        <v>108</v>
      </c>
      <c r="H933" s="40" t="s">
        <v>686</v>
      </c>
      <c r="I933" s="40" t="s">
        <v>66</v>
      </c>
      <c r="J933" s="63">
        <v>6170</v>
      </c>
      <c r="K933" s="53" t="s">
        <v>1966</v>
      </c>
      <c r="L933" s="57">
        <v>6</v>
      </c>
      <c r="M933" s="5" t="str">
        <f>VLOOKUP(K933,需交付物料!B:G,6,0)</f>
        <v>专家服务</v>
      </c>
      <c r="O933" s="40" t="s">
        <v>1485</v>
      </c>
      <c r="P933" s="42">
        <v>43670</v>
      </c>
      <c r="Q933" s="20">
        <f t="shared" si="31"/>
        <v>32761.061946902657</v>
      </c>
      <c r="R933" s="20">
        <f t="shared" si="32"/>
        <v>4.7479799923047334</v>
      </c>
      <c r="S933" s="5" t="s">
        <v>1499</v>
      </c>
    </row>
    <row r="934" spans="1:19" ht="14.25" x14ac:dyDescent="0.2">
      <c r="A934" s="5" t="str">
        <f t="shared" si="29"/>
        <v>154146750A100020643Z245901GU801</v>
      </c>
      <c r="B934" s="1" t="str">
        <f t="shared" si="30"/>
        <v>15414675001GU8019</v>
      </c>
      <c r="C934" s="42">
        <v>43665</v>
      </c>
      <c r="D934" s="40">
        <v>154146750</v>
      </c>
      <c r="E934" s="57" t="s">
        <v>2554</v>
      </c>
      <c r="F934" s="40" t="s">
        <v>2574</v>
      </c>
      <c r="G934" s="40" t="s">
        <v>2197</v>
      </c>
      <c r="H934" s="40" t="s">
        <v>43</v>
      </c>
      <c r="I934" s="40" t="s">
        <v>71</v>
      </c>
      <c r="J934" s="63">
        <v>8700</v>
      </c>
      <c r="K934" s="53" t="s">
        <v>703</v>
      </c>
      <c r="L934" s="57">
        <v>9</v>
      </c>
      <c r="M934" s="5" t="str">
        <f>VLOOKUP(K934,需交付物料!B:G,6,0)</f>
        <v>ThinkCloud</v>
      </c>
      <c r="O934" s="40" t="s">
        <v>1485</v>
      </c>
      <c r="P934" s="42">
        <v>43665</v>
      </c>
      <c r="Q934" s="20">
        <f t="shared" si="31"/>
        <v>69292.035398230102</v>
      </c>
      <c r="R934" s="20">
        <f t="shared" si="32"/>
        <v>10.042323970757986</v>
      </c>
      <c r="S934" s="5" t="s">
        <v>1499</v>
      </c>
    </row>
    <row r="935" spans="1:19" ht="14.25" x14ac:dyDescent="0.2">
      <c r="A935" s="5" t="str">
        <f t="shared" si="29"/>
        <v>154146779A100020643Z246095Y4143</v>
      </c>
      <c r="B935" s="1" t="str">
        <f t="shared" si="30"/>
        <v>15414677995Y41433</v>
      </c>
      <c r="C935" s="42">
        <v>43665</v>
      </c>
      <c r="D935" s="40">
        <v>154146779</v>
      </c>
      <c r="E935" s="57" t="s">
        <v>2555</v>
      </c>
      <c r="F935" s="40" t="s">
        <v>2575</v>
      </c>
      <c r="G935" s="40" t="s">
        <v>2576</v>
      </c>
      <c r="H935" s="40" t="s">
        <v>168</v>
      </c>
      <c r="I935" s="40" t="s">
        <v>71</v>
      </c>
      <c r="J935" s="63">
        <v>633</v>
      </c>
      <c r="K935" s="53" t="s">
        <v>1988</v>
      </c>
      <c r="L935" s="57">
        <v>3</v>
      </c>
      <c r="M935" s="5" t="str">
        <f>VLOOKUP(K935,需交付物料!B:G,6,0)</f>
        <v>ThinkAgile WH</v>
      </c>
      <c r="Q935" s="20">
        <f t="shared" si="31"/>
        <v>1680.5309734513276</v>
      </c>
      <c r="R935" s="20">
        <f t="shared" si="32"/>
        <v>0.24355521354367066</v>
      </c>
      <c r="S935" s="40" t="s">
        <v>1263</v>
      </c>
    </row>
    <row r="936" spans="1:19" ht="14.25" x14ac:dyDescent="0.2">
      <c r="A936" s="5" t="str">
        <f t="shared" si="29"/>
        <v>154146918A111251103X19070434HV7A10294</v>
      </c>
      <c r="B936" s="1" t="str">
        <f t="shared" si="30"/>
        <v>1541469184HV7A102941</v>
      </c>
      <c r="C936" s="42">
        <v>43665</v>
      </c>
      <c r="D936" s="40">
        <v>154146918</v>
      </c>
      <c r="E936" s="57" t="s">
        <v>2581</v>
      </c>
      <c r="F936" s="40" t="s">
        <v>2634</v>
      </c>
      <c r="G936" s="40" t="s">
        <v>2635</v>
      </c>
      <c r="H936" s="40" t="s">
        <v>339</v>
      </c>
      <c r="I936" s="40" t="s">
        <v>66</v>
      </c>
      <c r="J936" s="63">
        <v>1500</v>
      </c>
      <c r="K936" s="53" t="s">
        <v>839</v>
      </c>
      <c r="L936" s="57">
        <v>1</v>
      </c>
      <c r="M936" s="5" t="str">
        <f>VLOOKUP(K936,需交付物料!B:G,6,0)</f>
        <v>HPC</v>
      </c>
      <c r="O936" s="40" t="s">
        <v>1485</v>
      </c>
      <c r="P936" s="42">
        <v>43679</v>
      </c>
      <c r="Q936" s="20">
        <f t="shared" si="31"/>
        <v>1327.4336283185842</v>
      </c>
      <c r="R936" s="20">
        <f t="shared" si="32"/>
        <v>0.19238168526356289</v>
      </c>
      <c r="S936" s="5" t="s">
        <v>1499</v>
      </c>
    </row>
    <row r="937" spans="1:19" ht="14.25" x14ac:dyDescent="0.2">
      <c r="A937" s="5" t="str">
        <f t="shared" si="29"/>
        <v>15415544420190703003831073479</v>
      </c>
      <c r="B937" s="1" t="str">
        <f t="shared" si="30"/>
        <v>154155444310734796</v>
      </c>
      <c r="C937" s="42">
        <v>43668</v>
      </c>
      <c r="D937" s="40">
        <v>154155444</v>
      </c>
      <c r="E937" s="57" t="s">
        <v>2556</v>
      </c>
      <c r="F937" s="40">
        <v>0</v>
      </c>
      <c r="G937" s="40" t="s">
        <v>1185</v>
      </c>
      <c r="H937" s="40" t="s">
        <v>113</v>
      </c>
      <c r="I937" s="40" t="s">
        <v>775</v>
      </c>
      <c r="J937" s="63">
        <v>71</v>
      </c>
      <c r="K937" s="53">
        <v>31073479</v>
      </c>
      <c r="L937" s="57">
        <v>6</v>
      </c>
      <c r="M937" s="5" t="str">
        <f>VLOOKUP(K937,需交付物料!B:G,6,0)</f>
        <v>Vmware</v>
      </c>
      <c r="O937" s="40" t="s">
        <v>1485</v>
      </c>
      <c r="P937" s="42">
        <v>43669</v>
      </c>
      <c r="Q937" s="20">
        <f t="shared" si="31"/>
        <v>376.99115044247793</v>
      </c>
      <c r="R937" s="20">
        <f t="shared" si="32"/>
        <v>5.4636398614851873E-2</v>
      </c>
      <c r="S937" s="5" t="s">
        <v>1499</v>
      </c>
    </row>
    <row r="938" spans="1:19" ht="14.25" x14ac:dyDescent="0.2">
      <c r="A938" s="5" t="str">
        <f t="shared" si="29"/>
        <v>154157349A1000136123185995Y4285</v>
      </c>
      <c r="B938" s="1" t="str">
        <f t="shared" si="30"/>
        <v>15415734995Y42853</v>
      </c>
      <c r="C938" s="42">
        <v>43668</v>
      </c>
      <c r="D938" s="40">
        <v>154157349</v>
      </c>
      <c r="E938" s="57" t="s">
        <v>2557</v>
      </c>
      <c r="F938" s="40" t="e">
        <v>#N/A</v>
      </c>
      <c r="G938" s="40" t="e">
        <v>#N/A</v>
      </c>
      <c r="H938" s="40" t="e">
        <v>#N/A</v>
      </c>
      <c r="I938" s="40" t="s">
        <v>928</v>
      </c>
      <c r="J938" s="63">
        <v>2032</v>
      </c>
      <c r="K938" s="53" t="s">
        <v>2222</v>
      </c>
      <c r="L938" s="57">
        <v>3</v>
      </c>
      <c r="M938" s="5" t="str">
        <f>VLOOKUP(K938,需交付物料!B:G,6,0)</f>
        <v>ThinkAgile</v>
      </c>
      <c r="Q938" s="20">
        <f t="shared" si="31"/>
        <v>5394.6902654867263</v>
      </c>
      <c r="R938" s="20">
        <f t="shared" si="32"/>
        <v>0.78183916891111971</v>
      </c>
      <c r="S938" s="40" t="s">
        <v>585</v>
      </c>
    </row>
    <row r="939" spans="1:19" ht="14.25" x14ac:dyDescent="0.2">
      <c r="A939" s="5" t="str">
        <f t="shared" si="29"/>
        <v>154157681A1000583711X192095Y4027</v>
      </c>
      <c r="B939" s="1" t="str">
        <f t="shared" si="30"/>
        <v>15415768195Y40279</v>
      </c>
      <c r="C939" s="42">
        <v>43668</v>
      </c>
      <c r="D939" s="40">
        <v>154157681</v>
      </c>
      <c r="E939" s="57" t="s">
        <v>2558</v>
      </c>
      <c r="F939" s="40" t="e">
        <v>#N/A</v>
      </c>
      <c r="G939" s="40" t="e">
        <v>#N/A</v>
      </c>
      <c r="H939" s="40" t="e">
        <v>#N/A</v>
      </c>
      <c r="I939" s="40" t="s">
        <v>44</v>
      </c>
      <c r="J939" s="63">
        <v>6275</v>
      </c>
      <c r="K939" s="53" t="s">
        <v>12</v>
      </c>
      <c r="L939" s="57">
        <v>9</v>
      </c>
      <c r="M939" s="5" t="str">
        <f>VLOOKUP(K939,需交付物料!B:G,6,0)</f>
        <v>HANA</v>
      </c>
      <c r="Q939" s="20">
        <f t="shared" si="31"/>
        <v>49977.876106194693</v>
      </c>
      <c r="R939" s="20">
        <f t="shared" si="32"/>
        <v>7.2431704501731442</v>
      </c>
      <c r="S939" s="40" t="s">
        <v>1263</v>
      </c>
    </row>
    <row r="940" spans="1:19" ht="14.25" x14ac:dyDescent="0.2">
      <c r="A940" s="5" t="str">
        <f t="shared" si="29"/>
        <v>154162563A1000136123186495Y4285</v>
      </c>
      <c r="B940" s="1" t="str">
        <f t="shared" si="30"/>
        <v>15416256395Y42853</v>
      </c>
      <c r="C940" s="42">
        <v>43669</v>
      </c>
      <c r="D940" s="40">
        <v>154162563</v>
      </c>
      <c r="E940" s="57" t="s">
        <v>2559</v>
      </c>
      <c r="F940" s="40" t="s">
        <v>2636</v>
      </c>
      <c r="G940" s="40" t="s">
        <v>927</v>
      </c>
      <c r="H940" s="40" t="s">
        <v>686</v>
      </c>
      <c r="I940" s="40" t="s">
        <v>928</v>
      </c>
      <c r="J940" s="63">
        <v>2032</v>
      </c>
      <c r="K940" s="53" t="s">
        <v>2222</v>
      </c>
      <c r="L940" s="57">
        <v>3</v>
      </c>
      <c r="M940" s="5" t="str">
        <f>VLOOKUP(K940,需交付物料!B:G,6,0)</f>
        <v>ThinkAgile</v>
      </c>
      <c r="O940" s="40" t="s">
        <v>1485</v>
      </c>
      <c r="P940" s="42">
        <v>43683</v>
      </c>
      <c r="Q940" s="20">
        <f t="shared" si="31"/>
        <v>5394.6902654867263</v>
      </c>
      <c r="R940" s="20">
        <f t="shared" si="32"/>
        <v>0.78183916891111971</v>
      </c>
      <c r="S940" s="5" t="s">
        <v>1499</v>
      </c>
    </row>
    <row r="941" spans="1:19" ht="14.25" x14ac:dyDescent="0.2">
      <c r="A941" s="5" t="str">
        <f t="shared" si="29"/>
        <v>154162806A100020643Z246695Y4027</v>
      </c>
      <c r="B941" s="1" t="str">
        <f t="shared" si="30"/>
        <v>15416280695Y40276</v>
      </c>
      <c r="C941" s="42">
        <v>43669</v>
      </c>
      <c r="D941" s="40">
        <v>154162806</v>
      </c>
      <c r="E941" s="57" t="s">
        <v>2560</v>
      </c>
      <c r="F941" s="40" t="s">
        <v>2637</v>
      </c>
      <c r="G941" s="40" t="s">
        <v>1086</v>
      </c>
      <c r="H941" s="40" t="s">
        <v>57</v>
      </c>
      <c r="I941" s="40" t="s">
        <v>71</v>
      </c>
      <c r="J941" s="63">
        <v>6275</v>
      </c>
      <c r="K941" s="53" t="s">
        <v>12</v>
      </c>
      <c r="L941" s="57">
        <v>6</v>
      </c>
      <c r="M941" s="5" t="str">
        <f>VLOOKUP(K941,需交付物料!B:G,6,0)</f>
        <v>HANA</v>
      </c>
      <c r="O941" s="40" t="s">
        <v>1485</v>
      </c>
      <c r="P941" s="42">
        <v>43690</v>
      </c>
      <c r="Q941" s="20">
        <f t="shared" si="31"/>
        <v>33318.58407079646</v>
      </c>
      <c r="R941" s="20">
        <f t="shared" si="32"/>
        <v>4.8287803001154286</v>
      </c>
      <c r="S941" s="5" t="s">
        <v>1499</v>
      </c>
    </row>
    <row r="942" spans="1:19" ht="14.25" x14ac:dyDescent="0.2">
      <c r="A942" s="5" t="str">
        <f t="shared" si="29"/>
        <v>154163776A1112308998808595Y4285</v>
      </c>
      <c r="B942" s="1" t="str">
        <f t="shared" si="30"/>
        <v>15416377695Y42854</v>
      </c>
      <c r="C942" s="42">
        <v>43669</v>
      </c>
      <c r="D942" s="40">
        <v>154163776</v>
      </c>
      <c r="E942" s="57" t="s">
        <v>2561</v>
      </c>
      <c r="F942" s="40" t="s">
        <v>2638</v>
      </c>
      <c r="G942" s="40" t="s">
        <v>311</v>
      </c>
      <c r="H942" s="40" t="s">
        <v>10</v>
      </c>
      <c r="I942" s="40" t="s">
        <v>1390</v>
      </c>
      <c r="J942" s="63">
        <v>2032</v>
      </c>
      <c r="K942" s="53" t="s">
        <v>2222</v>
      </c>
      <c r="L942" s="57">
        <v>4</v>
      </c>
      <c r="M942" s="5" t="str">
        <f>VLOOKUP(K942,需交付物料!B:G,6,0)</f>
        <v>ThinkAgile</v>
      </c>
      <c r="O942" s="40" t="s">
        <v>1485</v>
      </c>
      <c r="P942" s="42">
        <v>43683</v>
      </c>
      <c r="Q942" s="20">
        <f t="shared" si="31"/>
        <v>7192.920353982302</v>
      </c>
      <c r="R942" s="20">
        <f t="shared" si="32"/>
        <v>1.0424522252148263</v>
      </c>
      <c r="S942" s="5" t="s">
        <v>1499</v>
      </c>
    </row>
    <row r="943" spans="1:19" ht="14.25" x14ac:dyDescent="0.2">
      <c r="A943" s="5" t="str">
        <f t="shared" si="29"/>
        <v>154172680A11123089916898CNNU001</v>
      </c>
      <c r="B943" s="1" t="str">
        <f t="shared" si="30"/>
        <v>154172680CNNU0018</v>
      </c>
      <c r="C943" s="42">
        <v>43671</v>
      </c>
      <c r="D943" s="40">
        <v>154172680</v>
      </c>
      <c r="E943" s="57" t="s">
        <v>2582</v>
      </c>
      <c r="F943" s="40" t="s">
        <v>2343</v>
      </c>
      <c r="G943" s="40" t="s">
        <v>2349</v>
      </c>
      <c r="H943" s="40" t="s">
        <v>36</v>
      </c>
      <c r="I943" s="40" t="s">
        <v>1390</v>
      </c>
      <c r="J943" s="63">
        <v>4000</v>
      </c>
      <c r="K943" s="53" t="s">
        <v>96</v>
      </c>
      <c r="L943" s="57">
        <v>8</v>
      </c>
      <c r="M943" s="5" t="str">
        <f>VLOOKUP(K943,需交付物料!B:G,6,0)</f>
        <v>HX-Nutanix</v>
      </c>
      <c r="O943" s="40" t="s">
        <v>1485</v>
      </c>
      <c r="P943" s="42">
        <v>43683</v>
      </c>
      <c r="Q943" s="20">
        <f t="shared" si="31"/>
        <v>28318.584070796463</v>
      </c>
      <c r="R943" s="20">
        <f t="shared" si="32"/>
        <v>4.1041426189560086</v>
      </c>
      <c r="S943" s="5" t="s">
        <v>1499</v>
      </c>
    </row>
    <row r="944" spans="1:19" ht="14.25" x14ac:dyDescent="0.2">
      <c r="A944" s="5" t="str">
        <f t="shared" si="29"/>
        <v>154172680A1112308991689895Y4285</v>
      </c>
      <c r="B944" s="1" t="str">
        <f t="shared" si="30"/>
        <v>15417268095Y42858</v>
      </c>
      <c r="C944" s="42">
        <v>43671</v>
      </c>
      <c r="D944" s="40">
        <v>154172680</v>
      </c>
      <c r="E944" s="57" t="s">
        <v>2582</v>
      </c>
      <c r="F944" s="40" t="s">
        <v>2343</v>
      </c>
      <c r="G944" s="40" t="s">
        <v>2349</v>
      </c>
      <c r="H944" s="40" t="s">
        <v>36</v>
      </c>
      <c r="I944" s="40" t="s">
        <v>1390</v>
      </c>
      <c r="J944" s="63">
        <v>2033</v>
      </c>
      <c r="K944" s="53" t="s">
        <v>2222</v>
      </c>
      <c r="L944" s="57">
        <v>8</v>
      </c>
      <c r="M944" s="5" t="str">
        <f>VLOOKUP(K944,需交付物料!B:G,6,0)</f>
        <v>ThinkAgile</v>
      </c>
      <c r="O944" s="40" t="s">
        <v>1485</v>
      </c>
      <c r="P944" s="42">
        <v>43683</v>
      </c>
      <c r="Q944" s="20">
        <f t="shared" si="31"/>
        <v>14392.920353982303</v>
      </c>
      <c r="R944" s="20">
        <f t="shared" si="32"/>
        <v>2.0859304860843917</v>
      </c>
      <c r="S944" s="5" t="s">
        <v>1499</v>
      </c>
    </row>
    <row r="945" spans="1:19" ht="14.25" x14ac:dyDescent="0.2">
      <c r="A945" s="5" t="str">
        <f t="shared" si="29"/>
        <v>154172680A11123089916898CNNU002</v>
      </c>
      <c r="B945" s="1" t="str">
        <f t="shared" si="30"/>
        <v>154172680CNNU0021</v>
      </c>
      <c r="C945" s="42">
        <v>43671</v>
      </c>
      <c r="D945" s="40">
        <v>154172680</v>
      </c>
      <c r="E945" s="57" t="s">
        <v>2582</v>
      </c>
      <c r="F945" s="40" t="s">
        <v>2343</v>
      </c>
      <c r="G945" s="40" t="s">
        <v>2349</v>
      </c>
      <c r="H945" s="40" t="s">
        <v>36</v>
      </c>
      <c r="I945" s="40" t="s">
        <v>1390</v>
      </c>
      <c r="J945" s="63">
        <v>1800</v>
      </c>
      <c r="K945" s="53" t="s">
        <v>195</v>
      </c>
      <c r="L945" s="57">
        <v>1</v>
      </c>
      <c r="M945" s="5" t="str">
        <f>VLOOKUP(K945,需交付物料!B:G,6,0)</f>
        <v>HX-Nutanix</v>
      </c>
      <c r="O945" s="40" t="s">
        <v>1485</v>
      </c>
      <c r="P945" s="42">
        <v>43683</v>
      </c>
      <c r="Q945" s="20">
        <f t="shared" si="31"/>
        <v>1592.9203539823011</v>
      </c>
      <c r="R945" s="20">
        <f t="shared" si="32"/>
        <v>0.2308580223162755</v>
      </c>
      <c r="S945" s="5" t="s">
        <v>1499</v>
      </c>
    </row>
    <row r="946" spans="1:19" ht="14.25" x14ac:dyDescent="0.2">
      <c r="A946" s="5" t="str">
        <f t="shared" si="29"/>
        <v>154173338A1000583711X1924CNNU001</v>
      </c>
      <c r="B946" s="1" t="str">
        <f t="shared" si="30"/>
        <v>154173338CNNU00112</v>
      </c>
      <c r="C946" s="42">
        <v>43671</v>
      </c>
      <c r="D946" s="40">
        <v>154173338</v>
      </c>
      <c r="E946" s="57" t="s">
        <v>2583</v>
      </c>
      <c r="F946" s="40" t="e">
        <v>#N/A</v>
      </c>
      <c r="G946" s="40" t="e">
        <v>#N/A</v>
      </c>
      <c r="H946" s="40" t="e">
        <v>#N/A</v>
      </c>
      <c r="I946" s="40" t="s">
        <v>44</v>
      </c>
      <c r="J946" s="63">
        <v>4000</v>
      </c>
      <c r="K946" s="53" t="s">
        <v>96</v>
      </c>
      <c r="L946" s="57">
        <v>12</v>
      </c>
      <c r="M946" s="5" t="str">
        <f>VLOOKUP(K946,需交付物料!B:G,6,0)</f>
        <v>HX-Nutanix</v>
      </c>
      <c r="Q946" s="20">
        <f t="shared" si="31"/>
        <v>42477.876106194693</v>
      </c>
      <c r="R946" s="20">
        <f t="shared" si="32"/>
        <v>6.1562139284340125</v>
      </c>
      <c r="S946" s="40" t="s">
        <v>1263</v>
      </c>
    </row>
    <row r="947" spans="1:19" ht="14.25" x14ac:dyDescent="0.2">
      <c r="A947" s="5" t="str">
        <f t="shared" si="29"/>
        <v>154173338A1000583711X1924CNNU002</v>
      </c>
      <c r="B947" s="1" t="str">
        <f t="shared" si="30"/>
        <v>154173338CNNU0021</v>
      </c>
      <c r="C947" s="42">
        <v>43671</v>
      </c>
      <c r="D947" s="40">
        <v>154173338</v>
      </c>
      <c r="E947" s="57" t="s">
        <v>2583</v>
      </c>
      <c r="F947" s="40" t="e">
        <v>#N/A</v>
      </c>
      <c r="G947" s="40" t="e">
        <v>#N/A</v>
      </c>
      <c r="H947" s="40" t="e">
        <v>#N/A</v>
      </c>
      <c r="I947" s="40" t="s">
        <v>44</v>
      </c>
      <c r="J947" s="63">
        <v>1738</v>
      </c>
      <c r="K947" s="53" t="s">
        <v>195</v>
      </c>
      <c r="L947" s="57">
        <v>1</v>
      </c>
      <c r="M947" s="5" t="str">
        <f>VLOOKUP(K947,需交付物料!B:G,6,0)</f>
        <v>HX-Nutanix</v>
      </c>
      <c r="Q947" s="20">
        <f t="shared" si="31"/>
        <v>1538.053097345133</v>
      </c>
      <c r="R947" s="20">
        <f t="shared" si="32"/>
        <v>0.22290624599204825</v>
      </c>
      <c r="S947" s="40" t="s">
        <v>1263</v>
      </c>
    </row>
    <row r="948" spans="1:19" ht="14.25" x14ac:dyDescent="0.2">
      <c r="A948" s="5" t="str">
        <f t="shared" si="29"/>
        <v>154173634A110628192CH00095Y4144</v>
      </c>
      <c r="B948" s="1" t="str">
        <f t="shared" si="30"/>
        <v>15417363495Y41443</v>
      </c>
      <c r="C948" s="42">
        <v>43671</v>
      </c>
      <c r="D948" s="40">
        <v>154173634</v>
      </c>
      <c r="E948" s="57" t="s">
        <v>2584</v>
      </c>
      <c r="F948" s="40" t="s">
        <v>2639</v>
      </c>
      <c r="G948" s="40" t="s">
        <v>276</v>
      </c>
      <c r="H948" s="40" t="s">
        <v>57</v>
      </c>
      <c r="I948" s="40" t="s">
        <v>354</v>
      </c>
      <c r="J948" s="63">
        <v>4413</v>
      </c>
      <c r="K948" s="53" t="s">
        <v>1989</v>
      </c>
      <c r="L948" s="57">
        <v>3</v>
      </c>
      <c r="M948" s="5" t="str">
        <f>VLOOKUP(K948,需交付物料!B:G,6,0)</f>
        <v>ThinkAgile WH</v>
      </c>
      <c r="O948" s="40" t="s">
        <v>1485</v>
      </c>
      <c r="P948" s="42">
        <v>43680</v>
      </c>
      <c r="Q948" s="20">
        <f t="shared" si="31"/>
        <v>11715.929203539825</v>
      </c>
      <c r="R948" s="20">
        <f t="shared" si="32"/>
        <v>1.6979607541362063</v>
      </c>
      <c r="S948" s="5" t="s">
        <v>1499</v>
      </c>
    </row>
    <row r="949" spans="1:19" ht="14.25" x14ac:dyDescent="0.2">
      <c r="A949" s="5" t="str">
        <f t="shared" si="29"/>
        <v>154173634A110628192CH00095Y4143</v>
      </c>
      <c r="B949" s="1" t="str">
        <f t="shared" si="30"/>
        <v>15417363495Y41433</v>
      </c>
      <c r="C949" s="42">
        <v>43671</v>
      </c>
      <c r="D949" s="40">
        <v>154173634</v>
      </c>
      <c r="E949" s="57" t="s">
        <v>2584</v>
      </c>
      <c r="F949" s="40" t="s">
        <v>2639</v>
      </c>
      <c r="G949" s="40" t="s">
        <v>276</v>
      </c>
      <c r="H949" s="40" t="s">
        <v>57</v>
      </c>
      <c r="I949" s="40" t="s">
        <v>354</v>
      </c>
      <c r="J949" s="63">
        <v>633</v>
      </c>
      <c r="K949" s="53" t="s">
        <v>1988</v>
      </c>
      <c r="L949" s="57">
        <v>3</v>
      </c>
      <c r="M949" s="5" t="str">
        <f>VLOOKUP(K949,需交付物料!B:G,6,0)</f>
        <v>ThinkAgile WH</v>
      </c>
      <c r="O949" s="40" t="s">
        <v>1485</v>
      </c>
      <c r="P949" s="42">
        <v>43680</v>
      </c>
      <c r="Q949" s="20">
        <f t="shared" si="31"/>
        <v>1680.5309734513276</v>
      </c>
      <c r="R949" s="20">
        <f t="shared" si="32"/>
        <v>0.24355521354367066</v>
      </c>
      <c r="S949" s="5" t="s">
        <v>1499</v>
      </c>
    </row>
    <row r="950" spans="1:19" ht="14.25" x14ac:dyDescent="0.2">
      <c r="A950" s="5" t="str">
        <f t="shared" si="29"/>
        <v>154174497A111843329A00010795Y4285</v>
      </c>
      <c r="B950" s="1" t="str">
        <f t="shared" si="30"/>
        <v>15417449795Y42856</v>
      </c>
      <c r="C950" s="42">
        <v>43671</v>
      </c>
      <c r="D950" s="40">
        <v>154174497</v>
      </c>
      <c r="E950" s="57" t="s">
        <v>2585</v>
      </c>
      <c r="F950" s="40" t="s">
        <v>2640</v>
      </c>
      <c r="G950" s="40" t="s">
        <v>1589</v>
      </c>
      <c r="H950" s="40" t="s">
        <v>113</v>
      </c>
      <c r="I950" s="40" t="s">
        <v>902</v>
      </c>
      <c r="J950" s="63">
        <v>2032</v>
      </c>
      <c r="K950" s="53" t="s">
        <v>2222</v>
      </c>
      <c r="L950" s="57">
        <v>6</v>
      </c>
      <c r="M950" s="5" t="str">
        <f>VLOOKUP(K950,需交付物料!B:G,6,0)</f>
        <v>ThinkAgile</v>
      </c>
      <c r="O950" s="40" t="s">
        <v>1485</v>
      </c>
      <c r="P950" s="42">
        <v>43682</v>
      </c>
      <c r="Q950" s="20">
        <f t="shared" si="31"/>
        <v>10789.380530973453</v>
      </c>
      <c r="R950" s="20">
        <f t="shared" si="32"/>
        <v>1.5636783378222394</v>
      </c>
      <c r="S950" s="5" t="s">
        <v>1499</v>
      </c>
    </row>
    <row r="951" spans="1:19" ht="14.25" x14ac:dyDescent="0.2">
      <c r="A951" s="5" t="str">
        <f t="shared" ref="A951:A1014" si="33">D951&amp;E951&amp;K951</f>
        <v>154174497A111843329A000107CNNU001</v>
      </c>
      <c r="B951" s="1" t="str">
        <f t="shared" ref="B951:B1014" si="34">D951&amp;K951&amp;L951</f>
        <v>154174497CNNU0016</v>
      </c>
      <c r="C951" s="42">
        <v>43671</v>
      </c>
      <c r="D951" s="40">
        <v>154174497</v>
      </c>
      <c r="E951" s="57" t="s">
        <v>2585</v>
      </c>
      <c r="F951" s="40" t="s">
        <v>2640</v>
      </c>
      <c r="G951" s="40" t="s">
        <v>1589</v>
      </c>
      <c r="H951" s="40" t="s">
        <v>113</v>
      </c>
      <c r="I951" s="40" t="s">
        <v>902</v>
      </c>
      <c r="J951" s="63">
        <v>4000</v>
      </c>
      <c r="K951" s="53" t="s">
        <v>96</v>
      </c>
      <c r="L951" s="57">
        <v>6</v>
      </c>
      <c r="M951" s="5" t="str">
        <f>VLOOKUP(K951,需交付物料!B:G,6,0)</f>
        <v>HX-Nutanix</v>
      </c>
      <c r="O951" s="40" t="s">
        <v>1485</v>
      </c>
      <c r="P951" s="42">
        <v>43682</v>
      </c>
      <c r="Q951" s="20">
        <f t="shared" ref="Q951:Q1014" si="35">J951*L951/1.13</f>
        <v>21238.938053097347</v>
      </c>
      <c r="R951" s="20">
        <f t="shared" ref="R951:R1014" si="36">Q951/6.9/1000</f>
        <v>3.0781069642170062</v>
      </c>
      <c r="S951" s="5" t="s">
        <v>1499</v>
      </c>
    </row>
    <row r="952" spans="1:19" ht="14.25" x14ac:dyDescent="0.2">
      <c r="A952" s="5" t="str">
        <f t="shared" si="33"/>
        <v>154174497A111843329A000107CNNU002</v>
      </c>
      <c r="B952" s="1" t="str">
        <f t="shared" si="34"/>
        <v>154174497CNNU0021</v>
      </c>
      <c r="C952" s="42">
        <v>43671</v>
      </c>
      <c r="D952" s="40">
        <v>154174497</v>
      </c>
      <c r="E952" s="57" t="s">
        <v>2585</v>
      </c>
      <c r="F952" s="40" t="s">
        <v>2640</v>
      </c>
      <c r="G952" s="40" t="s">
        <v>1589</v>
      </c>
      <c r="H952" s="40" t="s">
        <v>113</v>
      </c>
      <c r="I952" s="40" t="s">
        <v>902</v>
      </c>
      <c r="J952" s="63">
        <v>1738</v>
      </c>
      <c r="K952" s="53" t="s">
        <v>195</v>
      </c>
      <c r="L952" s="57">
        <v>1</v>
      </c>
      <c r="M952" s="5" t="str">
        <f>VLOOKUP(K952,需交付物料!B:G,6,0)</f>
        <v>HX-Nutanix</v>
      </c>
      <c r="O952" s="40" t="s">
        <v>1485</v>
      </c>
      <c r="P952" s="42">
        <v>43682</v>
      </c>
      <c r="Q952" s="20">
        <f t="shared" si="35"/>
        <v>1538.053097345133</v>
      </c>
      <c r="R952" s="20">
        <f t="shared" si="36"/>
        <v>0.22290624599204825</v>
      </c>
      <c r="S952" s="5" t="s">
        <v>1499</v>
      </c>
    </row>
    <row r="953" spans="1:19" ht="14.25" x14ac:dyDescent="0.2">
      <c r="A953" s="5" t="str">
        <f t="shared" si="33"/>
        <v>154174541A1112308991689595Y4285</v>
      </c>
      <c r="B953" s="1" t="str">
        <f t="shared" si="34"/>
        <v>15417454195Y428512</v>
      </c>
      <c r="C953" s="42">
        <v>43671</v>
      </c>
      <c r="D953" s="40">
        <v>154174541</v>
      </c>
      <c r="E953" s="57" t="s">
        <v>2586</v>
      </c>
      <c r="F953" s="40" t="s">
        <v>2641</v>
      </c>
      <c r="G953" s="40" t="s">
        <v>108</v>
      </c>
      <c r="H953" s="40" t="s">
        <v>686</v>
      </c>
      <c r="I953" s="40" t="s">
        <v>1390</v>
      </c>
      <c r="J953" s="63">
        <v>2033</v>
      </c>
      <c r="K953" s="53" t="s">
        <v>2222</v>
      </c>
      <c r="L953" s="57">
        <v>12</v>
      </c>
      <c r="M953" s="5" t="str">
        <f>VLOOKUP(K953,需交付物料!B:G,6,0)</f>
        <v>ThinkAgile</v>
      </c>
      <c r="O953" s="40" t="s">
        <v>1485</v>
      </c>
      <c r="P953" s="42">
        <v>43683</v>
      </c>
      <c r="Q953" s="20">
        <f t="shared" si="35"/>
        <v>21589.380530973453</v>
      </c>
      <c r="R953" s="20">
        <f t="shared" si="36"/>
        <v>3.1288957291265871</v>
      </c>
      <c r="S953" s="5" t="s">
        <v>1499</v>
      </c>
    </row>
    <row r="954" spans="1:19" ht="14.25" x14ac:dyDescent="0.2">
      <c r="A954" s="5" t="str">
        <f t="shared" si="33"/>
        <v>154174972A1112308998813195Y4285</v>
      </c>
      <c r="B954" s="1" t="str">
        <f t="shared" si="34"/>
        <v>15417497295Y42854</v>
      </c>
      <c r="C954" s="42">
        <v>43671</v>
      </c>
      <c r="D954" s="40">
        <v>154174972</v>
      </c>
      <c r="E954" s="57" t="s">
        <v>2587</v>
      </c>
      <c r="F954" s="40" t="s">
        <v>2642</v>
      </c>
      <c r="G954" s="40" t="s">
        <v>2643</v>
      </c>
      <c r="H954" s="40" t="s">
        <v>686</v>
      </c>
      <c r="I954" s="40" t="s">
        <v>1390</v>
      </c>
      <c r="J954" s="63">
        <v>2032</v>
      </c>
      <c r="K954" s="53" t="s">
        <v>2222</v>
      </c>
      <c r="L954" s="57">
        <v>4</v>
      </c>
      <c r="M954" s="5" t="str">
        <f>VLOOKUP(K954,需交付物料!B:G,6,0)</f>
        <v>ThinkAgile</v>
      </c>
      <c r="O954" s="40" t="s">
        <v>1485</v>
      </c>
      <c r="P954" s="42">
        <v>43686</v>
      </c>
      <c r="Q954" s="20">
        <f t="shared" si="35"/>
        <v>7192.920353982302</v>
      </c>
      <c r="R954" s="20">
        <f t="shared" si="36"/>
        <v>1.0424522252148263</v>
      </c>
      <c r="S954" s="5" t="s">
        <v>1499</v>
      </c>
    </row>
    <row r="955" spans="1:19" ht="14.25" x14ac:dyDescent="0.2">
      <c r="A955" s="5" t="str">
        <f t="shared" si="33"/>
        <v>154179194A1112308998823595Y4285</v>
      </c>
      <c r="B955" s="1" t="str">
        <f t="shared" si="34"/>
        <v>15417919495Y42854</v>
      </c>
      <c r="C955" s="42">
        <v>43672</v>
      </c>
      <c r="D955" s="40">
        <v>154179194</v>
      </c>
      <c r="E955" s="57" t="s">
        <v>2588</v>
      </c>
      <c r="F955" s="40" t="s">
        <v>2644</v>
      </c>
      <c r="G955" s="40" t="s">
        <v>2645</v>
      </c>
      <c r="H955" s="40" t="s">
        <v>113</v>
      </c>
      <c r="I955" s="40" t="s">
        <v>1390</v>
      </c>
      <c r="J955" s="63">
        <v>2032</v>
      </c>
      <c r="K955" s="53" t="s">
        <v>2222</v>
      </c>
      <c r="L955" s="57">
        <v>4</v>
      </c>
      <c r="M955" s="5" t="str">
        <f>VLOOKUP(K955,需交付物料!B:G,6,0)</f>
        <v>ThinkAgile</v>
      </c>
      <c r="Q955" s="20">
        <f t="shared" si="35"/>
        <v>7192.920353982302</v>
      </c>
      <c r="R955" s="20">
        <f t="shared" si="36"/>
        <v>1.0424522252148263</v>
      </c>
      <c r="S955" s="40" t="s">
        <v>585</v>
      </c>
    </row>
    <row r="956" spans="1:19" ht="14.25" x14ac:dyDescent="0.2">
      <c r="A956" s="5" t="str">
        <f t="shared" si="33"/>
        <v>154179194A11123089988235CNNU001</v>
      </c>
      <c r="B956" s="1" t="str">
        <f t="shared" si="34"/>
        <v>154179194CNNU0014</v>
      </c>
      <c r="C956" s="42">
        <v>43672</v>
      </c>
      <c r="D956" s="40">
        <v>154179194</v>
      </c>
      <c r="E956" s="57" t="s">
        <v>2588</v>
      </c>
      <c r="F956" s="40" t="s">
        <v>2644</v>
      </c>
      <c r="G956" s="40" t="s">
        <v>2645</v>
      </c>
      <c r="H956" s="40" t="s">
        <v>113</v>
      </c>
      <c r="I956" s="40" t="s">
        <v>1390</v>
      </c>
      <c r="J956" s="63">
        <v>4000</v>
      </c>
      <c r="K956" s="53" t="s">
        <v>96</v>
      </c>
      <c r="L956" s="57">
        <v>4</v>
      </c>
      <c r="M956" s="5" t="str">
        <f>VLOOKUP(K956,需交付物料!B:G,6,0)</f>
        <v>HX-Nutanix</v>
      </c>
      <c r="Q956" s="20">
        <f t="shared" si="35"/>
        <v>14159.292035398232</v>
      </c>
      <c r="R956" s="20">
        <f t="shared" si="36"/>
        <v>2.0520713094780043</v>
      </c>
      <c r="S956" s="40" t="s">
        <v>1263</v>
      </c>
    </row>
    <row r="957" spans="1:19" ht="14.25" x14ac:dyDescent="0.2">
      <c r="A957" s="5" t="str">
        <f t="shared" si="33"/>
        <v>154179194A11123089988235CNNU002</v>
      </c>
      <c r="B957" s="1" t="str">
        <f t="shared" si="34"/>
        <v>154179194CNNU0021</v>
      </c>
      <c r="C957" s="42">
        <v>43672</v>
      </c>
      <c r="D957" s="40">
        <v>154179194</v>
      </c>
      <c r="E957" s="57" t="s">
        <v>2588</v>
      </c>
      <c r="F957" s="40" t="s">
        <v>2644</v>
      </c>
      <c r="G957" s="40" t="s">
        <v>2645</v>
      </c>
      <c r="H957" s="40" t="s">
        <v>113</v>
      </c>
      <c r="I957" s="40" t="s">
        <v>1390</v>
      </c>
      <c r="J957" s="63">
        <v>1738</v>
      </c>
      <c r="K957" s="53" t="s">
        <v>195</v>
      </c>
      <c r="L957" s="57">
        <v>1</v>
      </c>
      <c r="M957" s="5" t="str">
        <f>VLOOKUP(K957,需交付物料!B:G,6,0)</f>
        <v>HX-Nutanix</v>
      </c>
      <c r="Q957" s="20">
        <f t="shared" si="35"/>
        <v>1538.053097345133</v>
      </c>
      <c r="R957" s="20">
        <f t="shared" si="36"/>
        <v>0.22290624599204825</v>
      </c>
      <c r="S957" s="40" t="s">
        <v>1263</v>
      </c>
    </row>
    <row r="958" spans="1:19" ht="14.25" x14ac:dyDescent="0.2">
      <c r="A958" s="5" t="str">
        <f t="shared" si="33"/>
        <v>1541792569038JR1190726001S95Y4027</v>
      </c>
      <c r="B958" s="1" t="str">
        <f t="shared" si="34"/>
        <v>15417925695Y40276</v>
      </c>
      <c r="C958" s="42">
        <v>43672</v>
      </c>
      <c r="D958" s="40">
        <v>154179256</v>
      </c>
      <c r="E958" s="57" t="s">
        <v>2589</v>
      </c>
      <c r="F958" s="40" t="s">
        <v>1275</v>
      </c>
      <c r="G958" s="40" t="s">
        <v>218</v>
      </c>
      <c r="H958" s="40" t="s">
        <v>686</v>
      </c>
      <c r="I958" s="40" t="s">
        <v>1275</v>
      </c>
      <c r="J958" s="63">
        <v>6611</v>
      </c>
      <c r="K958" s="53" t="s">
        <v>12</v>
      </c>
      <c r="L958" s="57">
        <v>6</v>
      </c>
      <c r="M958" s="5" t="str">
        <f>VLOOKUP(K958,需交付物料!B:G,6,0)</f>
        <v>HANA</v>
      </c>
      <c r="O958" s="40" t="s">
        <v>1485</v>
      </c>
      <c r="P958" s="42">
        <v>43675</v>
      </c>
      <c r="Q958" s="20">
        <f t="shared" si="35"/>
        <v>35102.654867256642</v>
      </c>
      <c r="R958" s="20">
        <f t="shared" si="36"/>
        <v>5.087341285109658</v>
      </c>
      <c r="S958" s="5" t="s">
        <v>1499</v>
      </c>
    </row>
    <row r="959" spans="1:19" ht="14.25" x14ac:dyDescent="0.2">
      <c r="A959" s="5" t="str">
        <f t="shared" si="33"/>
        <v>154180414A11123089988296CNNU002</v>
      </c>
      <c r="B959" s="1" t="str">
        <f t="shared" si="34"/>
        <v>154180414CNNU0021</v>
      </c>
      <c r="C959" s="42">
        <v>43672</v>
      </c>
      <c r="D959" s="40">
        <v>154180414</v>
      </c>
      <c r="E959" s="57" t="s">
        <v>2590</v>
      </c>
      <c r="F959" s="40" t="s">
        <v>2646</v>
      </c>
      <c r="G959" s="40" t="s">
        <v>2647</v>
      </c>
      <c r="H959" s="40" t="s">
        <v>36</v>
      </c>
      <c r="I959" s="40" t="s">
        <v>1390</v>
      </c>
      <c r="J959" s="63">
        <v>1800</v>
      </c>
      <c r="K959" s="53" t="s">
        <v>195</v>
      </c>
      <c r="L959" s="57">
        <v>1</v>
      </c>
      <c r="M959" s="5" t="str">
        <f>VLOOKUP(K959,需交付物料!B:G,6,0)</f>
        <v>HX-Nutanix</v>
      </c>
      <c r="Q959" s="20">
        <f t="shared" si="35"/>
        <v>1592.9203539823011</v>
      </c>
      <c r="R959" s="20">
        <f t="shared" si="36"/>
        <v>0.2308580223162755</v>
      </c>
      <c r="S959" s="40" t="s">
        <v>1263</v>
      </c>
    </row>
    <row r="960" spans="1:19" ht="14.25" x14ac:dyDescent="0.2">
      <c r="A960" s="5" t="str">
        <f t="shared" si="33"/>
        <v>154180414A1112308998829695Y4285</v>
      </c>
      <c r="B960" s="1" t="str">
        <f t="shared" si="34"/>
        <v>15418041495Y42856</v>
      </c>
      <c r="C960" s="42">
        <v>43672</v>
      </c>
      <c r="D960" s="40">
        <v>154180414</v>
      </c>
      <c r="E960" s="57" t="s">
        <v>2590</v>
      </c>
      <c r="F960" s="40" t="s">
        <v>2646</v>
      </c>
      <c r="G960" s="40" t="s">
        <v>2647</v>
      </c>
      <c r="H960" s="40" t="s">
        <v>36</v>
      </c>
      <c r="I960" s="40" t="s">
        <v>1390</v>
      </c>
      <c r="J960" s="63">
        <v>2032</v>
      </c>
      <c r="K960" s="53" t="s">
        <v>2222</v>
      </c>
      <c r="L960" s="57">
        <v>6</v>
      </c>
      <c r="M960" s="5" t="str">
        <f>VLOOKUP(K960,需交付物料!B:G,6,0)</f>
        <v>ThinkAgile</v>
      </c>
      <c r="Q960" s="20">
        <f t="shared" si="35"/>
        <v>10789.380530973453</v>
      </c>
      <c r="R960" s="20">
        <f t="shared" si="36"/>
        <v>1.5636783378222394</v>
      </c>
      <c r="S960" s="40" t="s">
        <v>585</v>
      </c>
    </row>
    <row r="961" spans="1:19" ht="14.25" x14ac:dyDescent="0.2">
      <c r="A961" s="5" t="str">
        <f t="shared" si="33"/>
        <v>154180414A11123089988296CNNU001</v>
      </c>
      <c r="B961" s="1" t="str">
        <f t="shared" si="34"/>
        <v>154180414CNNU0016</v>
      </c>
      <c r="C961" s="42">
        <v>43672</v>
      </c>
      <c r="D961" s="40">
        <v>154180414</v>
      </c>
      <c r="E961" s="57" t="s">
        <v>2590</v>
      </c>
      <c r="F961" s="40" t="s">
        <v>2646</v>
      </c>
      <c r="G961" s="40" t="s">
        <v>2647</v>
      </c>
      <c r="H961" s="40" t="s">
        <v>36</v>
      </c>
      <c r="I961" s="40" t="s">
        <v>1390</v>
      </c>
      <c r="J961" s="63">
        <v>4000</v>
      </c>
      <c r="K961" s="53" t="s">
        <v>96</v>
      </c>
      <c r="L961" s="57">
        <v>6</v>
      </c>
      <c r="M961" s="5" t="str">
        <f>VLOOKUP(K961,需交付物料!B:G,6,0)</f>
        <v>HX-Nutanix</v>
      </c>
      <c r="Q961" s="20">
        <f t="shared" si="35"/>
        <v>21238.938053097347</v>
      </c>
      <c r="R961" s="20">
        <f t="shared" si="36"/>
        <v>3.0781069642170062</v>
      </c>
      <c r="S961" s="40" t="s">
        <v>1263</v>
      </c>
    </row>
    <row r="962" spans="1:19" ht="14.25" x14ac:dyDescent="0.2">
      <c r="A962" s="5" t="str">
        <f t="shared" si="33"/>
        <v>154180435A1112308991693995Y4285</v>
      </c>
      <c r="B962" s="1" t="str">
        <f t="shared" si="34"/>
        <v>15418043595Y428542</v>
      </c>
      <c r="C962" s="42">
        <v>43672</v>
      </c>
      <c r="D962" s="40">
        <v>154180435</v>
      </c>
      <c r="E962" s="57" t="s">
        <v>2591</v>
      </c>
      <c r="F962" s="40" t="s">
        <v>373</v>
      </c>
      <c r="G962" s="40" t="s">
        <v>241</v>
      </c>
      <c r="H962" s="40" t="s">
        <v>57</v>
      </c>
      <c r="I962" s="40" t="s">
        <v>1390</v>
      </c>
      <c r="J962" s="63">
        <v>2032</v>
      </c>
      <c r="K962" s="53" t="s">
        <v>2222</v>
      </c>
      <c r="L962" s="57">
        <v>42</v>
      </c>
      <c r="M962" s="5" t="str">
        <f>VLOOKUP(K962,需交付物料!B:G,6,0)</f>
        <v>ThinkAgile</v>
      </c>
      <c r="Q962" s="20">
        <f t="shared" si="35"/>
        <v>75525.663716814161</v>
      </c>
      <c r="R962" s="20">
        <f t="shared" si="36"/>
        <v>10.945748364755675</v>
      </c>
      <c r="S962" s="40" t="s">
        <v>585</v>
      </c>
    </row>
    <row r="963" spans="1:19" ht="14.25" x14ac:dyDescent="0.2">
      <c r="A963" s="5" t="str">
        <f t="shared" si="33"/>
        <v>154180511A11123089988294CNNU001</v>
      </c>
      <c r="B963" s="1" t="str">
        <f t="shared" si="34"/>
        <v>154180511CNNU0012</v>
      </c>
      <c r="C963" s="42">
        <v>43672</v>
      </c>
      <c r="D963" s="40">
        <v>154180511</v>
      </c>
      <c r="E963" s="57" t="s">
        <v>2592</v>
      </c>
      <c r="F963" s="40" t="s">
        <v>1238</v>
      </c>
      <c r="G963" s="40" t="s">
        <v>1239</v>
      </c>
      <c r="H963" s="40" t="s">
        <v>686</v>
      </c>
      <c r="I963" s="40" t="s">
        <v>1390</v>
      </c>
      <c r="J963" s="63">
        <v>4871</v>
      </c>
      <c r="K963" s="53" t="s">
        <v>96</v>
      </c>
      <c r="L963" s="57">
        <v>2</v>
      </c>
      <c r="M963" s="5" t="str">
        <f>VLOOKUP(K963,需交付物料!B:G,6,0)</f>
        <v>HX-Nutanix</v>
      </c>
      <c r="O963" s="40" t="s">
        <v>1485</v>
      </c>
      <c r="P963" s="42">
        <v>43683</v>
      </c>
      <c r="Q963" s="20">
        <f t="shared" si="35"/>
        <v>8621.2389380530985</v>
      </c>
      <c r="R963" s="20">
        <f t="shared" si="36"/>
        <v>1.2494549185584201</v>
      </c>
      <c r="S963" s="5" t="s">
        <v>1499</v>
      </c>
    </row>
    <row r="964" spans="1:19" ht="14.25" x14ac:dyDescent="0.2">
      <c r="A964" s="5" t="str">
        <f t="shared" si="33"/>
        <v>154180511A1112308998829495Y4286</v>
      </c>
      <c r="B964" s="1" t="str">
        <f t="shared" si="34"/>
        <v>15418051195Y42862</v>
      </c>
      <c r="C964" s="42">
        <v>43672</v>
      </c>
      <c r="D964" s="40">
        <v>154180511</v>
      </c>
      <c r="E964" s="57" t="s">
        <v>2592</v>
      </c>
      <c r="F964" s="40" t="s">
        <v>1238</v>
      </c>
      <c r="G964" s="40" t="s">
        <v>1239</v>
      </c>
      <c r="H964" s="40" t="s">
        <v>686</v>
      </c>
      <c r="I964" s="40" t="s">
        <v>1390</v>
      </c>
      <c r="J964" s="63">
        <v>3670</v>
      </c>
      <c r="K964" s="53" t="s">
        <v>2223</v>
      </c>
      <c r="L964" s="57">
        <v>2</v>
      </c>
      <c r="M964" s="5" t="str">
        <f>VLOOKUP(K964,需交付物料!B:G,6,0)</f>
        <v>ThinkAgile</v>
      </c>
      <c r="O964" s="40" t="s">
        <v>1485</v>
      </c>
      <c r="P964" s="42">
        <v>43683</v>
      </c>
      <c r="Q964" s="20">
        <f t="shared" si="35"/>
        <v>6495.5752212389389</v>
      </c>
      <c r="R964" s="20">
        <f t="shared" si="36"/>
        <v>0.94138771322303461</v>
      </c>
      <c r="S964" s="5" t="s">
        <v>1499</v>
      </c>
    </row>
    <row r="965" spans="1:19" ht="14.25" x14ac:dyDescent="0.2">
      <c r="A965" s="5" t="str">
        <f t="shared" si="33"/>
        <v>154192283A112124633A012401GU800</v>
      </c>
      <c r="B965" s="1" t="str">
        <f t="shared" si="34"/>
        <v>15419228301GU8002</v>
      </c>
      <c r="C965" s="42">
        <v>43675</v>
      </c>
      <c r="D965" s="40">
        <v>154192283</v>
      </c>
      <c r="E965" s="57" t="s">
        <v>2593</v>
      </c>
      <c r="F965" s="40" t="s">
        <v>2648</v>
      </c>
      <c r="G965" s="40" t="s">
        <v>701</v>
      </c>
      <c r="H965" s="40" t="s">
        <v>94</v>
      </c>
      <c r="I965" s="40" t="s">
        <v>702</v>
      </c>
      <c r="J965" s="63">
        <v>6000</v>
      </c>
      <c r="K965" s="53" t="s">
        <v>620</v>
      </c>
      <c r="L965" s="57">
        <v>2</v>
      </c>
      <c r="M965" s="5" t="str">
        <f>VLOOKUP(K965,需交付物料!B:G,6,0)</f>
        <v>ThinkCloud</v>
      </c>
      <c r="O965" s="40" t="s">
        <v>1485</v>
      </c>
      <c r="P965" s="42">
        <v>43689</v>
      </c>
      <c r="Q965" s="20">
        <f t="shared" si="35"/>
        <v>10619.469026548673</v>
      </c>
      <c r="R965" s="20">
        <f t="shared" si="36"/>
        <v>1.5390534821085031</v>
      </c>
      <c r="S965" s="5" t="s">
        <v>1499</v>
      </c>
    </row>
    <row r="966" spans="1:19" ht="14.25" x14ac:dyDescent="0.2">
      <c r="A966" s="5" t="str">
        <f t="shared" si="33"/>
        <v>15419450820190626010831073479</v>
      </c>
      <c r="B966" s="1" t="str">
        <f t="shared" si="34"/>
        <v>1541945083107347936</v>
      </c>
      <c r="C966" s="42">
        <v>43675</v>
      </c>
      <c r="D966" s="40">
        <v>154194508</v>
      </c>
      <c r="E966" s="57" t="s">
        <v>2578</v>
      </c>
      <c r="F966" s="40" t="s">
        <v>2698</v>
      </c>
      <c r="G966" s="40" t="s">
        <v>2699</v>
      </c>
      <c r="H966" s="40" t="s">
        <v>113</v>
      </c>
      <c r="I966" s="40" t="s">
        <v>2532</v>
      </c>
      <c r="J966" s="63">
        <v>71</v>
      </c>
      <c r="K966" s="53">
        <v>31073479</v>
      </c>
      <c r="L966" s="57">
        <v>36</v>
      </c>
      <c r="M966" s="5" t="str">
        <f>VLOOKUP(K966,需交付物料!B:G,6,0)</f>
        <v>Vmware</v>
      </c>
      <c r="O966" s="40" t="s">
        <v>1485</v>
      </c>
      <c r="P966" s="42">
        <v>43676</v>
      </c>
      <c r="Q966" s="20">
        <f t="shared" si="35"/>
        <v>2261.9469026548672</v>
      </c>
      <c r="R966" s="20">
        <f t="shared" si="36"/>
        <v>0.3278183916891112</v>
      </c>
      <c r="S966" s="5" t="s">
        <v>1499</v>
      </c>
    </row>
    <row r="967" spans="1:19" ht="14.25" x14ac:dyDescent="0.2">
      <c r="A967" s="5" t="str">
        <f t="shared" si="33"/>
        <v>154200709A100000975W172095Y4027</v>
      </c>
      <c r="B967" s="1" t="str">
        <f t="shared" si="34"/>
        <v>15420070995Y40276</v>
      </c>
      <c r="C967" s="42">
        <v>43676</v>
      </c>
      <c r="D967" s="40">
        <v>154200709</v>
      </c>
      <c r="E967" s="57" t="s">
        <v>2594</v>
      </c>
      <c r="F967" s="40" t="s">
        <v>2649</v>
      </c>
      <c r="G967" s="40" t="s">
        <v>62</v>
      </c>
      <c r="H967" s="40" t="s">
        <v>16</v>
      </c>
      <c r="I967" s="40" t="s">
        <v>1575</v>
      </c>
      <c r="J967" s="63">
        <v>6275</v>
      </c>
      <c r="K967" s="53" t="s">
        <v>12</v>
      </c>
      <c r="L967" s="57">
        <v>6</v>
      </c>
      <c r="M967" s="5" t="str">
        <f>VLOOKUP(K967,需交付物料!B:G,6,0)</f>
        <v>HANA</v>
      </c>
      <c r="O967" s="40" t="s">
        <v>1485</v>
      </c>
      <c r="P967" s="42">
        <v>43706</v>
      </c>
      <c r="Q967" s="20">
        <f t="shared" si="35"/>
        <v>33318.58407079646</v>
      </c>
      <c r="R967" s="20">
        <f t="shared" si="36"/>
        <v>4.8287803001154286</v>
      </c>
      <c r="S967" s="5" t="s">
        <v>1499</v>
      </c>
    </row>
    <row r="968" spans="1:19" ht="14.25" x14ac:dyDescent="0.2">
      <c r="A968" s="5" t="str">
        <f t="shared" si="33"/>
        <v>154207113A1112308998847695Y4285</v>
      </c>
      <c r="B968" s="1" t="str">
        <f t="shared" si="34"/>
        <v>15420711395Y42853</v>
      </c>
      <c r="C968" s="42">
        <v>43677</v>
      </c>
      <c r="D968" s="40">
        <v>154207113</v>
      </c>
      <c r="E968" s="57" t="s">
        <v>2651</v>
      </c>
      <c r="F968" s="40" t="s">
        <v>2658</v>
      </c>
      <c r="G968" s="40" t="s">
        <v>733</v>
      </c>
      <c r="H968" s="40" t="s">
        <v>57</v>
      </c>
      <c r="I968" s="40" t="s">
        <v>1390</v>
      </c>
      <c r="J968" s="63">
        <v>2032</v>
      </c>
      <c r="K968" s="53" t="s">
        <v>2222</v>
      </c>
      <c r="L968" s="57">
        <v>3</v>
      </c>
      <c r="M968" s="5" t="str">
        <f>VLOOKUP(K968,需交付物料!B:G,6,0)</f>
        <v>ThinkAgile</v>
      </c>
      <c r="O968" s="40" t="s">
        <v>1485</v>
      </c>
      <c r="P968" s="42">
        <v>43686</v>
      </c>
      <c r="Q968" s="20">
        <f t="shared" si="35"/>
        <v>5394.6902654867263</v>
      </c>
      <c r="R968" s="20">
        <f t="shared" si="36"/>
        <v>0.78183916891111971</v>
      </c>
      <c r="S968" s="5" t="s">
        <v>1499</v>
      </c>
    </row>
    <row r="969" spans="1:19" ht="14.25" x14ac:dyDescent="0.2">
      <c r="A969" s="5" t="str">
        <f t="shared" si="33"/>
        <v>154239718A110628192LZK4195Y4128</v>
      </c>
      <c r="B969" s="1" t="str">
        <f t="shared" si="34"/>
        <v>15423971895Y41281</v>
      </c>
      <c r="C969" s="42">
        <v>43683</v>
      </c>
      <c r="D969" s="40">
        <v>154239718</v>
      </c>
      <c r="E969" s="57" t="s">
        <v>2652</v>
      </c>
      <c r="F969" s="40" t="s">
        <v>2167</v>
      </c>
      <c r="G969" s="40" t="s">
        <v>717</v>
      </c>
      <c r="H969" s="40" t="s">
        <v>30</v>
      </c>
      <c r="I969" s="40" t="s">
        <v>354</v>
      </c>
      <c r="J969" s="63">
        <v>46313</v>
      </c>
      <c r="K969" s="53" t="s">
        <v>1981</v>
      </c>
      <c r="L969" s="57">
        <v>1</v>
      </c>
      <c r="M969" s="5" t="str">
        <f>VLOOKUP(K969,需交付物料!B:G,6,0)</f>
        <v>ThinkAgile SXM</v>
      </c>
      <c r="O969" s="40" t="s">
        <v>1485</v>
      </c>
      <c r="P969" s="42">
        <v>43707</v>
      </c>
      <c r="Q969" s="20">
        <f t="shared" si="35"/>
        <v>40984.955752212394</v>
      </c>
      <c r="R969" s="20">
        <f t="shared" si="36"/>
        <v>5.9398486597409264</v>
      </c>
      <c r="S969" s="5" t="s">
        <v>1499</v>
      </c>
    </row>
    <row r="970" spans="1:19" ht="14.25" x14ac:dyDescent="0.2">
      <c r="A970" s="5" t="str">
        <f t="shared" si="33"/>
        <v>154239718A110628192LZK4195Y4156</v>
      </c>
      <c r="B970" s="1" t="str">
        <f t="shared" si="34"/>
        <v>15423971895Y41565</v>
      </c>
      <c r="C970" s="42">
        <v>43683</v>
      </c>
      <c r="D970" s="40">
        <v>154239718</v>
      </c>
      <c r="E970" s="57" t="s">
        <v>2652</v>
      </c>
      <c r="F970" s="40" t="s">
        <v>2167</v>
      </c>
      <c r="G970" s="40" t="s">
        <v>717</v>
      </c>
      <c r="H970" s="40" t="s">
        <v>30</v>
      </c>
      <c r="I970" s="40" t="s">
        <v>354</v>
      </c>
      <c r="J970" s="63">
        <v>6170</v>
      </c>
      <c r="K970" s="53" t="s">
        <v>1966</v>
      </c>
      <c r="L970" s="57">
        <v>5</v>
      </c>
      <c r="M970" s="5" t="str">
        <f>VLOOKUP(K970,需交付物料!B:G,6,0)</f>
        <v>专家服务</v>
      </c>
      <c r="O970" s="40" t="s">
        <v>1485</v>
      </c>
      <c r="P970" s="42">
        <v>43707</v>
      </c>
      <c r="Q970" s="20">
        <f t="shared" si="35"/>
        <v>27300.884955752215</v>
      </c>
      <c r="R970" s="20">
        <f t="shared" si="36"/>
        <v>3.9566499935872774</v>
      </c>
      <c r="S970" s="5" t="s">
        <v>1499</v>
      </c>
    </row>
    <row r="971" spans="1:19" ht="14.25" x14ac:dyDescent="0.2">
      <c r="A971" s="5" t="str">
        <f t="shared" si="33"/>
        <v>154239718A110628192LZK4195Y4131</v>
      </c>
      <c r="B971" s="1" t="str">
        <f t="shared" si="34"/>
        <v>15423971895Y41311</v>
      </c>
      <c r="C971" s="42">
        <v>43683</v>
      </c>
      <c r="D971" s="40">
        <v>154239718</v>
      </c>
      <c r="E971" s="57" t="s">
        <v>2652</v>
      </c>
      <c r="F971" s="40" t="s">
        <v>2167</v>
      </c>
      <c r="G971" s="40" t="s">
        <v>717</v>
      </c>
      <c r="H971" s="40" t="s">
        <v>30</v>
      </c>
      <c r="I971" s="40" t="s">
        <v>354</v>
      </c>
      <c r="J971" s="63">
        <v>12314</v>
      </c>
      <c r="K971" s="53" t="s">
        <v>1985</v>
      </c>
      <c r="L971" s="57">
        <v>1</v>
      </c>
      <c r="M971" s="5" t="str">
        <f>VLOOKUP(K971,需交付物料!B:G,6,0)</f>
        <v>ThinkAgile SXM</v>
      </c>
      <c r="O971" s="40" t="s">
        <v>1485</v>
      </c>
      <c r="P971" s="42">
        <v>43707</v>
      </c>
      <c r="Q971" s="20">
        <f t="shared" si="35"/>
        <v>10897.345132743363</v>
      </c>
      <c r="R971" s="20">
        <f t="shared" si="36"/>
        <v>1.579325381557009</v>
      </c>
      <c r="S971" s="5" t="s">
        <v>1499</v>
      </c>
    </row>
    <row r="972" spans="1:19" ht="14.25" x14ac:dyDescent="0.2">
      <c r="A972" s="5" t="str">
        <f t="shared" si="33"/>
        <v>15425053620190730002831073479</v>
      </c>
      <c r="B972" s="1" t="str">
        <f t="shared" si="34"/>
        <v>154250536310734794</v>
      </c>
      <c r="C972" s="42">
        <v>43685</v>
      </c>
      <c r="D972" s="40">
        <v>154250536</v>
      </c>
      <c r="E972" s="57" t="s">
        <v>2667</v>
      </c>
      <c r="F972" s="40">
        <v>0</v>
      </c>
      <c r="G972" s="40" t="s">
        <v>1185</v>
      </c>
      <c r="H972" s="40" t="s">
        <v>113</v>
      </c>
      <c r="I972" s="40" t="s">
        <v>2664</v>
      </c>
      <c r="J972" s="63">
        <v>71</v>
      </c>
      <c r="K972" s="53">
        <v>31073479</v>
      </c>
      <c r="L972" s="57">
        <v>4</v>
      </c>
      <c r="M972" s="5" t="str">
        <f>VLOOKUP(K972,需交付物料!B:G,6,0)</f>
        <v>Vmware</v>
      </c>
      <c r="O972" s="40" t="s">
        <v>1485</v>
      </c>
      <c r="P972" s="42">
        <v>43686</v>
      </c>
      <c r="Q972" s="20">
        <f t="shared" si="35"/>
        <v>251.3274336283186</v>
      </c>
      <c r="R972" s="20">
        <f t="shared" si="36"/>
        <v>3.6424265743234575E-2</v>
      </c>
      <c r="S972" s="5" t="s">
        <v>1499</v>
      </c>
    </row>
    <row r="973" spans="1:19" ht="14.25" x14ac:dyDescent="0.2">
      <c r="A973" s="5" t="str">
        <f t="shared" si="33"/>
        <v>15425055220190801001831073479</v>
      </c>
      <c r="B973" s="1" t="str">
        <f t="shared" si="34"/>
        <v>154250552310734795</v>
      </c>
      <c r="C973" s="42">
        <v>43685</v>
      </c>
      <c r="D973" s="40">
        <v>154250552</v>
      </c>
      <c r="E973" s="57" t="s">
        <v>2668</v>
      </c>
      <c r="F973" s="40" t="s">
        <v>2700</v>
      </c>
      <c r="G973" s="40" t="s">
        <v>2701</v>
      </c>
      <c r="H973" s="40" t="s">
        <v>168</v>
      </c>
      <c r="I973" s="40" t="s">
        <v>2665</v>
      </c>
      <c r="J973" s="63">
        <v>71</v>
      </c>
      <c r="K973" s="53">
        <v>31073479</v>
      </c>
      <c r="L973" s="57">
        <v>5</v>
      </c>
      <c r="M973" s="5" t="str">
        <f>VLOOKUP(K973,需交付物料!B:G,6,0)</f>
        <v>Vmware</v>
      </c>
      <c r="O973" s="40" t="s">
        <v>1485</v>
      </c>
      <c r="P973" s="42">
        <v>43685</v>
      </c>
      <c r="Q973" s="20">
        <f t="shared" si="35"/>
        <v>314.15929203539827</v>
      </c>
      <c r="R973" s="20">
        <f t="shared" si="36"/>
        <v>4.5530332179043224E-2</v>
      </c>
      <c r="S973" s="5" t="s">
        <v>1499</v>
      </c>
    </row>
    <row r="974" spans="1:19" ht="14.25" x14ac:dyDescent="0.2">
      <c r="A974" s="5" t="str">
        <f t="shared" si="33"/>
        <v>154258620A1112308998876495Y4285</v>
      </c>
      <c r="B974" s="1" t="str">
        <f t="shared" si="34"/>
        <v>15425862095Y42855</v>
      </c>
      <c r="C974" s="42">
        <v>43686</v>
      </c>
      <c r="D974" s="40">
        <v>154258620</v>
      </c>
      <c r="E974" s="57" t="s">
        <v>2669</v>
      </c>
      <c r="F974" s="40" t="s">
        <v>1552</v>
      </c>
      <c r="G974" s="40" t="s">
        <v>396</v>
      </c>
      <c r="H974" s="40" t="s">
        <v>379</v>
      </c>
      <c r="I974" s="40" t="s">
        <v>1390</v>
      </c>
      <c r="J974" s="63">
        <v>2032</v>
      </c>
      <c r="K974" s="53" t="s">
        <v>2222</v>
      </c>
      <c r="L974" s="57">
        <v>5</v>
      </c>
      <c r="M974" s="5" t="str">
        <f>VLOOKUP(K974,需交付物料!B:G,6,0)</f>
        <v>ThinkAgile</v>
      </c>
      <c r="Q974" s="20">
        <f t="shared" si="35"/>
        <v>8991.1504424778777</v>
      </c>
      <c r="R974" s="20">
        <f t="shared" si="36"/>
        <v>1.3030652815185328</v>
      </c>
      <c r="S974" s="40" t="s">
        <v>585</v>
      </c>
    </row>
    <row r="975" spans="1:19" ht="14.25" x14ac:dyDescent="0.2">
      <c r="A975" s="5" t="str">
        <f t="shared" si="33"/>
        <v>154258636A1112308998876795Y4285</v>
      </c>
      <c r="B975" s="1" t="str">
        <f t="shared" si="34"/>
        <v>15425863695Y42855</v>
      </c>
      <c r="C975" s="42">
        <v>43686</v>
      </c>
      <c r="D975" s="40">
        <v>154258636</v>
      </c>
      <c r="E975" s="57" t="s">
        <v>2670</v>
      </c>
      <c r="F975" s="40" t="s">
        <v>2678</v>
      </c>
      <c r="G975" s="40" t="s">
        <v>769</v>
      </c>
      <c r="H975" s="40" t="s">
        <v>118</v>
      </c>
      <c r="I975" s="40" t="s">
        <v>1390</v>
      </c>
      <c r="J975" s="63">
        <v>2032</v>
      </c>
      <c r="K975" s="53" t="s">
        <v>2222</v>
      </c>
      <c r="L975" s="57">
        <v>5</v>
      </c>
      <c r="M975" s="5" t="str">
        <f>VLOOKUP(K975,需交付物料!B:G,6,0)</f>
        <v>ThinkAgile</v>
      </c>
      <c r="Q975" s="20">
        <f t="shared" si="35"/>
        <v>8991.1504424778777</v>
      </c>
      <c r="R975" s="20">
        <f t="shared" si="36"/>
        <v>1.3030652815185328</v>
      </c>
      <c r="S975" s="40" t="s">
        <v>585</v>
      </c>
    </row>
    <row r="976" spans="1:19" ht="14.25" x14ac:dyDescent="0.2">
      <c r="A976" s="5" t="str">
        <f t="shared" si="33"/>
        <v>154258636A11123089988767CNNU001</v>
      </c>
      <c r="B976" s="1" t="str">
        <f t="shared" si="34"/>
        <v>154258636CNNU0015</v>
      </c>
      <c r="C976" s="42">
        <v>43686</v>
      </c>
      <c r="D976" s="40">
        <v>154258636</v>
      </c>
      <c r="E976" s="57" t="s">
        <v>2670</v>
      </c>
      <c r="F976" s="40" t="s">
        <v>2678</v>
      </c>
      <c r="G976" s="40" t="s">
        <v>769</v>
      </c>
      <c r="H976" s="40" t="s">
        <v>118</v>
      </c>
      <c r="I976" s="40" t="s">
        <v>1390</v>
      </c>
      <c r="J976" s="63">
        <v>4000</v>
      </c>
      <c r="K976" s="53" t="s">
        <v>96</v>
      </c>
      <c r="L976" s="57">
        <v>5</v>
      </c>
      <c r="M976" s="5" t="str">
        <f>VLOOKUP(K976,需交付物料!B:G,6,0)</f>
        <v>HX-Nutanix</v>
      </c>
      <c r="Q976" s="20">
        <f t="shared" si="35"/>
        <v>17699.115044247788</v>
      </c>
      <c r="R976" s="20">
        <f t="shared" si="36"/>
        <v>2.5650891368475053</v>
      </c>
      <c r="S976" s="40" t="s">
        <v>1263</v>
      </c>
    </row>
    <row r="977" spans="1:19" ht="14.25" x14ac:dyDescent="0.2">
      <c r="A977" s="5" t="str">
        <f t="shared" si="33"/>
        <v>154258636A11123089988767CNNU002</v>
      </c>
      <c r="B977" s="1" t="str">
        <f t="shared" si="34"/>
        <v>154258636CNNU0021</v>
      </c>
      <c r="C977" s="42">
        <v>43686</v>
      </c>
      <c r="D977" s="40">
        <v>154258636</v>
      </c>
      <c r="E977" s="57" t="s">
        <v>2670</v>
      </c>
      <c r="F977" s="40" t="s">
        <v>2678</v>
      </c>
      <c r="G977" s="40" t="s">
        <v>769</v>
      </c>
      <c r="H977" s="40" t="s">
        <v>118</v>
      </c>
      <c r="I977" s="40" t="s">
        <v>1390</v>
      </c>
      <c r="J977" s="63">
        <v>1738</v>
      </c>
      <c r="K977" s="53" t="s">
        <v>195</v>
      </c>
      <c r="L977" s="57">
        <v>1</v>
      </c>
      <c r="M977" s="5" t="str">
        <f>VLOOKUP(K977,需交付物料!B:G,6,0)</f>
        <v>HX-Nutanix</v>
      </c>
      <c r="Q977" s="20">
        <f t="shared" si="35"/>
        <v>1538.053097345133</v>
      </c>
      <c r="R977" s="20">
        <f t="shared" si="36"/>
        <v>0.22290624599204825</v>
      </c>
      <c r="S977" s="40" t="s">
        <v>1263</v>
      </c>
    </row>
    <row r="978" spans="1:19" ht="14.25" x14ac:dyDescent="0.2">
      <c r="A978" s="5" t="str">
        <f t="shared" si="33"/>
        <v>154271276A111251103X190802795Y4285</v>
      </c>
      <c r="B978" s="1" t="str">
        <f t="shared" si="34"/>
        <v>15427127695Y42852</v>
      </c>
      <c r="C978" s="42">
        <v>43689</v>
      </c>
      <c r="D978" s="40">
        <v>154271276</v>
      </c>
      <c r="E978" s="57" t="s">
        <v>2671</v>
      </c>
      <c r="F978" s="40" t="s">
        <v>69</v>
      </c>
      <c r="G978" s="40" t="s">
        <v>70</v>
      </c>
      <c r="H978" s="40" t="s">
        <v>16</v>
      </c>
      <c r="I978" s="40" t="s">
        <v>66</v>
      </c>
      <c r="J978" s="63">
        <v>2032</v>
      </c>
      <c r="K978" s="53" t="s">
        <v>2222</v>
      </c>
      <c r="L978" s="57">
        <v>2</v>
      </c>
      <c r="M978" s="5" t="str">
        <f>VLOOKUP(K978,需交付物料!B:G,6,0)</f>
        <v>ThinkAgile</v>
      </c>
      <c r="Q978" s="20">
        <f t="shared" si="35"/>
        <v>3596.460176991151</v>
      </c>
      <c r="R978" s="20">
        <f t="shared" si="36"/>
        <v>0.52122611260741314</v>
      </c>
      <c r="S978" s="40" t="s">
        <v>585</v>
      </c>
    </row>
    <row r="979" spans="1:19" ht="14.25" x14ac:dyDescent="0.2">
      <c r="A979" s="5" t="str">
        <f t="shared" si="33"/>
        <v>154282106A1000583711X196595Y4027</v>
      </c>
      <c r="B979" s="1" t="str">
        <f t="shared" si="34"/>
        <v>15428210695Y40276</v>
      </c>
      <c r="C979" s="42">
        <v>43691</v>
      </c>
      <c r="D979" s="40">
        <v>154282106</v>
      </c>
      <c r="E979" s="57" t="s">
        <v>2685</v>
      </c>
      <c r="F979" s="40" t="s">
        <v>2702</v>
      </c>
      <c r="G979" s="40" t="s">
        <v>136</v>
      </c>
      <c r="H979" s="40" t="s">
        <v>686</v>
      </c>
      <c r="I979" s="40" t="s">
        <v>44</v>
      </c>
      <c r="J979" s="63">
        <v>3766</v>
      </c>
      <c r="K979" s="53" t="s">
        <v>12</v>
      </c>
      <c r="L979" s="57">
        <v>6</v>
      </c>
      <c r="M979" s="5" t="str">
        <f>VLOOKUP(K979,需交付物料!B:G,6,0)</f>
        <v>HANA</v>
      </c>
      <c r="Q979" s="20">
        <f t="shared" si="35"/>
        <v>19996.460176991153</v>
      </c>
      <c r="R979" s="20">
        <f t="shared" si="36"/>
        <v>2.898037706810312</v>
      </c>
      <c r="S979" s="40" t="s">
        <v>1263</v>
      </c>
    </row>
    <row r="980" spans="1:19" ht="14.25" x14ac:dyDescent="0.2">
      <c r="A980" s="5" t="str">
        <f t="shared" si="33"/>
        <v>154286027A1000136123191495Y4027</v>
      </c>
      <c r="B980" s="1" t="str">
        <f t="shared" si="34"/>
        <v>15428602795Y40274</v>
      </c>
      <c r="C980" s="42">
        <v>43692</v>
      </c>
      <c r="D980" s="40">
        <v>154286027</v>
      </c>
      <c r="E980" s="57" t="s">
        <v>2686</v>
      </c>
      <c r="F980" s="40" t="s">
        <v>2703</v>
      </c>
      <c r="G980" s="40" t="s">
        <v>2722</v>
      </c>
      <c r="H980" s="40" t="s">
        <v>686</v>
      </c>
      <c r="I980" s="40" t="s">
        <v>928</v>
      </c>
      <c r="J980" s="63">
        <v>6275</v>
      </c>
      <c r="K980" s="53" t="s">
        <v>12</v>
      </c>
      <c r="L980" s="57">
        <v>4</v>
      </c>
      <c r="M980" s="5" t="str">
        <f>VLOOKUP(K980,需交付物料!B:G,6,0)</f>
        <v>HANA</v>
      </c>
      <c r="Q980" s="20">
        <f t="shared" si="35"/>
        <v>22212.389380530974</v>
      </c>
      <c r="R980" s="20">
        <f t="shared" si="36"/>
        <v>3.2191868667436192</v>
      </c>
      <c r="S980" s="40" t="s">
        <v>1263</v>
      </c>
    </row>
    <row r="981" spans="1:19" ht="14.25" x14ac:dyDescent="0.2">
      <c r="A981" s="5" t="str">
        <f t="shared" si="33"/>
        <v>15429115820190715004331073479</v>
      </c>
      <c r="B981" s="1" t="str">
        <f t="shared" si="34"/>
        <v>154291158310734798</v>
      </c>
      <c r="C981" s="42">
        <v>43693</v>
      </c>
      <c r="D981" s="40">
        <v>154291158</v>
      </c>
      <c r="E981" s="57" t="s">
        <v>2687</v>
      </c>
      <c r="F981" s="40">
        <v>0</v>
      </c>
      <c r="G981" s="40" t="s">
        <v>1185</v>
      </c>
      <c r="H981" s="40" t="s">
        <v>339</v>
      </c>
      <c r="I981" s="40" t="s">
        <v>2682</v>
      </c>
      <c r="J981" s="63">
        <v>71</v>
      </c>
      <c r="K981" s="53">
        <v>31073479</v>
      </c>
      <c r="L981" s="57">
        <v>8</v>
      </c>
      <c r="M981" s="5" t="str">
        <f>VLOOKUP(K981,需交付物料!B:G,6,0)</f>
        <v>Vmware</v>
      </c>
      <c r="O981" s="40" t="s">
        <v>1485</v>
      </c>
      <c r="P981" s="42">
        <v>43693</v>
      </c>
      <c r="Q981" s="20">
        <f t="shared" si="35"/>
        <v>502.6548672566372</v>
      </c>
      <c r="R981" s="20">
        <f t="shared" si="36"/>
        <v>7.2848531486469151E-2</v>
      </c>
      <c r="S981" s="5" t="s">
        <v>1499</v>
      </c>
    </row>
    <row r="982" spans="1:19" ht="14.25" x14ac:dyDescent="0.2">
      <c r="A982" s="5" t="str">
        <f t="shared" si="33"/>
        <v>154292431A1000136123191795Y4285</v>
      </c>
      <c r="B982" s="1" t="str">
        <f t="shared" si="34"/>
        <v>15429243195Y42856</v>
      </c>
      <c r="C982" s="42">
        <v>43693</v>
      </c>
      <c r="D982" s="40">
        <v>154292431</v>
      </c>
      <c r="E982" s="57" t="s">
        <v>2688</v>
      </c>
      <c r="F982" s="40" t="e">
        <v>#N/A</v>
      </c>
      <c r="G982" s="40" t="e">
        <v>#N/A</v>
      </c>
      <c r="H982" s="40" t="e">
        <v>#N/A</v>
      </c>
      <c r="I982" s="40" t="s">
        <v>928</v>
      </c>
      <c r="J982" s="63">
        <v>2032</v>
      </c>
      <c r="K982" s="53" t="s">
        <v>2222</v>
      </c>
      <c r="L982" s="57">
        <v>6</v>
      </c>
      <c r="M982" s="5" t="str">
        <f>VLOOKUP(K982,需交付物料!B:G,6,0)</f>
        <v>ThinkAgile</v>
      </c>
      <c r="Q982" s="20">
        <f t="shared" si="35"/>
        <v>10789.380530973453</v>
      </c>
      <c r="R982" s="20">
        <f t="shared" si="36"/>
        <v>1.5636783378222394</v>
      </c>
      <c r="S982" s="40" t="s">
        <v>585</v>
      </c>
    </row>
    <row r="983" spans="1:19" ht="14.25" x14ac:dyDescent="0.2">
      <c r="A983" s="5" t="str">
        <f t="shared" si="33"/>
        <v>154293860A11041558809848795Y4285</v>
      </c>
      <c r="B983" s="1" t="str">
        <f t="shared" si="34"/>
        <v>15429386095Y42853</v>
      </c>
      <c r="C983" s="42">
        <v>43693</v>
      </c>
      <c r="D983" s="40">
        <v>154293860</v>
      </c>
      <c r="E983" s="57" t="s">
        <v>2689</v>
      </c>
      <c r="F983" s="40" t="s">
        <v>2704</v>
      </c>
      <c r="G983" s="40" t="s">
        <v>2705</v>
      </c>
      <c r="H983" s="40" t="s">
        <v>686</v>
      </c>
      <c r="I983" s="40" t="s">
        <v>147</v>
      </c>
      <c r="J983" s="63">
        <v>2032</v>
      </c>
      <c r="K983" s="53" t="s">
        <v>2222</v>
      </c>
      <c r="L983" s="57">
        <v>3</v>
      </c>
      <c r="M983" s="5" t="str">
        <f>VLOOKUP(K983,需交付物料!B:G,6,0)</f>
        <v>ThinkAgile</v>
      </c>
      <c r="Q983" s="20">
        <f t="shared" si="35"/>
        <v>5394.6902654867263</v>
      </c>
      <c r="R983" s="20">
        <f t="shared" si="36"/>
        <v>0.78183916891111971</v>
      </c>
      <c r="S983" s="40" t="s">
        <v>585</v>
      </c>
    </row>
    <row r="984" spans="1:19" ht="14.25" x14ac:dyDescent="0.2">
      <c r="A984" s="5" t="str">
        <f t="shared" si="33"/>
        <v>154293860A110415588098487CNNU001</v>
      </c>
      <c r="B984" s="1" t="str">
        <f t="shared" si="34"/>
        <v>154293860CNNU0013</v>
      </c>
      <c r="C984" s="42">
        <v>43693</v>
      </c>
      <c r="D984" s="40">
        <v>154293860</v>
      </c>
      <c r="E984" s="57" t="s">
        <v>2689</v>
      </c>
      <c r="F984" s="40" t="s">
        <v>2704</v>
      </c>
      <c r="G984" s="40" t="s">
        <v>2705</v>
      </c>
      <c r="H984" s="40" t="s">
        <v>686</v>
      </c>
      <c r="I984" s="40" t="s">
        <v>147</v>
      </c>
      <c r="J984" s="63">
        <v>4000</v>
      </c>
      <c r="K984" s="53" t="s">
        <v>96</v>
      </c>
      <c r="L984" s="57">
        <v>3</v>
      </c>
      <c r="M984" s="5" t="str">
        <f>VLOOKUP(K984,需交付物料!B:G,6,0)</f>
        <v>HX-Nutanix</v>
      </c>
      <c r="Q984" s="20">
        <f t="shared" si="35"/>
        <v>10619.469026548673</v>
      </c>
      <c r="R984" s="20">
        <f t="shared" si="36"/>
        <v>1.5390534821085031</v>
      </c>
      <c r="S984" s="40" t="s">
        <v>1263</v>
      </c>
    </row>
    <row r="985" spans="1:19" ht="14.25" x14ac:dyDescent="0.2">
      <c r="A985" s="5" t="str">
        <f t="shared" si="33"/>
        <v>154293860A110415588098487CNNU002</v>
      </c>
      <c r="B985" s="1" t="str">
        <f t="shared" si="34"/>
        <v>154293860CNNU0021</v>
      </c>
      <c r="C985" s="42">
        <v>43693</v>
      </c>
      <c r="D985" s="40">
        <v>154293860</v>
      </c>
      <c r="E985" s="57" t="s">
        <v>2689</v>
      </c>
      <c r="F985" s="40" t="s">
        <v>2704</v>
      </c>
      <c r="G985" s="40" t="s">
        <v>2705</v>
      </c>
      <c r="H985" s="40" t="s">
        <v>686</v>
      </c>
      <c r="I985" s="40" t="s">
        <v>147</v>
      </c>
      <c r="J985" s="63">
        <v>1738</v>
      </c>
      <c r="K985" s="53" t="s">
        <v>195</v>
      </c>
      <c r="L985" s="57">
        <v>1</v>
      </c>
      <c r="M985" s="5" t="str">
        <f>VLOOKUP(K985,需交付物料!B:G,6,0)</f>
        <v>HX-Nutanix</v>
      </c>
      <c r="Q985" s="20">
        <f t="shared" si="35"/>
        <v>1538.053097345133</v>
      </c>
      <c r="R985" s="20">
        <f t="shared" si="36"/>
        <v>0.22290624599204825</v>
      </c>
      <c r="S985" s="40" t="s">
        <v>1263</v>
      </c>
    </row>
    <row r="986" spans="1:19" ht="14.25" x14ac:dyDescent="0.2">
      <c r="A986" s="5" t="str">
        <f t="shared" si="33"/>
        <v>154294058A1112308998902695Y4285</v>
      </c>
      <c r="B986" s="1" t="str">
        <f t="shared" si="34"/>
        <v>15429405895Y42855</v>
      </c>
      <c r="C986" s="42">
        <v>43693</v>
      </c>
      <c r="D986" s="40">
        <v>154294058</v>
      </c>
      <c r="E986" s="57" t="s">
        <v>2690</v>
      </c>
      <c r="F986" s="40" t="s">
        <v>2170</v>
      </c>
      <c r="G986" s="40" t="s">
        <v>108</v>
      </c>
      <c r="H986" s="40" t="s">
        <v>686</v>
      </c>
      <c r="I986" s="40" t="s">
        <v>1390</v>
      </c>
      <c r="J986" s="63">
        <v>2032</v>
      </c>
      <c r="K986" s="53" t="s">
        <v>2222</v>
      </c>
      <c r="L986" s="57">
        <v>5</v>
      </c>
      <c r="M986" s="5" t="str">
        <f>VLOOKUP(K986,需交付物料!B:G,6,0)</f>
        <v>ThinkAgile</v>
      </c>
      <c r="Q986" s="20">
        <f t="shared" si="35"/>
        <v>8991.1504424778777</v>
      </c>
      <c r="R986" s="20">
        <f t="shared" si="36"/>
        <v>1.3030652815185328</v>
      </c>
      <c r="S986" s="40" t="s">
        <v>585</v>
      </c>
    </row>
    <row r="987" spans="1:19" ht="14.25" x14ac:dyDescent="0.2">
      <c r="A987" s="5" t="str">
        <f t="shared" si="33"/>
        <v>15429608820190805006331069549</v>
      </c>
      <c r="B987" s="1" t="str">
        <f t="shared" si="34"/>
        <v>154296088310695494</v>
      </c>
      <c r="C987" s="42">
        <v>43693</v>
      </c>
      <c r="D987" s="40">
        <v>154296088</v>
      </c>
      <c r="E987" s="57" t="s">
        <v>2691</v>
      </c>
      <c r="F987" s="40">
        <v>0</v>
      </c>
      <c r="G987" s="40" t="s">
        <v>1185</v>
      </c>
      <c r="H987" s="40" t="s">
        <v>57</v>
      </c>
      <c r="I987" s="40" t="s">
        <v>2683</v>
      </c>
      <c r="J987" s="63">
        <v>6000</v>
      </c>
      <c r="K987" s="53">
        <v>31069549</v>
      </c>
      <c r="L987" s="57">
        <v>4</v>
      </c>
      <c r="M987" s="5" t="str">
        <f>VLOOKUP(K987,需交付物料!B:G,6,0)</f>
        <v>数据拯救</v>
      </c>
      <c r="O987" s="40" t="s">
        <v>1485</v>
      </c>
      <c r="P987" s="42">
        <v>43696</v>
      </c>
      <c r="Q987" s="20">
        <f t="shared" si="35"/>
        <v>21238.938053097347</v>
      </c>
      <c r="R987" s="20">
        <f t="shared" si="36"/>
        <v>3.0781069642170062</v>
      </c>
      <c r="S987" s="5" t="s">
        <v>1499</v>
      </c>
    </row>
    <row r="988" spans="1:19" ht="14.25" x14ac:dyDescent="0.2">
      <c r="A988" s="5" t="str">
        <f t="shared" si="33"/>
        <v>154337370A1112308998920195Y4285</v>
      </c>
      <c r="B988" s="1" t="str">
        <f t="shared" si="34"/>
        <v>15433737095Y42855</v>
      </c>
      <c r="C988" s="42">
        <v>43699</v>
      </c>
      <c r="D988" s="40">
        <v>154337370</v>
      </c>
      <c r="E988" s="57" t="s">
        <v>2709</v>
      </c>
      <c r="F988" s="40" t="s">
        <v>2723</v>
      </c>
      <c r="G988" s="40" t="s">
        <v>484</v>
      </c>
      <c r="H988" s="40" t="s">
        <v>686</v>
      </c>
      <c r="I988" s="40" t="s">
        <v>1390</v>
      </c>
      <c r="J988" s="63">
        <v>2032</v>
      </c>
      <c r="K988" s="53" t="s">
        <v>2222</v>
      </c>
      <c r="L988" s="57">
        <v>5</v>
      </c>
      <c r="M988" s="5" t="str">
        <f>VLOOKUP(K988,需交付物料!B:G,6,0)</f>
        <v>ThinkAgile</v>
      </c>
      <c r="Q988" s="20">
        <f t="shared" si="35"/>
        <v>8991.1504424778777</v>
      </c>
      <c r="R988" s="20">
        <f t="shared" si="36"/>
        <v>1.3030652815185328</v>
      </c>
      <c r="S988" s="5" t="s">
        <v>585</v>
      </c>
    </row>
    <row r="989" spans="1:19" ht="14.25" x14ac:dyDescent="0.2">
      <c r="A989" s="5" t="str">
        <f t="shared" si="33"/>
        <v>154345817A100079030B0369CNNU001</v>
      </c>
      <c r="B989" s="1" t="str">
        <f t="shared" si="34"/>
        <v>154345817CNNU00119</v>
      </c>
      <c r="C989" s="42">
        <v>43700</v>
      </c>
      <c r="D989" s="40">
        <v>154345817</v>
      </c>
      <c r="E989" s="57" t="s">
        <v>2710</v>
      </c>
      <c r="F989" s="40" t="s">
        <v>1063</v>
      </c>
      <c r="G989" s="40" t="s">
        <v>1064</v>
      </c>
      <c r="H989" s="40" t="s">
        <v>159</v>
      </c>
      <c r="I989" s="40" t="s">
        <v>568</v>
      </c>
      <c r="J989" s="63">
        <v>4000</v>
      </c>
      <c r="K989" s="53" t="s">
        <v>96</v>
      </c>
      <c r="L989" s="57">
        <v>19</v>
      </c>
      <c r="M989" s="5" t="str">
        <f>VLOOKUP(K989,需交付物料!B:G,6,0)</f>
        <v>HX-Nutanix</v>
      </c>
      <c r="Q989" s="20">
        <f t="shared" si="35"/>
        <v>67256.637168141606</v>
      </c>
      <c r="R989" s="20">
        <f t="shared" si="36"/>
        <v>9.7473387200205224</v>
      </c>
      <c r="S989" s="5" t="s">
        <v>1263</v>
      </c>
    </row>
    <row r="990" spans="1:19" ht="14.25" x14ac:dyDescent="0.2">
      <c r="A990" s="5" t="str">
        <f t="shared" si="33"/>
        <v>154345817A100079030B0369CNNU002</v>
      </c>
      <c r="B990" s="1" t="str">
        <f t="shared" si="34"/>
        <v>154345817CNNU0023</v>
      </c>
      <c r="C990" s="42">
        <v>43700</v>
      </c>
      <c r="D990" s="40">
        <v>154345817</v>
      </c>
      <c r="E990" s="57" t="s">
        <v>2710</v>
      </c>
      <c r="F990" s="40" t="s">
        <v>1063</v>
      </c>
      <c r="G990" s="40" t="s">
        <v>1064</v>
      </c>
      <c r="H990" s="40" t="s">
        <v>159</v>
      </c>
      <c r="I990" s="40" t="s">
        <v>568</v>
      </c>
      <c r="J990" s="63">
        <v>1738</v>
      </c>
      <c r="K990" s="53" t="s">
        <v>195</v>
      </c>
      <c r="L990" s="57">
        <v>3</v>
      </c>
      <c r="M990" s="5" t="str">
        <f>VLOOKUP(K990,需交付物料!B:G,6,0)</f>
        <v>HX-Nutanix</v>
      </c>
      <c r="Q990" s="20">
        <f t="shared" si="35"/>
        <v>4614.1592920353987</v>
      </c>
      <c r="R990" s="20">
        <f t="shared" si="36"/>
        <v>0.66871873797614467</v>
      </c>
      <c r="S990" s="5" t="s">
        <v>1263</v>
      </c>
    </row>
    <row r="991" spans="1:19" ht="14.25" x14ac:dyDescent="0.2">
      <c r="A991" s="5" t="str">
        <f t="shared" si="33"/>
        <v>154345817A100079030B036995Y4286</v>
      </c>
      <c r="B991" s="1" t="str">
        <f t="shared" si="34"/>
        <v>15434581795Y42868</v>
      </c>
      <c r="C991" s="42">
        <v>43700</v>
      </c>
      <c r="D991" s="40">
        <v>154345817</v>
      </c>
      <c r="E991" s="57" t="s">
        <v>2710</v>
      </c>
      <c r="F991" s="40" t="s">
        <v>1063</v>
      </c>
      <c r="G991" s="40" t="s">
        <v>1064</v>
      </c>
      <c r="H991" s="40" t="s">
        <v>159</v>
      </c>
      <c r="I991" s="40" t="s">
        <v>568</v>
      </c>
      <c r="J991" s="63">
        <v>3669</v>
      </c>
      <c r="K991" s="53" t="s">
        <v>2223</v>
      </c>
      <c r="L991" s="57">
        <v>8</v>
      </c>
      <c r="M991" s="5" t="str">
        <f>VLOOKUP(K991,需交付物料!B:G,6,0)</f>
        <v>ThinkAgile</v>
      </c>
      <c r="Q991" s="20">
        <f t="shared" si="35"/>
        <v>25975.221238938055</v>
      </c>
      <c r="R991" s="20">
        <f t="shared" si="36"/>
        <v>3.7645248172373988</v>
      </c>
      <c r="S991" s="5" t="s">
        <v>585</v>
      </c>
    </row>
    <row r="992" spans="1:19" ht="14.25" x14ac:dyDescent="0.2">
      <c r="A992" s="5" t="str">
        <f t="shared" si="33"/>
        <v>154345817A100079030B036995Y4286</v>
      </c>
      <c r="B992" s="1" t="str">
        <f t="shared" si="34"/>
        <v>15434581795Y42868</v>
      </c>
      <c r="C992" s="42">
        <v>43700</v>
      </c>
      <c r="D992" s="40">
        <v>154345817</v>
      </c>
      <c r="E992" s="57" t="s">
        <v>2710</v>
      </c>
      <c r="F992" s="40" t="s">
        <v>1063</v>
      </c>
      <c r="G992" s="40" t="s">
        <v>1064</v>
      </c>
      <c r="H992" s="40" t="s">
        <v>159</v>
      </c>
      <c r="I992" s="40" t="s">
        <v>568</v>
      </c>
      <c r="J992" s="63">
        <v>3669</v>
      </c>
      <c r="K992" s="53" t="s">
        <v>2223</v>
      </c>
      <c r="L992" s="57">
        <v>8</v>
      </c>
      <c r="M992" s="5" t="str">
        <f>VLOOKUP(K992,需交付物料!B:G,6,0)</f>
        <v>ThinkAgile</v>
      </c>
      <c r="Q992" s="20">
        <f t="shared" si="35"/>
        <v>25975.221238938055</v>
      </c>
      <c r="R992" s="20">
        <f t="shared" si="36"/>
        <v>3.7645248172373988</v>
      </c>
      <c r="S992" s="5" t="s">
        <v>585</v>
      </c>
    </row>
    <row r="993" spans="1:19" ht="14.25" x14ac:dyDescent="0.2">
      <c r="A993" s="5" t="str">
        <f t="shared" si="33"/>
        <v>154345817A100079030B036995Y4286</v>
      </c>
      <c r="B993" s="1" t="str">
        <f t="shared" si="34"/>
        <v>15434581795Y42862</v>
      </c>
      <c r="C993" s="42">
        <v>43700</v>
      </c>
      <c r="D993" s="40">
        <v>154345817</v>
      </c>
      <c r="E993" s="57" t="s">
        <v>2710</v>
      </c>
      <c r="F993" s="40" t="s">
        <v>1063</v>
      </c>
      <c r="G993" s="40" t="s">
        <v>1064</v>
      </c>
      <c r="H993" s="40" t="s">
        <v>159</v>
      </c>
      <c r="I993" s="40" t="s">
        <v>568</v>
      </c>
      <c r="J993" s="63">
        <v>3669</v>
      </c>
      <c r="K993" s="53" t="s">
        <v>2223</v>
      </c>
      <c r="L993" s="57">
        <v>2</v>
      </c>
      <c r="M993" s="5" t="str">
        <f>VLOOKUP(K993,需交付物料!B:G,6,0)</f>
        <v>ThinkAgile</v>
      </c>
      <c r="Q993" s="20">
        <f t="shared" si="35"/>
        <v>6493.8053097345137</v>
      </c>
      <c r="R993" s="20">
        <f t="shared" si="36"/>
        <v>0.94113120430934971</v>
      </c>
      <c r="S993" s="5" t="s">
        <v>585</v>
      </c>
    </row>
    <row r="994" spans="1:19" ht="14.25" x14ac:dyDescent="0.2">
      <c r="A994" s="5" t="str">
        <f t="shared" si="33"/>
        <v>154346757A10001553219082995Y4027</v>
      </c>
      <c r="B994" s="1" t="str">
        <f t="shared" si="34"/>
        <v>15434675795Y40274</v>
      </c>
      <c r="C994" s="42">
        <v>43700</v>
      </c>
      <c r="D994" s="40">
        <v>154346757</v>
      </c>
      <c r="E994" s="57" t="s">
        <v>2711</v>
      </c>
      <c r="F994" s="40" t="s">
        <v>362</v>
      </c>
      <c r="G994" s="40" t="s">
        <v>363</v>
      </c>
      <c r="H994" s="40" t="s">
        <v>159</v>
      </c>
      <c r="I994" s="40" t="s">
        <v>1653</v>
      </c>
      <c r="J994" s="63">
        <v>6275</v>
      </c>
      <c r="K994" s="53" t="s">
        <v>12</v>
      </c>
      <c r="L994" s="57">
        <v>4</v>
      </c>
      <c r="M994" s="5" t="str">
        <f>VLOOKUP(K994,需交付物料!B:G,6,0)</f>
        <v>HANA</v>
      </c>
      <c r="Q994" s="20">
        <f t="shared" si="35"/>
        <v>22212.389380530974</v>
      </c>
      <c r="R994" s="20">
        <f t="shared" si="36"/>
        <v>3.2191868667436192</v>
      </c>
      <c r="S994" s="5" t="s">
        <v>1263</v>
      </c>
    </row>
    <row r="995" spans="1:19" ht="14.25" x14ac:dyDescent="0.2">
      <c r="A995" s="5" t="str">
        <f t="shared" si="33"/>
        <v>154362278A100025432324794HV7A10294</v>
      </c>
      <c r="B995" s="1" t="str">
        <f t="shared" si="34"/>
        <v>1543622784HV7A102942</v>
      </c>
      <c r="C995" s="42">
        <v>43703</v>
      </c>
      <c r="D995" s="40">
        <v>154362278</v>
      </c>
      <c r="E995" s="57" t="s">
        <v>2712</v>
      </c>
      <c r="F995" s="40" t="s">
        <v>2724</v>
      </c>
      <c r="G995" s="40" t="s">
        <v>421</v>
      </c>
      <c r="H995" s="40" t="s">
        <v>686</v>
      </c>
      <c r="I995" s="40" t="s">
        <v>485</v>
      </c>
      <c r="J995" s="63">
        <v>1500</v>
      </c>
      <c r="K995" s="53" t="s">
        <v>839</v>
      </c>
      <c r="L995" s="57">
        <v>2</v>
      </c>
      <c r="M995" s="5" t="str">
        <f>VLOOKUP(K995,需交付物料!B:G,6,0)</f>
        <v>HPC</v>
      </c>
      <c r="Q995" s="20">
        <f t="shared" si="35"/>
        <v>2654.8672566371683</v>
      </c>
      <c r="R995" s="20">
        <f t="shared" si="36"/>
        <v>0.38476337052712578</v>
      </c>
      <c r="S995" s="5" t="s">
        <v>585</v>
      </c>
    </row>
    <row r="996" spans="1:19" ht="14.25" x14ac:dyDescent="0.2">
      <c r="A996" s="5" t="str">
        <f t="shared" si="33"/>
        <v>154362278A1000254323247960Y2199</v>
      </c>
      <c r="B996" s="1" t="str">
        <f t="shared" si="34"/>
        <v>15436227860Y21992</v>
      </c>
      <c r="C996" s="42">
        <v>43703</v>
      </c>
      <c r="D996" s="40">
        <v>154362278</v>
      </c>
      <c r="E996" s="57" t="s">
        <v>2712</v>
      </c>
      <c r="F996" s="40" t="s">
        <v>2724</v>
      </c>
      <c r="G996" s="40" t="s">
        <v>421</v>
      </c>
      <c r="H996" s="40" t="s">
        <v>686</v>
      </c>
      <c r="I996" s="40" t="s">
        <v>485</v>
      </c>
      <c r="J996" s="63">
        <v>594</v>
      </c>
      <c r="K996" s="53" t="s">
        <v>1967</v>
      </c>
      <c r="L996" s="57">
        <v>2</v>
      </c>
      <c r="M996" s="5" t="str">
        <f>VLOOKUP(K996,需交付物料!B:G,6,0)</f>
        <v>HPC</v>
      </c>
      <c r="Q996" s="20">
        <f t="shared" si="35"/>
        <v>1051.3274336283187</v>
      </c>
      <c r="R996" s="20">
        <f t="shared" si="36"/>
        <v>0.15236629472874183</v>
      </c>
      <c r="S996" s="5" t="s">
        <v>585</v>
      </c>
    </row>
    <row r="997" spans="1:19" ht="14.25" x14ac:dyDescent="0.2">
      <c r="A997" s="5" t="str">
        <f t="shared" si="33"/>
        <v>154363741A1000254323248295Y4156</v>
      </c>
      <c r="B997" s="1" t="str">
        <f t="shared" si="34"/>
        <v>15436374195Y41564</v>
      </c>
      <c r="C997" s="42">
        <v>43703</v>
      </c>
      <c r="D997" s="40">
        <v>154363741</v>
      </c>
      <c r="E997" s="57" t="s">
        <v>2713</v>
      </c>
      <c r="F997" s="40" t="e">
        <v>#N/A</v>
      </c>
      <c r="G997" s="40" t="e">
        <v>#N/A</v>
      </c>
      <c r="H997" s="40" t="e">
        <v>#N/A</v>
      </c>
      <c r="I997" s="40" t="s">
        <v>485</v>
      </c>
      <c r="J997" s="63">
        <v>6170</v>
      </c>
      <c r="K997" s="53" t="s">
        <v>1966</v>
      </c>
      <c r="L997" s="57">
        <v>4</v>
      </c>
      <c r="M997" s="5" t="str">
        <f>VLOOKUP(K997,需交付物料!B:G,6,0)</f>
        <v>专家服务</v>
      </c>
      <c r="Q997" s="20">
        <f t="shared" si="35"/>
        <v>21840.707964601774</v>
      </c>
      <c r="R997" s="20">
        <f t="shared" si="36"/>
        <v>3.1653199948698219</v>
      </c>
      <c r="S997" s="5" t="s">
        <v>1263</v>
      </c>
    </row>
    <row r="998" spans="1:19" ht="14.25" x14ac:dyDescent="0.2">
      <c r="A998" s="5" t="str">
        <f t="shared" si="33"/>
        <v>1543644349039WWF190826001S4HV7A10294</v>
      </c>
      <c r="B998" s="1" t="str">
        <f t="shared" si="34"/>
        <v>1543644344HV7A102943</v>
      </c>
      <c r="C998" s="42">
        <v>43703</v>
      </c>
      <c r="D998" s="40">
        <v>154364434</v>
      </c>
      <c r="E998" s="57" t="s">
        <v>2714</v>
      </c>
      <c r="F998" s="40" t="s">
        <v>1229</v>
      </c>
      <c r="G998" s="40" t="s">
        <v>551</v>
      </c>
      <c r="H998" s="40" t="s">
        <v>118</v>
      </c>
      <c r="I998" s="40" t="s">
        <v>1229</v>
      </c>
      <c r="J998" s="63">
        <v>1000</v>
      </c>
      <c r="K998" s="53" t="s">
        <v>839</v>
      </c>
      <c r="L998" s="57">
        <v>3</v>
      </c>
      <c r="M998" s="5" t="str">
        <f>VLOOKUP(K998,需交付物料!B:G,6,0)</f>
        <v>HPC</v>
      </c>
      <c r="Q998" s="20">
        <f t="shared" si="35"/>
        <v>2654.8672566371683</v>
      </c>
      <c r="R998" s="20">
        <f t="shared" si="36"/>
        <v>0.38476337052712578</v>
      </c>
      <c r="S998" s="5" t="s">
        <v>585</v>
      </c>
    </row>
    <row r="999" spans="1:19" ht="14.25" x14ac:dyDescent="0.2">
      <c r="A999" s="5" t="str">
        <f t="shared" si="33"/>
        <v>154365605A112594849N05564HV7A12419</v>
      </c>
      <c r="B999" s="1" t="str">
        <f t="shared" si="34"/>
        <v>1543656054HV7A124193</v>
      </c>
      <c r="C999" s="42">
        <v>43703</v>
      </c>
      <c r="D999" s="40">
        <v>154365605</v>
      </c>
      <c r="E999" s="57" t="s">
        <v>2715</v>
      </c>
      <c r="F999" s="40" t="s">
        <v>2725</v>
      </c>
      <c r="G999" s="40" t="s">
        <v>42</v>
      </c>
      <c r="H999" s="40" t="s">
        <v>43</v>
      </c>
      <c r="I999" s="40" t="s">
        <v>600</v>
      </c>
      <c r="J999" s="63">
        <v>4307</v>
      </c>
      <c r="K999" s="53" t="s">
        <v>1973</v>
      </c>
      <c r="L999" s="57">
        <v>3</v>
      </c>
      <c r="M999" s="5" t="str">
        <f>VLOOKUP(K999,需交付物料!B:G,6,0)</f>
        <v>HPC</v>
      </c>
      <c r="Q999" s="20">
        <f t="shared" si="35"/>
        <v>11434.513274336285</v>
      </c>
      <c r="R999" s="20">
        <f t="shared" si="36"/>
        <v>1.6571758368603309</v>
      </c>
      <c r="S999" s="5" t="s">
        <v>585</v>
      </c>
    </row>
    <row r="1000" spans="1:19" ht="14.25" x14ac:dyDescent="0.2">
      <c r="A1000" s="5" t="str">
        <f t="shared" si="33"/>
        <v>154365605A112594849N05564HV7A12420</v>
      </c>
      <c r="B1000" s="1" t="str">
        <f t="shared" si="34"/>
        <v>1543656054HV7A124201</v>
      </c>
      <c r="C1000" s="42">
        <v>43703</v>
      </c>
      <c r="D1000" s="40">
        <v>154365605</v>
      </c>
      <c r="E1000" s="57" t="s">
        <v>2715</v>
      </c>
      <c r="F1000" s="40" t="s">
        <v>2725</v>
      </c>
      <c r="G1000" s="40" t="s">
        <v>42</v>
      </c>
      <c r="H1000" s="40" t="s">
        <v>43</v>
      </c>
      <c r="I1000" s="40" t="s">
        <v>600</v>
      </c>
      <c r="J1000" s="63">
        <v>2200</v>
      </c>
      <c r="K1000" s="53" t="s">
        <v>1974</v>
      </c>
      <c r="L1000" s="57">
        <v>1</v>
      </c>
      <c r="M1000" s="5" t="str">
        <f>VLOOKUP(K1000,需交付物料!B:G,6,0)</f>
        <v>HPC</v>
      </c>
      <c r="Q1000" s="20">
        <f t="shared" si="35"/>
        <v>1946.9026548672568</v>
      </c>
      <c r="R1000" s="20">
        <f t="shared" si="36"/>
        <v>0.28215980505322563</v>
      </c>
      <c r="S1000" s="5" t="s">
        <v>585</v>
      </c>
    </row>
    <row r="1001" spans="1:19" ht="14.25" x14ac:dyDescent="0.2">
      <c r="A1001" s="5" t="str">
        <f t="shared" si="33"/>
        <v>154376567DUMMYFOE-082795Y4285</v>
      </c>
      <c r="B1001" s="1" t="str">
        <f t="shared" si="34"/>
        <v>15437656795Y428530</v>
      </c>
      <c r="C1001" s="42">
        <v>43704</v>
      </c>
      <c r="D1001" s="40">
        <v>154376567</v>
      </c>
      <c r="E1001" s="57" t="s">
        <v>2716</v>
      </c>
      <c r="F1001" s="40" t="s">
        <v>585</v>
      </c>
      <c r="G1001" s="40" t="s">
        <v>585</v>
      </c>
      <c r="H1001" s="40" t="s">
        <v>1185</v>
      </c>
      <c r="I1001" s="40" t="s">
        <v>1537</v>
      </c>
      <c r="J1001" s="63">
        <v>99</v>
      </c>
      <c r="K1001" s="53" t="s">
        <v>2222</v>
      </c>
      <c r="L1001" s="57">
        <v>30</v>
      </c>
      <c r="M1001" s="5" t="str">
        <f>VLOOKUP(K1001,需交付物料!B:G,6,0)</f>
        <v>ThinkAgile</v>
      </c>
      <c r="Q1001" s="20">
        <f t="shared" si="35"/>
        <v>2628.3185840707965</v>
      </c>
      <c r="R1001" s="20">
        <f t="shared" si="36"/>
        <v>0.38091573682185453</v>
      </c>
      <c r="S1001" s="5" t="s">
        <v>585</v>
      </c>
    </row>
    <row r="1002" spans="1:19" ht="14.25" x14ac:dyDescent="0.2">
      <c r="A1002" s="5" t="str">
        <f t="shared" si="33"/>
        <v>154384477DUMMYFOE-0828-24HV7A10294</v>
      </c>
      <c r="B1002" s="1" t="str">
        <f t="shared" si="34"/>
        <v>1543844774HV7A102949</v>
      </c>
      <c r="C1002" s="42">
        <v>43705</v>
      </c>
      <c r="D1002" s="40">
        <v>154384477</v>
      </c>
      <c r="E1002" s="57" t="s">
        <v>2734</v>
      </c>
      <c r="F1002" s="40" t="s">
        <v>585</v>
      </c>
      <c r="G1002" s="40" t="s">
        <v>585</v>
      </c>
      <c r="H1002" s="40" t="s">
        <v>1185</v>
      </c>
      <c r="I1002" s="40" t="s">
        <v>1537</v>
      </c>
      <c r="J1002" s="63">
        <v>99</v>
      </c>
      <c r="K1002" s="53" t="s">
        <v>839</v>
      </c>
      <c r="L1002" s="57">
        <v>9</v>
      </c>
      <c r="M1002" s="5" t="str">
        <f>VLOOKUP(K1002,需交付物料!B:G,6,0)</f>
        <v>HPC</v>
      </c>
      <c r="Q1002" s="20">
        <f t="shared" si="35"/>
        <v>788.49557522123905</v>
      </c>
      <c r="R1002" s="20">
        <f t="shared" si="36"/>
        <v>0.11427472104655638</v>
      </c>
      <c r="S1002" s="5" t="s">
        <v>585</v>
      </c>
    </row>
    <row r="1003" spans="1:19" ht="14.25" x14ac:dyDescent="0.2">
      <c r="A1003" s="5" t="str">
        <f t="shared" si="33"/>
        <v>15439601420190826001531073479</v>
      </c>
      <c r="B1003" s="1" t="str">
        <f t="shared" si="34"/>
        <v>154396014310734792</v>
      </c>
      <c r="C1003" s="42">
        <v>43706</v>
      </c>
      <c r="D1003" s="40">
        <v>154396014</v>
      </c>
      <c r="E1003" s="57" t="s">
        <v>2735</v>
      </c>
      <c r="F1003" s="40">
        <v>0</v>
      </c>
      <c r="G1003" s="40" t="s">
        <v>1185</v>
      </c>
      <c r="H1003" s="40" t="s">
        <v>16</v>
      </c>
      <c r="I1003" s="40" t="s">
        <v>2730</v>
      </c>
      <c r="J1003" s="63">
        <v>71</v>
      </c>
      <c r="K1003" s="53">
        <v>31073479</v>
      </c>
      <c r="L1003" s="57">
        <v>2</v>
      </c>
      <c r="M1003" s="5" t="str">
        <f>VLOOKUP(K1003,需交付物料!B:G,6,0)</f>
        <v>Vmware</v>
      </c>
      <c r="O1003" s="40" t="s">
        <v>1485</v>
      </c>
      <c r="P1003" s="42">
        <v>43707</v>
      </c>
      <c r="Q1003" s="20">
        <f t="shared" si="35"/>
        <v>125.6637168141593</v>
      </c>
      <c r="R1003" s="20">
        <f t="shared" si="36"/>
        <v>1.8212132871617288E-2</v>
      </c>
      <c r="S1003" s="5" t="s">
        <v>1499</v>
      </c>
    </row>
    <row r="1004" spans="1:19" ht="14.25" x14ac:dyDescent="0.2">
      <c r="A1004" s="5" t="str">
        <f t="shared" si="33"/>
        <v>154403825A11123089989495CNNU001</v>
      </c>
      <c r="B1004" s="1" t="str">
        <f t="shared" si="34"/>
        <v>154403825CNNU0013</v>
      </c>
      <c r="C1004" s="42">
        <v>43707</v>
      </c>
      <c r="D1004" s="40">
        <v>154403825</v>
      </c>
      <c r="E1004" s="57" t="s">
        <v>2736</v>
      </c>
      <c r="F1004" s="40" t="s">
        <v>2754</v>
      </c>
      <c r="G1004" s="40" t="s">
        <v>327</v>
      </c>
      <c r="H1004" s="40" t="s">
        <v>36</v>
      </c>
      <c r="I1004" s="40" t="s">
        <v>1390</v>
      </c>
      <c r="J1004" s="63">
        <v>4000</v>
      </c>
      <c r="K1004" s="53" t="s">
        <v>96</v>
      </c>
      <c r="L1004" s="57">
        <v>3</v>
      </c>
      <c r="M1004" s="5" t="str">
        <f>VLOOKUP(K1004,需交付物料!B:G,6,0)</f>
        <v>HX-Nutanix</v>
      </c>
      <c r="Q1004" s="20">
        <f t="shared" si="35"/>
        <v>10619.469026548673</v>
      </c>
      <c r="R1004" s="20">
        <f t="shared" si="36"/>
        <v>1.5390534821085031</v>
      </c>
      <c r="S1004" s="5" t="s">
        <v>1263</v>
      </c>
    </row>
    <row r="1005" spans="1:19" ht="14.25" x14ac:dyDescent="0.2">
      <c r="A1005" s="5" t="str">
        <f t="shared" si="33"/>
        <v>154403825A11123089989495CNNU002</v>
      </c>
      <c r="B1005" s="1" t="str">
        <f t="shared" si="34"/>
        <v>154403825CNNU0021</v>
      </c>
      <c r="C1005" s="42">
        <v>43707</v>
      </c>
      <c r="D1005" s="40">
        <v>154403825</v>
      </c>
      <c r="E1005" s="57" t="s">
        <v>2736</v>
      </c>
      <c r="F1005" s="40" t="s">
        <v>2754</v>
      </c>
      <c r="G1005" s="40" t="s">
        <v>327</v>
      </c>
      <c r="H1005" s="40" t="s">
        <v>36</v>
      </c>
      <c r="I1005" s="40" t="s">
        <v>1390</v>
      </c>
      <c r="J1005" s="63">
        <v>1738</v>
      </c>
      <c r="K1005" s="53" t="s">
        <v>195</v>
      </c>
      <c r="L1005" s="57">
        <v>1</v>
      </c>
      <c r="M1005" s="5" t="str">
        <f>VLOOKUP(K1005,需交付物料!B:G,6,0)</f>
        <v>HX-Nutanix</v>
      </c>
      <c r="Q1005" s="20">
        <f t="shared" si="35"/>
        <v>1538.053097345133</v>
      </c>
      <c r="R1005" s="20">
        <f t="shared" si="36"/>
        <v>0.22290624599204825</v>
      </c>
      <c r="S1005" s="5" t="s">
        <v>1263</v>
      </c>
    </row>
    <row r="1006" spans="1:19" ht="14.25" x14ac:dyDescent="0.2">
      <c r="A1006" s="5" t="str">
        <f t="shared" si="33"/>
        <v>154403825A1112308998949595Y4285</v>
      </c>
      <c r="B1006" s="1" t="str">
        <f t="shared" si="34"/>
        <v>15440382595Y42853</v>
      </c>
      <c r="C1006" s="42">
        <v>43707</v>
      </c>
      <c r="D1006" s="40">
        <v>154403825</v>
      </c>
      <c r="E1006" s="57" t="s">
        <v>2736</v>
      </c>
      <c r="F1006" s="40" t="s">
        <v>2754</v>
      </c>
      <c r="G1006" s="40" t="s">
        <v>327</v>
      </c>
      <c r="H1006" s="40" t="s">
        <v>36</v>
      </c>
      <c r="I1006" s="40" t="s">
        <v>1390</v>
      </c>
      <c r="J1006" s="63">
        <v>2032</v>
      </c>
      <c r="K1006" s="53" t="s">
        <v>2222</v>
      </c>
      <c r="L1006" s="57">
        <v>3</v>
      </c>
      <c r="M1006" s="5" t="str">
        <f>VLOOKUP(K1006,需交付物料!B:G,6,0)</f>
        <v>ThinkAgile</v>
      </c>
      <c r="Q1006" s="20">
        <f t="shared" si="35"/>
        <v>5394.6902654867263</v>
      </c>
      <c r="R1006" s="20">
        <f t="shared" si="36"/>
        <v>0.78183916891111971</v>
      </c>
      <c r="S1006" s="5" t="s">
        <v>585</v>
      </c>
    </row>
    <row r="1007" spans="1:19" ht="14.25" x14ac:dyDescent="0.2">
      <c r="A1007" s="5" t="str">
        <f t="shared" si="33"/>
        <v>154405232A100020643Z259495Y4027</v>
      </c>
      <c r="B1007" s="1" t="str">
        <f t="shared" si="34"/>
        <v>15440523295Y40275</v>
      </c>
      <c r="C1007" s="42">
        <v>43707</v>
      </c>
      <c r="D1007" s="40">
        <v>154405232</v>
      </c>
      <c r="E1007" s="57" t="s">
        <v>2737</v>
      </c>
      <c r="F1007" s="40" t="s">
        <v>2754</v>
      </c>
      <c r="G1007" s="40" t="s">
        <v>327</v>
      </c>
      <c r="H1007" s="40" t="s">
        <v>36</v>
      </c>
      <c r="I1007" s="40" t="s">
        <v>71</v>
      </c>
      <c r="J1007" s="63">
        <v>6275</v>
      </c>
      <c r="K1007" s="53" t="s">
        <v>12</v>
      </c>
      <c r="L1007" s="57">
        <v>5</v>
      </c>
      <c r="M1007" s="5" t="str">
        <f>VLOOKUP(K1007,需交付物料!B:G,6,0)</f>
        <v>HANA</v>
      </c>
      <c r="Q1007" s="20">
        <f t="shared" si="35"/>
        <v>27765.486725663719</v>
      </c>
      <c r="R1007" s="20">
        <f t="shared" si="36"/>
        <v>4.0239835834295237</v>
      </c>
      <c r="S1007" s="5" t="s">
        <v>1263</v>
      </c>
    </row>
    <row r="1008" spans="1:19" ht="14.25" x14ac:dyDescent="0.2">
      <c r="A1008" s="5" t="str">
        <f t="shared" si="33"/>
        <v>154406517A1112308998949495Y4285</v>
      </c>
      <c r="B1008" s="1" t="str">
        <f t="shared" si="34"/>
        <v>15440651795Y42852</v>
      </c>
      <c r="C1008" s="42">
        <v>43707</v>
      </c>
      <c r="D1008" s="40">
        <v>154406517</v>
      </c>
      <c r="E1008" s="57" t="s">
        <v>2738</v>
      </c>
      <c r="F1008" s="40" t="s">
        <v>2755</v>
      </c>
      <c r="G1008" s="40" t="s">
        <v>2756</v>
      </c>
      <c r="H1008" s="40" t="s">
        <v>686</v>
      </c>
      <c r="I1008" s="40" t="s">
        <v>1390</v>
      </c>
      <c r="J1008" s="63">
        <v>2032</v>
      </c>
      <c r="K1008" s="53" t="s">
        <v>2222</v>
      </c>
      <c r="L1008" s="57">
        <v>2</v>
      </c>
      <c r="M1008" s="5" t="str">
        <f>VLOOKUP(K1008,需交付物料!B:G,6,0)</f>
        <v>ThinkAgile</v>
      </c>
      <c r="Q1008" s="20">
        <f t="shared" si="35"/>
        <v>3596.460176991151</v>
      </c>
      <c r="R1008" s="20">
        <f t="shared" si="36"/>
        <v>0.52122611260741314</v>
      </c>
      <c r="S1008" s="5" t="s">
        <v>585</v>
      </c>
    </row>
    <row r="1009" spans="1:19" ht="14.25" x14ac:dyDescent="0.2">
      <c r="A1009" s="5" t="str">
        <f t="shared" si="33"/>
        <v>154425714A100007562A05457Y03S0L900</v>
      </c>
      <c r="B1009" s="1" t="str">
        <f t="shared" si="34"/>
        <v>1544257147Y03S0L9003</v>
      </c>
      <c r="C1009" s="42">
        <v>43710</v>
      </c>
      <c r="D1009" s="40">
        <v>154425714</v>
      </c>
      <c r="E1009" s="57" t="s">
        <v>2739</v>
      </c>
      <c r="F1009" s="40" t="s">
        <v>585</v>
      </c>
      <c r="G1009" s="40" t="s">
        <v>585</v>
      </c>
      <c r="H1009" s="40" t="s">
        <v>1185</v>
      </c>
      <c r="I1009" s="40" t="s">
        <v>1158</v>
      </c>
      <c r="J1009" s="63">
        <v>0</v>
      </c>
      <c r="K1009" s="53" t="s">
        <v>2487</v>
      </c>
      <c r="L1009" s="57">
        <v>3</v>
      </c>
      <c r="M1009" s="5" t="str">
        <f>VLOOKUP(K1009,需交付物料!B:G,6,0)</f>
        <v>ThinkAgile</v>
      </c>
      <c r="Q1009" s="20">
        <f t="shared" si="35"/>
        <v>0</v>
      </c>
      <c r="R1009" s="20">
        <f t="shared" si="36"/>
        <v>0</v>
      </c>
      <c r="S1009" s="5" t="s">
        <v>585</v>
      </c>
    </row>
    <row r="1010" spans="1:19" ht="14.25" x14ac:dyDescent="0.2">
      <c r="A1010" s="5" t="str">
        <f t="shared" si="33"/>
        <v>15443267620190816006731073479</v>
      </c>
      <c r="B1010" s="1" t="str">
        <f t="shared" si="34"/>
        <v>1544326763107347924</v>
      </c>
      <c r="C1010" s="42">
        <v>43711</v>
      </c>
      <c r="D1010" s="40">
        <v>154432676</v>
      </c>
      <c r="E1010" s="57" t="s">
        <v>2740</v>
      </c>
      <c r="F1010" s="40">
        <v>0</v>
      </c>
      <c r="G1010" s="40" t="s">
        <v>1185</v>
      </c>
      <c r="H1010" s="40" t="s">
        <v>113</v>
      </c>
      <c r="I1010" s="40" t="s">
        <v>2731</v>
      </c>
      <c r="J1010" s="63">
        <v>71</v>
      </c>
      <c r="K1010" s="53">
        <v>31073479</v>
      </c>
      <c r="L1010" s="57">
        <v>24</v>
      </c>
      <c r="M1010" s="5" t="str">
        <f>VLOOKUP(K1010,需交付物料!B:G,6,0)</f>
        <v>Vmware</v>
      </c>
      <c r="O1010" s="40" t="s">
        <v>1485</v>
      </c>
      <c r="P1010" s="42">
        <v>43711</v>
      </c>
      <c r="Q1010" s="20">
        <f t="shared" si="35"/>
        <v>1507.9646017699117</v>
      </c>
      <c r="R1010" s="20">
        <f t="shared" si="36"/>
        <v>0.21854559445940749</v>
      </c>
      <c r="S1010" s="5" t="s">
        <v>1499</v>
      </c>
    </row>
    <row r="1011" spans="1:19" ht="14.25" x14ac:dyDescent="0.2">
      <c r="A1011" s="5" t="str">
        <f t="shared" si="33"/>
        <v>154437218A100081359W296095Y4027</v>
      </c>
      <c r="B1011" s="1" t="str">
        <f t="shared" si="34"/>
        <v>15443721895Y40275</v>
      </c>
      <c r="C1011" s="42">
        <v>43712</v>
      </c>
      <c r="D1011" s="40">
        <v>154437218</v>
      </c>
      <c r="E1011" s="57" t="s">
        <v>2741</v>
      </c>
      <c r="F1011" s="40" t="e">
        <v>#N/A</v>
      </c>
      <c r="G1011" s="40" t="e">
        <v>#N/A</v>
      </c>
      <c r="H1011" s="40" t="e">
        <v>#N/A</v>
      </c>
      <c r="I1011" s="40" t="s">
        <v>1268</v>
      </c>
      <c r="J1011" s="63">
        <v>6275</v>
      </c>
      <c r="K1011" s="53" t="s">
        <v>12</v>
      </c>
      <c r="L1011" s="57">
        <v>5</v>
      </c>
      <c r="M1011" s="5" t="str">
        <f>VLOOKUP(K1011,需交付物料!B:G,6,0)</f>
        <v>HANA</v>
      </c>
      <c r="Q1011" s="20">
        <f t="shared" si="35"/>
        <v>27765.486725663719</v>
      </c>
      <c r="R1011" s="20">
        <f t="shared" si="36"/>
        <v>4.0239835834295237</v>
      </c>
      <c r="S1011" s="5" t="s">
        <v>1263</v>
      </c>
    </row>
    <row r="1012" spans="1:19" ht="14.25" x14ac:dyDescent="0.2">
      <c r="A1012" s="5" t="str">
        <f t="shared" si="33"/>
        <v>154437876A1000583711X203595Y4027</v>
      </c>
      <c r="B1012" s="1" t="str">
        <f t="shared" si="34"/>
        <v>15443787695Y40275</v>
      </c>
      <c r="C1012" s="42">
        <v>43712</v>
      </c>
      <c r="D1012" s="40">
        <v>154437876</v>
      </c>
      <c r="E1012" s="57" t="s">
        <v>2742</v>
      </c>
      <c r="F1012" s="40" t="e">
        <v>#N/A</v>
      </c>
      <c r="G1012" s="40" t="e">
        <v>#N/A</v>
      </c>
      <c r="H1012" s="40" t="e">
        <v>#N/A</v>
      </c>
      <c r="I1012" s="40" t="s">
        <v>44</v>
      </c>
      <c r="J1012" s="63">
        <v>6276</v>
      </c>
      <c r="K1012" s="53" t="s">
        <v>12</v>
      </c>
      <c r="L1012" s="57">
        <v>5</v>
      </c>
      <c r="M1012" s="5" t="str">
        <f>VLOOKUP(K1012,需交付物料!B:G,6,0)</f>
        <v>HANA</v>
      </c>
      <c r="Q1012" s="20">
        <f t="shared" si="35"/>
        <v>27769.911504424781</v>
      </c>
      <c r="R1012" s="20">
        <f t="shared" si="36"/>
        <v>4.0246248557137356</v>
      </c>
      <c r="S1012" s="5" t="s">
        <v>1263</v>
      </c>
    </row>
    <row r="1013" spans="1:19" ht="14.25" x14ac:dyDescent="0.2">
      <c r="A1013" s="5" t="str">
        <f t="shared" si="33"/>
        <v>15444067320190902004231073479</v>
      </c>
      <c r="B1013" s="1" t="str">
        <f t="shared" si="34"/>
        <v>154440673310734797</v>
      </c>
      <c r="C1013" s="42">
        <v>43712</v>
      </c>
      <c r="D1013" s="40">
        <v>154440673</v>
      </c>
      <c r="E1013" s="57" t="s">
        <v>2743</v>
      </c>
      <c r="F1013" s="40" t="e">
        <v>#N/A</v>
      </c>
      <c r="G1013" s="40" t="e">
        <v>#N/A</v>
      </c>
      <c r="H1013" s="40" t="e">
        <v>#N/A</v>
      </c>
      <c r="I1013" s="40" t="s">
        <v>1540</v>
      </c>
      <c r="J1013" s="63">
        <v>71</v>
      </c>
      <c r="K1013" s="53">
        <v>31073479</v>
      </c>
      <c r="L1013" s="57">
        <v>7</v>
      </c>
      <c r="M1013" s="5" t="str">
        <f>VLOOKUP(K1013,需交付物料!B:G,6,0)</f>
        <v>Vmware</v>
      </c>
      <c r="Q1013" s="20">
        <f t="shared" si="35"/>
        <v>439.82300884955754</v>
      </c>
      <c r="R1013" s="20">
        <f t="shared" si="36"/>
        <v>6.3742465050660502E-2</v>
      </c>
      <c r="S1013" s="5" t="s">
        <v>585</v>
      </c>
    </row>
    <row r="1014" spans="1:19" ht="14.25" x14ac:dyDescent="0.2">
      <c r="A1014" s="5" t="str">
        <f t="shared" si="33"/>
        <v>154440726A1000583711X203895Y4286</v>
      </c>
      <c r="B1014" s="1" t="str">
        <f t="shared" si="34"/>
        <v>15444072695Y42865</v>
      </c>
      <c r="C1014" s="42">
        <v>43712</v>
      </c>
      <c r="D1014" s="40">
        <v>154440726</v>
      </c>
      <c r="E1014" s="57" t="s">
        <v>2744</v>
      </c>
      <c r="F1014" s="40" t="e">
        <v>#N/A</v>
      </c>
      <c r="G1014" s="40" t="e">
        <v>#N/A</v>
      </c>
      <c r="H1014" s="40" t="e">
        <v>#N/A</v>
      </c>
      <c r="I1014" s="40" t="s">
        <v>44</v>
      </c>
      <c r="J1014" s="63">
        <v>3669</v>
      </c>
      <c r="K1014" s="53" t="s">
        <v>2223</v>
      </c>
      <c r="L1014" s="57">
        <v>5</v>
      </c>
      <c r="M1014" s="5" t="str">
        <f>VLOOKUP(K1014,需交付物料!B:G,6,0)</f>
        <v>ThinkAgile</v>
      </c>
      <c r="Q1014" s="20">
        <f t="shared" si="35"/>
        <v>16234.513274336285</v>
      </c>
      <c r="R1014" s="20">
        <f t="shared" si="36"/>
        <v>2.3528280107733743</v>
      </c>
      <c r="S1014" s="5" t="s">
        <v>585</v>
      </c>
    </row>
    <row r="1015" spans="1:19" ht="14.25" x14ac:dyDescent="0.2">
      <c r="A1015" s="5" t="str">
        <f t="shared" ref="A1015:A1078" si="37">D1015&amp;E1015&amp;K1015</f>
        <v>154440726A1000583711X2038CNNU001</v>
      </c>
      <c r="B1015" s="1" t="str">
        <f t="shared" ref="B1015:B1078" si="38">D1015&amp;K1015&amp;L1015</f>
        <v>154440726CNNU0015</v>
      </c>
      <c r="C1015" s="42">
        <v>43712</v>
      </c>
      <c r="D1015" s="40">
        <v>154440726</v>
      </c>
      <c r="E1015" s="57" t="s">
        <v>2744</v>
      </c>
      <c r="F1015" s="40" t="e">
        <v>#N/A</v>
      </c>
      <c r="G1015" s="40" t="e">
        <v>#N/A</v>
      </c>
      <c r="H1015" s="40" t="e">
        <v>#N/A</v>
      </c>
      <c r="I1015" s="40" t="s">
        <v>44</v>
      </c>
      <c r="J1015" s="63">
        <v>2500</v>
      </c>
      <c r="K1015" s="53" t="s">
        <v>96</v>
      </c>
      <c r="L1015" s="57">
        <v>5</v>
      </c>
      <c r="M1015" s="5" t="str">
        <f>VLOOKUP(K1015,需交付物料!B:G,6,0)</f>
        <v>HX-Nutanix</v>
      </c>
      <c r="Q1015" s="20">
        <f t="shared" ref="Q1015:Q1078" si="39">J1015*L1015/1.13</f>
        <v>11061.946902654869</v>
      </c>
      <c r="R1015" s="20">
        <f t="shared" ref="R1015:R1078" si="40">Q1015/6.9/1000</f>
        <v>1.6031807105296909</v>
      </c>
      <c r="S1015" s="5" t="s">
        <v>1263</v>
      </c>
    </row>
    <row r="1016" spans="1:19" ht="14.25" x14ac:dyDescent="0.2">
      <c r="A1016" s="5" t="str">
        <f t="shared" si="37"/>
        <v>154440726A1000583711X2038CNNU002</v>
      </c>
      <c r="B1016" s="1" t="str">
        <f t="shared" si="38"/>
        <v>154440726CNNU0021</v>
      </c>
      <c r="C1016" s="42">
        <v>43712</v>
      </c>
      <c r="D1016" s="40">
        <v>154440726</v>
      </c>
      <c r="E1016" s="57" t="s">
        <v>2744</v>
      </c>
      <c r="F1016" s="40" t="e">
        <v>#N/A</v>
      </c>
      <c r="G1016" s="40" t="e">
        <v>#N/A</v>
      </c>
      <c r="H1016" s="40" t="e">
        <v>#N/A</v>
      </c>
      <c r="I1016" s="40" t="s">
        <v>44</v>
      </c>
      <c r="J1016" s="63">
        <v>1427</v>
      </c>
      <c r="K1016" s="53" t="s">
        <v>195</v>
      </c>
      <c r="L1016" s="57">
        <v>1</v>
      </c>
      <c r="M1016" s="5" t="str">
        <f>VLOOKUP(K1016,需交付物料!B:G,6,0)</f>
        <v>HX-Nutanix</v>
      </c>
      <c r="Q1016" s="20">
        <f t="shared" si="39"/>
        <v>1262.8318584070798</v>
      </c>
      <c r="R1016" s="20">
        <f t="shared" si="40"/>
        <v>0.18301910991406953</v>
      </c>
      <c r="S1016" s="5" t="s">
        <v>1263</v>
      </c>
    </row>
    <row r="1017" spans="1:19" ht="14.25" x14ac:dyDescent="0.2">
      <c r="A1017" s="5" t="str">
        <f t="shared" si="37"/>
        <v>160535053A100085999190704131073479</v>
      </c>
      <c r="B1017" s="1" t="str">
        <f t="shared" si="38"/>
        <v>1605350533107347918</v>
      </c>
      <c r="C1017" s="42">
        <v>43650</v>
      </c>
      <c r="D1017" s="40">
        <v>160535053</v>
      </c>
      <c r="E1017" s="57" t="s">
        <v>2371</v>
      </c>
      <c r="F1017" s="40" t="s">
        <v>2706</v>
      </c>
      <c r="G1017" s="40" t="s">
        <v>62</v>
      </c>
      <c r="H1017" s="40" t="s">
        <v>16</v>
      </c>
      <c r="I1017" s="40" t="s">
        <v>2274</v>
      </c>
      <c r="J1017" s="63">
        <v>71</v>
      </c>
      <c r="K1017" s="53">
        <v>31073479</v>
      </c>
      <c r="L1017" s="57">
        <v>18</v>
      </c>
      <c r="M1017" s="5" t="str">
        <f>VLOOKUP(K1017,需交付物料!B:G,6,0)</f>
        <v>Vmware</v>
      </c>
      <c r="O1017" s="40" t="s">
        <v>1485</v>
      </c>
      <c r="P1017" s="42">
        <v>43656</v>
      </c>
      <c r="Q1017" s="20">
        <f t="shared" si="39"/>
        <v>1130.9734513274336</v>
      </c>
      <c r="R1017" s="20">
        <f t="shared" si="40"/>
        <v>0.1639091958445556</v>
      </c>
      <c r="S1017" s="5" t="s">
        <v>1499</v>
      </c>
    </row>
    <row r="1018" spans="1:19" ht="14.25" x14ac:dyDescent="0.2">
      <c r="A1018" s="5" t="str">
        <f t="shared" si="37"/>
        <v>160538786A100007562A049931073527</v>
      </c>
      <c r="B1018" s="1" t="str">
        <f t="shared" si="38"/>
        <v>1605387863107352710</v>
      </c>
      <c r="C1018" s="42">
        <v>43651</v>
      </c>
      <c r="D1018" s="40">
        <v>160538786</v>
      </c>
      <c r="E1018" s="57" t="s">
        <v>2372</v>
      </c>
      <c r="F1018" s="40">
        <v>0</v>
      </c>
      <c r="G1018" s="40" t="s">
        <v>1185</v>
      </c>
      <c r="H1018" s="40" t="s">
        <v>94</v>
      </c>
      <c r="I1018" s="40" t="s">
        <v>1158</v>
      </c>
      <c r="J1018" s="63">
        <v>5328</v>
      </c>
      <c r="K1018" s="53">
        <v>31073527</v>
      </c>
      <c r="L1018" s="57">
        <v>10</v>
      </c>
      <c r="M1018" s="5" t="str">
        <f>VLOOKUP(K1018,需交付物料!B:G,6,0)</f>
        <v>专家服务</v>
      </c>
      <c r="O1018" s="40" t="s">
        <v>1485</v>
      </c>
      <c r="P1018" s="42">
        <v>43654</v>
      </c>
      <c r="Q1018" s="20">
        <f t="shared" si="39"/>
        <v>47150.442477876109</v>
      </c>
      <c r="R1018" s="20">
        <f t="shared" si="40"/>
        <v>6.8333974605617547</v>
      </c>
      <c r="S1018" s="5" t="s">
        <v>1499</v>
      </c>
    </row>
    <row r="1019" spans="1:19" ht="14.25" x14ac:dyDescent="0.2">
      <c r="A1019" s="5" t="str">
        <f t="shared" si="37"/>
        <v>160538788A11212355320197731073479</v>
      </c>
      <c r="B1019" s="1" t="str">
        <f t="shared" si="38"/>
        <v>160538788310734796</v>
      </c>
      <c r="C1019" s="42">
        <v>43651</v>
      </c>
      <c r="D1019" s="40">
        <v>160538788</v>
      </c>
      <c r="E1019" s="57" t="s">
        <v>2373</v>
      </c>
      <c r="F1019" s="40" t="s">
        <v>2659</v>
      </c>
      <c r="G1019" s="40" t="s">
        <v>2269</v>
      </c>
      <c r="H1019" s="40" t="s">
        <v>168</v>
      </c>
      <c r="I1019" s="40" t="s">
        <v>2362</v>
      </c>
      <c r="J1019" s="63">
        <v>71</v>
      </c>
      <c r="K1019" s="53">
        <v>31073479</v>
      </c>
      <c r="L1019" s="57">
        <v>6</v>
      </c>
      <c r="M1019" s="5" t="str">
        <f>VLOOKUP(K1019,需交付物料!B:G,6,0)</f>
        <v>Vmware</v>
      </c>
      <c r="O1019" s="40" t="s">
        <v>1485</v>
      </c>
      <c r="P1019" s="42">
        <v>43656</v>
      </c>
      <c r="Q1019" s="20">
        <f t="shared" si="39"/>
        <v>376.99115044247793</v>
      </c>
      <c r="R1019" s="20">
        <f t="shared" si="40"/>
        <v>5.4636398614851873E-2</v>
      </c>
      <c r="S1019" s="5" t="s">
        <v>1499</v>
      </c>
    </row>
    <row r="1020" spans="1:19" ht="14.25" x14ac:dyDescent="0.2">
      <c r="A1020" s="5" t="str">
        <f t="shared" si="37"/>
        <v>160538836A100020643Z243331073479</v>
      </c>
      <c r="B1020" s="1" t="str">
        <f t="shared" si="38"/>
        <v>160538836310734798</v>
      </c>
      <c r="C1020" s="42">
        <v>43651</v>
      </c>
      <c r="D1020" s="40">
        <v>160538836</v>
      </c>
      <c r="E1020" s="57" t="s">
        <v>2374</v>
      </c>
      <c r="F1020" s="40" t="s">
        <v>2679</v>
      </c>
      <c r="G1020" s="40" t="s">
        <v>2680</v>
      </c>
      <c r="H1020" s="40" t="s">
        <v>30</v>
      </c>
      <c r="I1020" s="40" t="s">
        <v>71</v>
      </c>
      <c r="J1020" s="63">
        <v>71</v>
      </c>
      <c r="K1020" s="53">
        <v>31073479</v>
      </c>
      <c r="L1020" s="57">
        <v>8</v>
      </c>
      <c r="M1020" s="5" t="str">
        <f>VLOOKUP(K1020,需交付物料!B:G,6,0)</f>
        <v>Vmware</v>
      </c>
      <c r="O1020" s="40" t="s">
        <v>1485</v>
      </c>
      <c r="P1020" s="42">
        <v>43669</v>
      </c>
      <c r="Q1020" s="20">
        <f t="shared" si="39"/>
        <v>502.6548672566372</v>
      </c>
      <c r="R1020" s="20">
        <f t="shared" si="40"/>
        <v>7.2848531486469151E-2</v>
      </c>
      <c r="S1020" s="5" t="s">
        <v>1499</v>
      </c>
    </row>
    <row r="1021" spans="1:19" ht="14.25" x14ac:dyDescent="0.2">
      <c r="A1021" s="5" t="str">
        <f t="shared" si="37"/>
        <v>160538836A100020643Z243331073479</v>
      </c>
      <c r="B1021" s="1" t="str">
        <f t="shared" si="38"/>
        <v>160538836310734798</v>
      </c>
      <c r="C1021" s="42">
        <v>43651</v>
      </c>
      <c r="D1021" s="40">
        <v>160538836</v>
      </c>
      <c r="E1021" s="57" t="s">
        <v>2374</v>
      </c>
      <c r="F1021" s="40" t="s">
        <v>2679</v>
      </c>
      <c r="G1021" s="40" t="s">
        <v>2680</v>
      </c>
      <c r="H1021" s="40" t="s">
        <v>30</v>
      </c>
      <c r="I1021" s="40" t="s">
        <v>71</v>
      </c>
      <c r="J1021" s="63">
        <v>71</v>
      </c>
      <c r="K1021" s="53">
        <v>31073479</v>
      </c>
      <c r="L1021" s="57">
        <v>8</v>
      </c>
      <c r="M1021" s="5" t="str">
        <f>VLOOKUP(K1021,需交付物料!B:G,6,0)</f>
        <v>Vmware</v>
      </c>
      <c r="O1021" s="40" t="s">
        <v>1485</v>
      </c>
      <c r="P1021" s="42">
        <v>43669</v>
      </c>
      <c r="Q1021" s="20">
        <f t="shared" si="39"/>
        <v>502.6548672566372</v>
      </c>
      <c r="R1021" s="20">
        <f t="shared" si="40"/>
        <v>7.2848531486469151E-2</v>
      </c>
      <c r="S1021" s="5" t="s">
        <v>1499</v>
      </c>
    </row>
    <row r="1022" spans="1:19" ht="14.25" x14ac:dyDescent="0.2">
      <c r="A1022" s="5" t="str">
        <f t="shared" si="37"/>
        <v>160539341A111251103B190700231073479</v>
      </c>
      <c r="B1022" s="1" t="str">
        <f t="shared" si="38"/>
        <v>160539341310734792</v>
      </c>
      <c r="C1022" s="42">
        <v>43654</v>
      </c>
      <c r="D1022" s="40">
        <v>160539341</v>
      </c>
      <c r="E1022" s="57" t="s">
        <v>2375</v>
      </c>
      <c r="F1022" s="40" t="s">
        <v>2707</v>
      </c>
      <c r="G1022" s="40" t="s">
        <v>2708</v>
      </c>
      <c r="H1022" s="40" t="s">
        <v>339</v>
      </c>
      <c r="I1022" s="40" t="s">
        <v>66</v>
      </c>
      <c r="J1022" s="63">
        <v>71</v>
      </c>
      <c r="K1022" s="53">
        <v>31073479</v>
      </c>
      <c r="L1022" s="57">
        <v>2</v>
      </c>
      <c r="M1022" s="5" t="str">
        <f>VLOOKUP(K1022,需交付物料!B:G,6,0)</f>
        <v>Vmware</v>
      </c>
      <c r="O1022" s="40" t="s">
        <v>1485</v>
      </c>
      <c r="P1022" s="42">
        <v>43656</v>
      </c>
      <c r="Q1022" s="20">
        <f t="shared" si="39"/>
        <v>125.6637168141593</v>
      </c>
      <c r="R1022" s="20">
        <f t="shared" si="40"/>
        <v>1.8212132871617288E-2</v>
      </c>
      <c r="S1022" s="5" t="s">
        <v>1499</v>
      </c>
    </row>
    <row r="1023" spans="1:19" ht="14.25" x14ac:dyDescent="0.2">
      <c r="A1023" s="5" t="str">
        <f t="shared" si="37"/>
        <v>160543929A1123010281907170431073479</v>
      </c>
      <c r="B1023" s="1" t="str">
        <f t="shared" si="38"/>
        <v>1605439293107347922</v>
      </c>
      <c r="C1023" s="42">
        <v>43663</v>
      </c>
      <c r="D1023" s="40">
        <v>160543929</v>
      </c>
      <c r="E1023" s="57" t="s">
        <v>2540</v>
      </c>
      <c r="F1023" s="40" t="s">
        <v>368</v>
      </c>
      <c r="G1023" s="40" t="s">
        <v>2757</v>
      </c>
      <c r="H1023" s="40" t="s">
        <v>686</v>
      </c>
      <c r="I1023" s="40" t="s">
        <v>2532</v>
      </c>
      <c r="J1023" s="63">
        <v>71</v>
      </c>
      <c r="K1023" s="53">
        <v>31073479</v>
      </c>
      <c r="L1023" s="57">
        <v>22</v>
      </c>
      <c r="M1023" s="5" t="str">
        <f>VLOOKUP(K1023,需交付物料!B:G,6,0)</f>
        <v>Vmware</v>
      </c>
      <c r="O1023" s="40" t="s">
        <v>1485</v>
      </c>
      <c r="P1023" s="42">
        <v>43664</v>
      </c>
      <c r="Q1023" s="20">
        <f t="shared" si="39"/>
        <v>1382.3008849557523</v>
      </c>
      <c r="R1023" s="20">
        <f t="shared" si="40"/>
        <v>0.20033346158779017</v>
      </c>
      <c r="S1023" s="5" t="s">
        <v>1499</v>
      </c>
    </row>
    <row r="1024" spans="1:19" ht="14.25" x14ac:dyDescent="0.2">
      <c r="A1024" s="5" t="str">
        <f t="shared" si="37"/>
        <v>160544410A1123010281907170131073479</v>
      </c>
      <c r="B1024" s="1" t="str">
        <f t="shared" si="38"/>
        <v>1605444103107347921</v>
      </c>
      <c r="C1024" s="42">
        <v>43663</v>
      </c>
      <c r="D1024" s="40">
        <v>160544410</v>
      </c>
      <c r="E1024" s="57" t="s">
        <v>2541</v>
      </c>
      <c r="F1024" s="40" t="s">
        <v>2726</v>
      </c>
      <c r="G1024" s="40" t="s">
        <v>2727</v>
      </c>
      <c r="H1024" s="40" t="s">
        <v>30</v>
      </c>
      <c r="I1024" s="40" t="s">
        <v>2532</v>
      </c>
      <c r="J1024" s="63">
        <v>71</v>
      </c>
      <c r="K1024" s="53">
        <v>31073479</v>
      </c>
      <c r="L1024" s="57">
        <v>21</v>
      </c>
      <c r="M1024" s="5" t="str">
        <f>VLOOKUP(K1024,需交付物料!B:G,6,0)</f>
        <v>Vmware</v>
      </c>
      <c r="O1024" s="40" t="s">
        <v>1485</v>
      </c>
      <c r="P1024" s="42">
        <v>43664</v>
      </c>
      <c r="Q1024" s="20">
        <f t="shared" si="39"/>
        <v>1319.4690265486727</v>
      </c>
      <c r="R1024" s="20">
        <f t="shared" si="40"/>
        <v>0.19122739515198153</v>
      </c>
      <c r="S1024" s="5" t="s">
        <v>1499</v>
      </c>
    </row>
    <row r="1025" spans="1:19" ht="14.25" x14ac:dyDescent="0.2">
      <c r="A1025" s="5" t="str">
        <f t="shared" si="37"/>
        <v>160544411A1123010281907170231073479</v>
      </c>
      <c r="B1025" s="1" t="str">
        <f t="shared" si="38"/>
        <v>1605444113107347921</v>
      </c>
      <c r="C1025" s="42">
        <v>43663</v>
      </c>
      <c r="D1025" s="40">
        <v>160544411</v>
      </c>
      <c r="E1025" s="57" t="s">
        <v>2542</v>
      </c>
      <c r="F1025" s="40" t="s">
        <v>2728</v>
      </c>
      <c r="G1025" s="40" t="s">
        <v>2727</v>
      </c>
      <c r="H1025" s="40" t="s">
        <v>30</v>
      </c>
      <c r="I1025" s="40" t="s">
        <v>2532</v>
      </c>
      <c r="J1025" s="63">
        <v>71</v>
      </c>
      <c r="K1025" s="53">
        <v>31073479</v>
      </c>
      <c r="L1025" s="57">
        <v>21</v>
      </c>
      <c r="M1025" s="5" t="str">
        <f>VLOOKUP(K1025,需交付物料!B:G,6,0)</f>
        <v>Vmware</v>
      </c>
      <c r="O1025" s="40" t="s">
        <v>1485</v>
      </c>
      <c r="P1025" s="42">
        <v>43664</v>
      </c>
      <c r="Q1025" s="20">
        <f t="shared" si="39"/>
        <v>1319.4690265486727</v>
      </c>
      <c r="R1025" s="20">
        <f t="shared" si="40"/>
        <v>0.19122739515198153</v>
      </c>
      <c r="S1025" s="5" t="s">
        <v>1499</v>
      </c>
    </row>
    <row r="1026" spans="1:19" ht="14.25" x14ac:dyDescent="0.2">
      <c r="A1026" s="5" t="str">
        <f t="shared" si="37"/>
        <v>160544412A1123010281907170331073479</v>
      </c>
      <c r="B1026" s="1" t="str">
        <f t="shared" si="38"/>
        <v>1605444123107347922</v>
      </c>
      <c r="C1026" s="42">
        <v>43663</v>
      </c>
      <c r="D1026" s="40">
        <v>160544412</v>
      </c>
      <c r="E1026" s="57" t="s">
        <v>2543</v>
      </c>
      <c r="F1026" s="40" t="s">
        <v>368</v>
      </c>
      <c r="G1026" s="40" t="s">
        <v>2757</v>
      </c>
      <c r="H1026" s="40" t="s">
        <v>686</v>
      </c>
      <c r="I1026" s="40" t="s">
        <v>2532</v>
      </c>
      <c r="J1026" s="63">
        <v>71</v>
      </c>
      <c r="K1026" s="53">
        <v>31073479</v>
      </c>
      <c r="L1026" s="57">
        <v>22</v>
      </c>
      <c r="M1026" s="5" t="str">
        <f>VLOOKUP(K1026,需交付物料!B:G,6,0)</f>
        <v>Vmware</v>
      </c>
      <c r="O1026" s="40" t="s">
        <v>1485</v>
      </c>
      <c r="P1026" s="42">
        <v>43664</v>
      </c>
      <c r="Q1026" s="20">
        <f t="shared" si="39"/>
        <v>1382.3008849557523</v>
      </c>
      <c r="R1026" s="20">
        <f t="shared" si="40"/>
        <v>0.20033346158779017</v>
      </c>
      <c r="S1026" s="5" t="s">
        <v>1499</v>
      </c>
    </row>
    <row r="1027" spans="1:19" ht="14.25" x14ac:dyDescent="0.2">
      <c r="A1027" s="5" t="str">
        <f t="shared" si="37"/>
        <v>160545958A100058371SC10231073480</v>
      </c>
      <c r="B1027" s="1" t="str">
        <f t="shared" si="38"/>
        <v>160545958310734801</v>
      </c>
      <c r="C1027" s="42">
        <v>43668</v>
      </c>
      <c r="D1027" s="40">
        <v>160545958</v>
      </c>
      <c r="E1027" s="57" t="s">
        <v>2562</v>
      </c>
      <c r="F1027" s="40" t="s">
        <v>2660</v>
      </c>
      <c r="G1027" s="40" t="s">
        <v>2662</v>
      </c>
      <c r="H1027" s="40" t="s">
        <v>1579</v>
      </c>
      <c r="I1027" s="40" t="s">
        <v>44</v>
      </c>
      <c r="J1027" s="63">
        <v>355</v>
      </c>
      <c r="K1027" s="53">
        <v>31073480</v>
      </c>
      <c r="L1027" s="57">
        <v>1</v>
      </c>
      <c r="M1027" s="5" t="str">
        <f>VLOOKUP(K1027,需交付物料!B:G,6,0)</f>
        <v>虚拟化support</v>
      </c>
      <c r="O1027" s="40" t="s">
        <v>1485</v>
      </c>
      <c r="P1027" s="42">
        <v>43668</v>
      </c>
      <c r="Q1027" s="20">
        <f t="shared" si="39"/>
        <v>314.15929203539827</v>
      </c>
      <c r="R1027" s="20">
        <f t="shared" si="40"/>
        <v>4.5530332179043224E-2</v>
      </c>
      <c r="S1027" s="5" t="s">
        <v>1499</v>
      </c>
    </row>
    <row r="1028" spans="1:19" ht="14.25" x14ac:dyDescent="0.2">
      <c r="A1028" s="5" t="str">
        <f t="shared" si="37"/>
        <v>160545959A11212605507150831073479</v>
      </c>
      <c r="B1028" s="1" t="str">
        <f t="shared" si="38"/>
        <v>160545959310734792</v>
      </c>
      <c r="C1028" s="42">
        <v>43668</v>
      </c>
      <c r="D1028" s="40">
        <v>160545959</v>
      </c>
      <c r="E1028" s="57" t="s">
        <v>2563</v>
      </c>
      <c r="F1028" s="40" t="s">
        <v>2661</v>
      </c>
      <c r="G1028" s="40" t="s">
        <v>2663</v>
      </c>
      <c r="H1028" s="40" t="s">
        <v>52</v>
      </c>
      <c r="I1028" s="40" t="s">
        <v>2547</v>
      </c>
      <c r="J1028" s="63">
        <v>71</v>
      </c>
      <c r="K1028" s="53">
        <v>31073479</v>
      </c>
      <c r="L1028" s="57">
        <v>2</v>
      </c>
      <c r="M1028" s="5" t="str">
        <f>VLOOKUP(K1028,需交付物料!B:G,6,0)</f>
        <v>Vmware</v>
      </c>
      <c r="O1028" s="40" t="s">
        <v>1485</v>
      </c>
      <c r="P1028" s="42">
        <v>43670</v>
      </c>
      <c r="Q1028" s="20">
        <f t="shared" si="39"/>
        <v>125.6637168141593</v>
      </c>
      <c r="R1028" s="20">
        <f t="shared" si="40"/>
        <v>1.8212132871617288E-2</v>
      </c>
      <c r="S1028" s="5" t="s">
        <v>1499</v>
      </c>
    </row>
    <row r="1029" spans="1:19" ht="14.25" x14ac:dyDescent="0.2">
      <c r="A1029" s="5" t="str">
        <f t="shared" si="37"/>
        <v>160545959A11212605507150831073479</v>
      </c>
      <c r="B1029" s="1" t="str">
        <f t="shared" si="38"/>
        <v>160545959310734791</v>
      </c>
      <c r="C1029" s="42">
        <v>43668</v>
      </c>
      <c r="D1029" s="40">
        <v>160545959</v>
      </c>
      <c r="E1029" s="57" t="s">
        <v>2563</v>
      </c>
      <c r="F1029" s="40" t="s">
        <v>2661</v>
      </c>
      <c r="G1029" s="40" t="s">
        <v>2663</v>
      </c>
      <c r="H1029" s="40" t="s">
        <v>52</v>
      </c>
      <c r="I1029" s="40" t="s">
        <v>2547</v>
      </c>
      <c r="J1029" s="63">
        <v>71</v>
      </c>
      <c r="K1029" s="53">
        <v>31073479</v>
      </c>
      <c r="L1029" s="57">
        <v>1</v>
      </c>
      <c r="M1029" s="5" t="str">
        <f>VLOOKUP(K1029,需交付物料!B:G,6,0)</f>
        <v>Vmware</v>
      </c>
      <c r="O1029" s="40" t="s">
        <v>1485</v>
      </c>
      <c r="P1029" s="42">
        <v>43670</v>
      </c>
      <c r="Q1029" s="20">
        <f t="shared" si="39"/>
        <v>62.83185840707965</v>
      </c>
      <c r="R1029" s="20">
        <f t="shared" si="40"/>
        <v>9.1060664358086438E-3</v>
      </c>
      <c r="S1029" s="5" t="s">
        <v>1499</v>
      </c>
    </row>
    <row r="1030" spans="1:19" ht="14.25" x14ac:dyDescent="0.2">
      <c r="A1030" s="5" t="str">
        <f t="shared" si="37"/>
        <v>160548589A110894121A043931073479</v>
      </c>
      <c r="B1030" s="1" t="str">
        <f t="shared" si="38"/>
        <v>160548589310734792</v>
      </c>
      <c r="C1030" s="42">
        <v>43669</v>
      </c>
      <c r="D1030" s="40">
        <v>160548589</v>
      </c>
      <c r="E1030" s="57" t="s">
        <v>2564</v>
      </c>
      <c r="F1030" s="40">
        <v>0</v>
      </c>
      <c r="G1030" s="40" t="s">
        <v>1185</v>
      </c>
      <c r="H1030" s="40" t="s">
        <v>686</v>
      </c>
      <c r="I1030" s="40" t="s">
        <v>2650</v>
      </c>
      <c r="J1030" s="63">
        <v>71</v>
      </c>
      <c r="K1030" s="53">
        <v>31073479</v>
      </c>
      <c r="L1030" s="57">
        <v>2</v>
      </c>
      <c r="M1030" s="5" t="str">
        <f>VLOOKUP(K1030,需交付物料!B:G,6,0)</f>
        <v>Vmware</v>
      </c>
      <c r="O1030" s="40" t="s">
        <v>1485</v>
      </c>
      <c r="P1030" s="42">
        <v>43678</v>
      </c>
      <c r="Q1030" s="20">
        <f t="shared" si="39"/>
        <v>125.6637168141593</v>
      </c>
      <c r="R1030" s="20">
        <f t="shared" si="40"/>
        <v>1.8212132871617288E-2</v>
      </c>
      <c r="S1030" s="5" t="s">
        <v>1499</v>
      </c>
    </row>
    <row r="1031" spans="1:19" ht="14.25" x14ac:dyDescent="0.2">
      <c r="A1031" s="5" t="str">
        <f t="shared" si="37"/>
        <v>160548640A111687579F219531073479</v>
      </c>
      <c r="B1031" s="1" t="str">
        <f t="shared" si="38"/>
        <v>160548640310734796</v>
      </c>
      <c r="C1031" s="42">
        <v>43669</v>
      </c>
      <c r="D1031" s="40">
        <v>160548640</v>
      </c>
      <c r="E1031" s="57" t="s">
        <v>2565</v>
      </c>
      <c r="F1031" s="40">
        <v>0</v>
      </c>
      <c r="G1031" s="40" t="s">
        <v>1185</v>
      </c>
      <c r="H1031" s="40" t="s">
        <v>379</v>
      </c>
      <c r="I1031" s="40" t="s">
        <v>1484</v>
      </c>
      <c r="J1031" s="63">
        <v>71</v>
      </c>
      <c r="K1031" s="53">
        <v>31073479</v>
      </c>
      <c r="L1031" s="57">
        <v>6</v>
      </c>
      <c r="M1031" s="5" t="str">
        <f>VLOOKUP(K1031,需交付物料!B:G,6,0)</f>
        <v>Vmware</v>
      </c>
      <c r="O1031" s="40" t="s">
        <v>1485</v>
      </c>
      <c r="P1031" s="42">
        <v>43671</v>
      </c>
      <c r="Q1031" s="20">
        <f t="shared" si="39"/>
        <v>376.99115044247793</v>
      </c>
      <c r="R1031" s="20">
        <f t="shared" si="40"/>
        <v>5.4636398614851873E-2</v>
      </c>
      <c r="S1031" s="5" t="s">
        <v>1499</v>
      </c>
    </row>
    <row r="1032" spans="1:19" ht="14.25" x14ac:dyDescent="0.2">
      <c r="A1032" s="5" t="str">
        <f t="shared" si="37"/>
        <v>160548642A1126877160000001831073479</v>
      </c>
      <c r="B1032" s="1" t="str">
        <f t="shared" si="38"/>
        <v>160548642310734796</v>
      </c>
      <c r="C1032" s="42">
        <v>43669</v>
      </c>
      <c r="D1032" s="40">
        <v>160548642</v>
      </c>
      <c r="E1032" s="57" t="s">
        <v>2566</v>
      </c>
      <c r="F1032" s="40" t="e">
        <v>#N/A</v>
      </c>
      <c r="G1032" s="40" t="e">
        <v>#N/A</v>
      </c>
      <c r="H1032" s="40" t="e">
        <v>#N/A</v>
      </c>
      <c r="I1032" s="40" t="s">
        <v>2548</v>
      </c>
      <c r="J1032" s="63">
        <v>71</v>
      </c>
      <c r="K1032" s="53">
        <v>31073479</v>
      </c>
      <c r="L1032" s="57">
        <v>6</v>
      </c>
      <c r="M1032" s="5" t="str">
        <f>VLOOKUP(K1032,需交付物料!B:G,6,0)</f>
        <v>Vmware</v>
      </c>
      <c r="Q1032" s="20">
        <f t="shared" si="39"/>
        <v>376.99115044247793</v>
      </c>
      <c r="R1032" s="20">
        <f t="shared" si="40"/>
        <v>5.4636398614851873E-2</v>
      </c>
      <c r="S1032" s="5" t="s">
        <v>585</v>
      </c>
    </row>
    <row r="1033" spans="1:19" ht="14.25" x14ac:dyDescent="0.2">
      <c r="A1033" s="5" t="str">
        <f t="shared" si="37"/>
        <v>160550012A1123010281907230231073479</v>
      </c>
      <c r="B1033" s="1" t="str">
        <f t="shared" si="38"/>
        <v>160550012310734798</v>
      </c>
      <c r="C1033" s="42">
        <v>43670</v>
      </c>
      <c r="D1033" s="40">
        <v>160550012</v>
      </c>
      <c r="E1033" s="57" t="s">
        <v>2567</v>
      </c>
      <c r="F1033" s="40" t="s">
        <v>2758</v>
      </c>
      <c r="G1033" s="40" t="s">
        <v>369</v>
      </c>
      <c r="H1033" s="40" t="s">
        <v>118</v>
      </c>
      <c r="I1033" s="40" t="s">
        <v>2532</v>
      </c>
      <c r="J1033" s="63">
        <v>71</v>
      </c>
      <c r="K1033" s="53">
        <v>31073479</v>
      </c>
      <c r="L1033" s="57">
        <v>8</v>
      </c>
      <c r="M1033" s="5" t="str">
        <f>VLOOKUP(K1033,需交付物料!B:G,6,0)</f>
        <v>Vmware</v>
      </c>
      <c r="O1033" s="40" t="s">
        <v>1485</v>
      </c>
      <c r="P1033" s="42">
        <v>43670</v>
      </c>
      <c r="Q1033" s="20">
        <f t="shared" si="39"/>
        <v>502.6548672566372</v>
      </c>
      <c r="R1033" s="20">
        <f t="shared" si="40"/>
        <v>7.2848531486469151E-2</v>
      </c>
      <c r="S1033" s="5" t="s">
        <v>1499</v>
      </c>
    </row>
    <row r="1034" spans="1:19" ht="14.25" x14ac:dyDescent="0.2">
      <c r="A1034" s="5" t="str">
        <f t="shared" si="37"/>
        <v>160550014A1123010281907230531073479</v>
      </c>
      <c r="B1034" s="1" t="str">
        <f t="shared" si="38"/>
        <v>160550014310734798</v>
      </c>
      <c r="C1034" s="42">
        <v>43670</v>
      </c>
      <c r="D1034" s="40">
        <v>160550014</v>
      </c>
      <c r="E1034" s="57" t="s">
        <v>2568</v>
      </c>
      <c r="F1034" s="40" t="s">
        <v>2758</v>
      </c>
      <c r="G1034" s="40" t="s">
        <v>369</v>
      </c>
      <c r="H1034" s="40" t="s">
        <v>118</v>
      </c>
      <c r="I1034" s="40" t="s">
        <v>2532</v>
      </c>
      <c r="J1034" s="63">
        <v>71</v>
      </c>
      <c r="K1034" s="53">
        <v>31073479</v>
      </c>
      <c r="L1034" s="57">
        <v>8</v>
      </c>
      <c r="M1034" s="5" t="str">
        <f>VLOOKUP(K1034,需交付物料!B:G,6,0)</f>
        <v>Vmware</v>
      </c>
      <c r="O1034" s="40" t="s">
        <v>1485</v>
      </c>
      <c r="P1034" s="42">
        <v>43670</v>
      </c>
      <c r="Q1034" s="20">
        <f t="shared" si="39"/>
        <v>502.6548672566372</v>
      </c>
      <c r="R1034" s="20">
        <f t="shared" si="40"/>
        <v>7.2848531486469151E-2</v>
      </c>
      <c r="S1034" s="5" t="s">
        <v>1499</v>
      </c>
    </row>
    <row r="1035" spans="1:19" ht="14.25" x14ac:dyDescent="0.2">
      <c r="A1035" s="5" t="str">
        <f t="shared" si="37"/>
        <v>160550014A1123010281907230531073479</v>
      </c>
      <c r="B1035" s="1" t="str">
        <f t="shared" si="38"/>
        <v>160550014310734791</v>
      </c>
      <c r="C1035" s="42">
        <v>43670</v>
      </c>
      <c r="D1035" s="40">
        <v>160550014</v>
      </c>
      <c r="E1035" s="57" t="s">
        <v>2568</v>
      </c>
      <c r="F1035" s="40" t="s">
        <v>2758</v>
      </c>
      <c r="G1035" s="40" t="s">
        <v>369</v>
      </c>
      <c r="H1035" s="40" t="s">
        <v>118</v>
      </c>
      <c r="I1035" s="40" t="s">
        <v>2532</v>
      </c>
      <c r="J1035" s="63">
        <v>71</v>
      </c>
      <c r="K1035" s="53">
        <v>31073479</v>
      </c>
      <c r="L1035" s="57">
        <v>1</v>
      </c>
      <c r="M1035" s="5" t="str">
        <f>VLOOKUP(K1035,需交付物料!B:G,6,0)</f>
        <v>Vmware</v>
      </c>
      <c r="O1035" s="40" t="s">
        <v>1485</v>
      </c>
      <c r="P1035" s="42">
        <v>43670</v>
      </c>
      <c r="Q1035" s="20">
        <f t="shared" si="39"/>
        <v>62.83185840707965</v>
      </c>
      <c r="R1035" s="20">
        <f t="shared" si="40"/>
        <v>9.1060664358086438E-3</v>
      </c>
      <c r="S1035" s="5" t="s">
        <v>1499</v>
      </c>
    </row>
    <row r="1036" spans="1:19" ht="14.25" x14ac:dyDescent="0.2">
      <c r="A1036" s="5" t="str">
        <f t="shared" si="37"/>
        <v>160550014A1123010281907230531073479</v>
      </c>
      <c r="B1036" s="1" t="str">
        <f t="shared" si="38"/>
        <v>160550014310734798</v>
      </c>
      <c r="C1036" s="42">
        <v>43670</v>
      </c>
      <c r="D1036" s="40">
        <v>160550014</v>
      </c>
      <c r="E1036" s="57" t="s">
        <v>2568</v>
      </c>
      <c r="F1036" s="40" t="s">
        <v>2758</v>
      </c>
      <c r="G1036" s="40" t="s">
        <v>369</v>
      </c>
      <c r="H1036" s="40" t="s">
        <v>118</v>
      </c>
      <c r="I1036" s="40" t="s">
        <v>2532</v>
      </c>
      <c r="J1036" s="63">
        <v>71</v>
      </c>
      <c r="K1036" s="53">
        <v>31073479</v>
      </c>
      <c r="L1036" s="57">
        <v>8</v>
      </c>
      <c r="M1036" s="5" t="str">
        <f>VLOOKUP(K1036,需交付物料!B:G,6,0)</f>
        <v>Vmware</v>
      </c>
      <c r="O1036" s="40" t="s">
        <v>1485</v>
      </c>
      <c r="P1036" s="42">
        <v>43670</v>
      </c>
      <c r="Q1036" s="20">
        <f t="shared" si="39"/>
        <v>502.6548672566372</v>
      </c>
      <c r="R1036" s="20">
        <f t="shared" si="40"/>
        <v>7.2848531486469151E-2</v>
      </c>
      <c r="S1036" s="5" t="s">
        <v>1499</v>
      </c>
    </row>
    <row r="1037" spans="1:19" ht="14.25" x14ac:dyDescent="0.2">
      <c r="A1037" s="5" t="str">
        <f t="shared" si="37"/>
        <v>160550015A1123010282019072431073479</v>
      </c>
      <c r="B1037" s="1" t="str">
        <f t="shared" si="38"/>
        <v>1605500153107347910</v>
      </c>
      <c r="C1037" s="42">
        <v>43670</v>
      </c>
      <c r="D1037" s="40">
        <v>160550015</v>
      </c>
      <c r="E1037" s="57" t="s">
        <v>2569</v>
      </c>
      <c r="F1037" s="40" t="s">
        <v>2758</v>
      </c>
      <c r="G1037" s="40" t="s">
        <v>369</v>
      </c>
      <c r="H1037" s="40" t="s">
        <v>118</v>
      </c>
      <c r="I1037" s="40" t="s">
        <v>2532</v>
      </c>
      <c r="J1037" s="63">
        <v>71</v>
      </c>
      <c r="K1037" s="53">
        <v>31073479</v>
      </c>
      <c r="L1037" s="57">
        <v>10</v>
      </c>
      <c r="M1037" s="5" t="str">
        <f>VLOOKUP(K1037,需交付物料!B:G,6,0)</f>
        <v>Vmware</v>
      </c>
      <c r="O1037" s="40" t="s">
        <v>1485</v>
      </c>
      <c r="P1037" s="42">
        <v>43670</v>
      </c>
      <c r="Q1037" s="20">
        <f t="shared" si="39"/>
        <v>628.31858407079653</v>
      </c>
      <c r="R1037" s="20">
        <f t="shared" si="40"/>
        <v>9.1060664358086449E-2</v>
      </c>
      <c r="S1037" s="5" t="s">
        <v>1499</v>
      </c>
    </row>
    <row r="1038" spans="1:19" ht="14.25" x14ac:dyDescent="0.2">
      <c r="A1038" s="5" t="str">
        <f t="shared" si="37"/>
        <v>160552007A1123010281907250831073479</v>
      </c>
      <c r="B1038" s="1" t="str">
        <f t="shared" si="38"/>
        <v>160552007310734794</v>
      </c>
      <c r="C1038" s="42">
        <v>43671</v>
      </c>
      <c r="D1038" s="40">
        <v>160552007</v>
      </c>
      <c r="E1038" s="57" t="s">
        <v>2595</v>
      </c>
      <c r="F1038" s="40" t="s">
        <v>2759</v>
      </c>
      <c r="G1038" s="40" t="s">
        <v>2760</v>
      </c>
      <c r="H1038" s="40" t="s">
        <v>113</v>
      </c>
      <c r="I1038" s="40" t="s">
        <v>2532</v>
      </c>
      <c r="J1038" s="63">
        <v>71</v>
      </c>
      <c r="K1038" s="53">
        <v>31073479</v>
      </c>
      <c r="L1038" s="57">
        <v>4</v>
      </c>
      <c r="M1038" s="5" t="str">
        <f>VLOOKUP(K1038,需交付物料!B:G,6,0)</f>
        <v>Vmware</v>
      </c>
      <c r="O1038" s="40" t="s">
        <v>1485</v>
      </c>
      <c r="P1038" s="42">
        <v>43675</v>
      </c>
      <c r="Q1038" s="20">
        <f t="shared" si="39"/>
        <v>251.3274336283186</v>
      </c>
      <c r="R1038" s="20">
        <f t="shared" si="40"/>
        <v>3.6424265743234575E-2</v>
      </c>
      <c r="S1038" s="5" t="s">
        <v>1499</v>
      </c>
    </row>
    <row r="1039" spans="1:19" ht="14.25" x14ac:dyDescent="0.2">
      <c r="A1039" s="5" t="str">
        <f t="shared" si="37"/>
        <v>160552008A1123010281907250631073479</v>
      </c>
      <c r="B1039" s="1" t="str">
        <f t="shared" si="38"/>
        <v>160552008310734798</v>
      </c>
      <c r="C1039" s="42">
        <v>43671</v>
      </c>
      <c r="D1039" s="40">
        <v>160552008</v>
      </c>
      <c r="E1039" s="57" t="s">
        <v>2596</v>
      </c>
      <c r="F1039" s="40" t="s">
        <v>2759</v>
      </c>
      <c r="G1039" s="40" t="s">
        <v>2760</v>
      </c>
      <c r="H1039" s="40" t="s">
        <v>113</v>
      </c>
      <c r="I1039" s="40" t="s">
        <v>2532</v>
      </c>
      <c r="J1039" s="63">
        <v>71</v>
      </c>
      <c r="K1039" s="53">
        <v>31073479</v>
      </c>
      <c r="L1039" s="57">
        <v>8</v>
      </c>
      <c r="M1039" s="5" t="str">
        <f>VLOOKUP(K1039,需交付物料!B:G,6,0)</f>
        <v>Vmware</v>
      </c>
      <c r="O1039" s="40" t="s">
        <v>1485</v>
      </c>
      <c r="P1039" s="42">
        <v>43675</v>
      </c>
      <c r="Q1039" s="20">
        <f t="shared" si="39"/>
        <v>502.6548672566372</v>
      </c>
      <c r="R1039" s="20">
        <f t="shared" si="40"/>
        <v>7.2848531486469151E-2</v>
      </c>
      <c r="S1039" s="5" t="s">
        <v>1499</v>
      </c>
    </row>
    <row r="1040" spans="1:19" ht="14.25" x14ac:dyDescent="0.2">
      <c r="A1040" s="5" t="str">
        <f t="shared" si="37"/>
        <v>160552009A1123010281907250731073479</v>
      </c>
      <c r="B1040" s="1" t="str">
        <f t="shared" si="38"/>
        <v>160552009310734798</v>
      </c>
      <c r="C1040" s="42">
        <v>43671</v>
      </c>
      <c r="D1040" s="40">
        <v>160552009</v>
      </c>
      <c r="E1040" s="57" t="s">
        <v>2597</v>
      </c>
      <c r="F1040" s="40" t="s">
        <v>2759</v>
      </c>
      <c r="G1040" s="40" t="s">
        <v>2760</v>
      </c>
      <c r="H1040" s="40" t="s">
        <v>113</v>
      </c>
      <c r="I1040" s="40" t="s">
        <v>2532</v>
      </c>
      <c r="J1040" s="63">
        <v>71</v>
      </c>
      <c r="K1040" s="53">
        <v>31073479</v>
      </c>
      <c r="L1040" s="57">
        <v>8</v>
      </c>
      <c r="M1040" s="5" t="str">
        <f>VLOOKUP(K1040,需交付物料!B:G,6,0)</f>
        <v>Vmware</v>
      </c>
      <c r="O1040" s="40" t="s">
        <v>1485</v>
      </c>
      <c r="P1040" s="42">
        <v>43675</v>
      </c>
      <c r="Q1040" s="20">
        <f t="shared" si="39"/>
        <v>502.6548672566372</v>
      </c>
      <c r="R1040" s="20">
        <f t="shared" si="40"/>
        <v>7.2848531486469151E-2</v>
      </c>
      <c r="S1040" s="5" t="s">
        <v>1499</v>
      </c>
    </row>
    <row r="1041" spans="1:19" ht="14.25" x14ac:dyDescent="0.2">
      <c r="A1041" s="5" t="str">
        <f t="shared" si="37"/>
        <v>160552060A1123010281097250431073479</v>
      </c>
      <c r="B1041" s="1" t="str">
        <f t="shared" si="38"/>
        <v>160552060310734792</v>
      </c>
      <c r="C1041" s="42">
        <v>43671</v>
      </c>
      <c r="D1041" s="40">
        <v>160552060</v>
      </c>
      <c r="E1041" s="57" t="s">
        <v>2598</v>
      </c>
      <c r="F1041" s="40" t="s">
        <v>2759</v>
      </c>
      <c r="G1041" s="40" t="s">
        <v>2760</v>
      </c>
      <c r="H1041" s="40" t="s">
        <v>113</v>
      </c>
      <c r="I1041" s="40" t="s">
        <v>2532</v>
      </c>
      <c r="J1041" s="63">
        <v>71</v>
      </c>
      <c r="K1041" s="53">
        <v>31073479</v>
      </c>
      <c r="L1041" s="57">
        <v>2</v>
      </c>
      <c r="M1041" s="5" t="str">
        <f>VLOOKUP(K1041,需交付物料!B:G,6,0)</f>
        <v>Vmware</v>
      </c>
      <c r="O1041" s="40" t="s">
        <v>1485</v>
      </c>
      <c r="P1041" s="42">
        <v>43675</v>
      </c>
      <c r="Q1041" s="20">
        <f t="shared" si="39"/>
        <v>125.6637168141593</v>
      </c>
      <c r="R1041" s="20">
        <f t="shared" si="40"/>
        <v>1.8212132871617288E-2</v>
      </c>
      <c r="S1041" s="5" t="s">
        <v>1499</v>
      </c>
    </row>
    <row r="1042" spans="1:19" ht="14.25" x14ac:dyDescent="0.2">
      <c r="A1042" s="5" t="str">
        <f t="shared" si="37"/>
        <v>160552061A1123010281907250331073479</v>
      </c>
      <c r="B1042" s="1" t="str">
        <f t="shared" si="38"/>
        <v>1605520613107347916</v>
      </c>
      <c r="C1042" s="42">
        <v>43671</v>
      </c>
      <c r="D1042" s="40">
        <v>160552061</v>
      </c>
      <c r="E1042" s="57" t="s">
        <v>2599</v>
      </c>
      <c r="F1042" s="40" t="s">
        <v>2761</v>
      </c>
      <c r="G1042" s="40" t="s">
        <v>369</v>
      </c>
      <c r="H1042" s="40" t="s">
        <v>118</v>
      </c>
      <c r="I1042" s="40" t="s">
        <v>2532</v>
      </c>
      <c r="J1042" s="63">
        <v>71</v>
      </c>
      <c r="K1042" s="53">
        <v>31073479</v>
      </c>
      <c r="L1042" s="57">
        <v>16</v>
      </c>
      <c r="M1042" s="5" t="str">
        <f>VLOOKUP(K1042,需交付物料!B:G,6,0)</f>
        <v>Vmware</v>
      </c>
      <c r="O1042" s="40" t="s">
        <v>1485</v>
      </c>
      <c r="P1042" s="42">
        <v>43675</v>
      </c>
      <c r="Q1042" s="20">
        <f t="shared" si="39"/>
        <v>1005.3097345132744</v>
      </c>
      <c r="R1042" s="20">
        <f t="shared" si="40"/>
        <v>0.1456970629729383</v>
      </c>
      <c r="S1042" s="5" t="s">
        <v>1499</v>
      </c>
    </row>
    <row r="1043" spans="1:19" ht="14.25" x14ac:dyDescent="0.2">
      <c r="A1043" s="5" t="str">
        <f t="shared" si="37"/>
        <v>160552062A1123010281907250231073479</v>
      </c>
      <c r="B1043" s="1" t="str">
        <f t="shared" si="38"/>
        <v>1605520623107347912</v>
      </c>
      <c r="C1043" s="42">
        <v>43671</v>
      </c>
      <c r="D1043" s="40">
        <v>160552062</v>
      </c>
      <c r="E1043" s="57" t="s">
        <v>2600</v>
      </c>
      <c r="F1043" s="40" t="s">
        <v>2761</v>
      </c>
      <c r="G1043" s="40" t="s">
        <v>369</v>
      </c>
      <c r="H1043" s="40" t="s">
        <v>118</v>
      </c>
      <c r="I1043" s="40" t="s">
        <v>2532</v>
      </c>
      <c r="J1043" s="63">
        <v>71</v>
      </c>
      <c r="K1043" s="53">
        <v>31073479</v>
      </c>
      <c r="L1043" s="57">
        <v>12</v>
      </c>
      <c r="M1043" s="5" t="str">
        <f>VLOOKUP(K1043,需交付物料!B:G,6,0)</f>
        <v>Vmware</v>
      </c>
      <c r="O1043" s="40" t="s">
        <v>1485</v>
      </c>
      <c r="P1043" s="42">
        <v>43675</v>
      </c>
      <c r="Q1043" s="20">
        <f t="shared" si="39"/>
        <v>753.98230088495586</v>
      </c>
      <c r="R1043" s="20">
        <f t="shared" si="40"/>
        <v>0.10927279722970375</v>
      </c>
      <c r="S1043" s="5" t="s">
        <v>1499</v>
      </c>
    </row>
    <row r="1044" spans="1:19" ht="14.25" x14ac:dyDescent="0.2">
      <c r="A1044" s="5" t="str">
        <f t="shared" si="37"/>
        <v>160552063A1123010281907250131073479</v>
      </c>
      <c r="B1044" s="1" t="str">
        <f t="shared" si="38"/>
        <v>1605520633107347912</v>
      </c>
      <c r="C1044" s="42">
        <v>43671</v>
      </c>
      <c r="D1044" s="40">
        <v>160552063</v>
      </c>
      <c r="E1044" s="57" t="s">
        <v>2601</v>
      </c>
      <c r="F1044" s="40" t="s">
        <v>2761</v>
      </c>
      <c r="G1044" s="40" t="s">
        <v>369</v>
      </c>
      <c r="H1044" s="40" t="s">
        <v>118</v>
      </c>
      <c r="I1044" s="40" t="s">
        <v>2532</v>
      </c>
      <c r="J1044" s="63">
        <v>71</v>
      </c>
      <c r="K1044" s="53">
        <v>31073479</v>
      </c>
      <c r="L1044" s="57">
        <v>12</v>
      </c>
      <c r="M1044" s="5" t="str">
        <f>VLOOKUP(K1044,需交付物料!B:G,6,0)</f>
        <v>Vmware</v>
      </c>
      <c r="O1044" s="40" t="s">
        <v>1485</v>
      </c>
      <c r="P1044" s="42">
        <v>43675</v>
      </c>
      <c r="Q1044" s="20">
        <f t="shared" si="39"/>
        <v>753.98230088495586</v>
      </c>
      <c r="R1044" s="20">
        <f t="shared" si="40"/>
        <v>0.10927279722970375</v>
      </c>
      <c r="S1044" s="5" t="s">
        <v>1499</v>
      </c>
    </row>
    <row r="1045" spans="1:19" ht="14.25" x14ac:dyDescent="0.2">
      <c r="A1045" s="5" t="str">
        <f t="shared" si="37"/>
        <v>160552696A1123010281907261631073479</v>
      </c>
      <c r="B1045" s="1" t="str">
        <f t="shared" si="38"/>
        <v>160552696310734794</v>
      </c>
      <c r="C1045" s="42">
        <v>43672</v>
      </c>
      <c r="D1045" s="40">
        <v>160552696</v>
      </c>
      <c r="E1045" s="57" t="s">
        <v>2602</v>
      </c>
      <c r="F1045" s="40" t="s">
        <v>2762</v>
      </c>
      <c r="G1045" s="40" t="s">
        <v>2757</v>
      </c>
      <c r="H1045" s="40" t="s">
        <v>686</v>
      </c>
      <c r="I1045" s="40" t="s">
        <v>2532</v>
      </c>
      <c r="J1045" s="63">
        <v>71</v>
      </c>
      <c r="K1045" s="53">
        <v>31073479</v>
      </c>
      <c r="L1045" s="57">
        <v>4</v>
      </c>
      <c r="M1045" s="5" t="str">
        <f>VLOOKUP(K1045,需交付物料!B:G,6,0)</f>
        <v>Vmware</v>
      </c>
      <c r="O1045" s="40" t="s">
        <v>1485</v>
      </c>
      <c r="P1045" s="42">
        <v>43675</v>
      </c>
      <c r="Q1045" s="20">
        <f t="shared" si="39"/>
        <v>251.3274336283186</v>
      </c>
      <c r="R1045" s="20">
        <f t="shared" si="40"/>
        <v>3.6424265743234575E-2</v>
      </c>
      <c r="S1045" s="5" t="s">
        <v>1499</v>
      </c>
    </row>
    <row r="1046" spans="1:19" ht="14.25" x14ac:dyDescent="0.2">
      <c r="A1046" s="5" t="str">
        <f t="shared" si="37"/>
        <v>160552697A1123010281907261531073479</v>
      </c>
      <c r="B1046" s="1" t="str">
        <f t="shared" si="38"/>
        <v>160552697310734794</v>
      </c>
      <c r="C1046" s="42">
        <v>43672</v>
      </c>
      <c r="D1046" s="40">
        <v>160552697</v>
      </c>
      <c r="E1046" s="57" t="s">
        <v>2603</v>
      </c>
      <c r="F1046" s="40" t="s">
        <v>2762</v>
      </c>
      <c r="G1046" s="40" t="s">
        <v>2757</v>
      </c>
      <c r="H1046" s="40" t="s">
        <v>686</v>
      </c>
      <c r="I1046" s="40" t="s">
        <v>2532</v>
      </c>
      <c r="J1046" s="63">
        <v>71</v>
      </c>
      <c r="K1046" s="53">
        <v>31073479</v>
      </c>
      <c r="L1046" s="57">
        <v>4</v>
      </c>
      <c r="M1046" s="5" t="str">
        <f>VLOOKUP(K1046,需交付物料!B:G,6,0)</f>
        <v>Vmware</v>
      </c>
      <c r="O1046" s="40" t="s">
        <v>1485</v>
      </c>
      <c r="P1046" s="42">
        <v>43675</v>
      </c>
      <c r="Q1046" s="20">
        <f t="shared" si="39"/>
        <v>251.3274336283186</v>
      </c>
      <c r="R1046" s="20">
        <f t="shared" si="40"/>
        <v>3.6424265743234575E-2</v>
      </c>
      <c r="S1046" s="5" t="s">
        <v>1499</v>
      </c>
    </row>
    <row r="1047" spans="1:19" ht="14.25" x14ac:dyDescent="0.2">
      <c r="A1047" s="5" t="str">
        <f t="shared" si="37"/>
        <v>160552698A1123010281907261431073479</v>
      </c>
      <c r="B1047" s="1" t="str">
        <f t="shared" si="38"/>
        <v>1605526983107347920</v>
      </c>
      <c r="C1047" s="42">
        <v>43672</v>
      </c>
      <c r="D1047" s="40">
        <v>160552698</v>
      </c>
      <c r="E1047" s="57" t="s">
        <v>2604</v>
      </c>
      <c r="F1047" s="40" t="s">
        <v>2762</v>
      </c>
      <c r="G1047" s="40" t="s">
        <v>2757</v>
      </c>
      <c r="H1047" s="40" t="s">
        <v>686</v>
      </c>
      <c r="I1047" s="40" t="s">
        <v>2532</v>
      </c>
      <c r="J1047" s="63">
        <v>71</v>
      </c>
      <c r="K1047" s="53">
        <v>31073479</v>
      </c>
      <c r="L1047" s="57">
        <v>20</v>
      </c>
      <c r="M1047" s="5" t="str">
        <f>VLOOKUP(K1047,需交付物料!B:G,6,0)</f>
        <v>Vmware</v>
      </c>
      <c r="O1047" s="40" t="s">
        <v>1485</v>
      </c>
      <c r="P1047" s="42">
        <v>43675</v>
      </c>
      <c r="Q1047" s="20">
        <f t="shared" si="39"/>
        <v>1256.6371681415931</v>
      </c>
      <c r="R1047" s="20">
        <f t="shared" si="40"/>
        <v>0.1821213287161729</v>
      </c>
      <c r="S1047" s="5" t="s">
        <v>1499</v>
      </c>
    </row>
    <row r="1048" spans="1:19" ht="14.25" x14ac:dyDescent="0.2">
      <c r="A1048" s="5" t="str">
        <f t="shared" si="37"/>
        <v>160552699A1123010281907261331073479</v>
      </c>
      <c r="B1048" s="1" t="str">
        <f t="shared" si="38"/>
        <v>1605526993107347920</v>
      </c>
      <c r="C1048" s="42">
        <v>43672</v>
      </c>
      <c r="D1048" s="40">
        <v>160552699</v>
      </c>
      <c r="E1048" s="57" t="s">
        <v>2605</v>
      </c>
      <c r="F1048" s="40" t="s">
        <v>2763</v>
      </c>
      <c r="G1048" s="40" t="s">
        <v>769</v>
      </c>
      <c r="H1048" s="40" t="s">
        <v>118</v>
      </c>
      <c r="I1048" s="40" t="s">
        <v>2532</v>
      </c>
      <c r="J1048" s="63">
        <v>71</v>
      </c>
      <c r="K1048" s="53">
        <v>31073479</v>
      </c>
      <c r="L1048" s="57">
        <v>20</v>
      </c>
      <c r="M1048" s="5" t="str">
        <f>VLOOKUP(K1048,需交付物料!B:G,6,0)</f>
        <v>Vmware</v>
      </c>
      <c r="O1048" s="40" t="s">
        <v>1485</v>
      </c>
      <c r="P1048" s="42">
        <v>43675</v>
      </c>
      <c r="Q1048" s="20">
        <f t="shared" si="39"/>
        <v>1256.6371681415931</v>
      </c>
      <c r="R1048" s="20">
        <f t="shared" si="40"/>
        <v>0.1821213287161729</v>
      </c>
      <c r="S1048" s="5" t="s">
        <v>1499</v>
      </c>
    </row>
    <row r="1049" spans="1:19" ht="14.25" x14ac:dyDescent="0.2">
      <c r="A1049" s="5" t="str">
        <f t="shared" si="37"/>
        <v>160552717A112671835201910131073479</v>
      </c>
      <c r="B1049" s="1" t="str">
        <f t="shared" si="38"/>
        <v>160552717310734797</v>
      </c>
      <c r="C1049" s="42">
        <v>43672</v>
      </c>
      <c r="D1049" s="40">
        <v>160552717</v>
      </c>
      <c r="E1049" s="57" t="s">
        <v>2606</v>
      </c>
      <c r="F1049" s="40" t="s">
        <v>2763</v>
      </c>
      <c r="G1049" s="40" t="s">
        <v>769</v>
      </c>
      <c r="H1049" s="40" t="s">
        <v>118</v>
      </c>
      <c r="I1049" s="40" t="s">
        <v>1651</v>
      </c>
      <c r="J1049" s="63">
        <v>71</v>
      </c>
      <c r="K1049" s="53">
        <v>31073479</v>
      </c>
      <c r="L1049" s="57">
        <v>7</v>
      </c>
      <c r="M1049" s="5" t="str">
        <f>VLOOKUP(K1049,需交付物料!B:G,6,0)</f>
        <v>Vmware</v>
      </c>
      <c r="O1049" s="40" t="s">
        <v>1485</v>
      </c>
      <c r="P1049" s="42">
        <v>43676</v>
      </c>
      <c r="Q1049" s="20">
        <f t="shared" si="39"/>
        <v>439.82300884955754</v>
      </c>
      <c r="R1049" s="20">
        <f t="shared" si="40"/>
        <v>6.3742465050660502E-2</v>
      </c>
      <c r="S1049" s="5" t="s">
        <v>1499</v>
      </c>
    </row>
    <row r="1050" spans="1:19" ht="14.25" x14ac:dyDescent="0.2">
      <c r="A1050" s="5" t="str">
        <f t="shared" si="37"/>
        <v>160552718A112671835201910231073479</v>
      </c>
      <c r="B1050" s="1" t="str">
        <f t="shared" si="38"/>
        <v>160552718310734795</v>
      </c>
      <c r="C1050" s="42">
        <v>43672</v>
      </c>
      <c r="D1050" s="40">
        <v>160552718</v>
      </c>
      <c r="E1050" s="57" t="s">
        <v>2607</v>
      </c>
      <c r="F1050" s="40" t="s">
        <v>2763</v>
      </c>
      <c r="G1050" s="40" t="s">
        <v>769</v>
      </c>
      <c r="H1050" s="40" t="s">
        <v>118</v>
      </c>
      <c r="I1050" s="40" t="s">
        <v>1651</v>
      </c>
      <c r="J1050" s="63">
        <v>71</v>
      </c>
      <c r="K1050" s="53">
        <v>31073479</v>
      </c>
      <c r="L1050" s="57">
        <v>5</v>
      </c>
      <c r="M1050" s="5" t="str">
        <f>VLOOKUP(K1050,需交付物料!B:G,6,0)</f>
        <v>Vmware</v>
      </c>
      <c r="O1050" s="40" t="s">
        <v>1485</v>
      </c>
      <c r="P1050" s="42">
        <v>43675</v>
      </c>
      <c r="Q1050" s="20">
        <f t="shared" si="39"/>
        <v>314.15929203539827</v>
      </c>
      <c r="R1050" s="20">
        <f t="shared" si="40"/>
        <v>4.5530332179043224E-2</v>
      </c>
      <c r="S1050" s="5" t="s">
        <v>1499</v>
      </c>
    </row>
    <row r="1051" spans="1:19" ht="14.25" x14ac:dyDescent="0.2">
      <c r="A1051" s="5" t="str">
        <f t="shared" si="37"/>
        <v>160552718A112671835201910231073479</v>
      </c>
      <c r="B1051" s="1" t="str">
        <f t="shared" si="38"/>
        <v>160552718310734793</v>
      </c>
      <c r="C1051" s="42">
        <v>43672</v>
      </c>
      <c r="D1051" s="40">
        <v>160552718</v>
      </c>
      <c r="E1051" s="57" t="s">
        <v>2607</v>
      </c>
      <c r="F1051" s="40" t="s">
        <v>2763</v>
      </c>
      <c r="G1051" s="40" t="s">
        <v>769</v>
      </c>
      <c r="H1051" s="40" t="s">
        <v>118</v>
      </c>
      <c r="I1051" s="40" t="s">
        <v>1651</v>
      </c>
      <c r="J1051" s="63">
        <v>71</v>
      </c>
      <c r="K1051" s="53">
        <v>31073479</v>
      </c>
      <c r="L1051" s="57">
        <v>3</v>
      </c>
      <c r="M1051" s="5" t="str">
        <f>VLOOKUP(K1051,需交付物料!B:G,6,0)</f>
        <v>Vmware</v>
      </c>
      <c r="O1051" s="40" t="s">
        <v>1485</v>
      </c>
      <c r="P1051" s="42">
        <v>43675</v>
      </c>
      <c r="Q1051" s="20">
        <f t="shared" si="39"/>
        <v>188.49557522123897</v>
      </c>
      <c r="R1051" s="20">
        <f t="shared" si="40"/>
        <v>2.7318199307425937E-2</v>
      </c>
      <c r="S1051" s="5" t="s">
        <v>1499</v>
      </c>
    </row>
    <row r="1052" spans="1:19" ht="14.25" x14ac:dyDescent="0.2">
      <c r="A1052" s="5" t="str">
        <f t="shared" si="37"/>
        <v>160552719A112671835201910331073479</v>
      </c>
      <c r="B1052" s="1" t="str">
        <f t="shared" si="38"/>
        <v>160552719310734795</v>
      </c>
      <c r="C1052" s="42">
        <v>43672</v>
      </c>
      <c r="D1052" s="40">
        <v>160552719</v>
      </c>
      <c r="E1052" s="57" t="s">
        <v>2608</v>
      </c>
      <c r="F1052" s="40" t="s">
        <v>2763</v>
      </c>
      <c r="G1052" s="40" t="s">
        <v>769</v>
      </c>
      <c r="H1052" s="40" t="s">
        <v>118</v>
      </c>
      <c r="I1052" s="40" t="s">
        <v>1651</v>
      </c>
      <c r="J1052" s="63">
        <v>71</v>
      </c>
      <c r="K1052" s="53">
        <v>31073479</v>
      </c>
      <c r="L1052" s="57">
        <v>5</v>
      </c>
      <c r="M1052" s="5" t="str">
        <f>VLOOKUP(K1052,需交付物料!B:G,6,0)</f>
        <v>Vmware</v>
      </c>
      <c r="O1052" s="40" t="s">
        <v>1485</v>
      </c>
      <c r="P1052" s="42">
        <v>43675</v>
      </c>
      <c r="Q1052" s="20">
        <f t="shared" si="39"/>
        <v>314.15929203539827</v>
      </c>
      <c r="R1052" s="20">
        <f t="shared" si="40"/>
        <v>4.5530332179043224E-2</v>
      </c>
      <c r="S1052" s="5" t="s">
        <v>1499</v>
      </c>
    </row>
    <row r="1053" spans="1:19" ht="14.25" x14ac:dyDescent="0.2">
      <c r="A1053" s="5" t="str">
        <f t="shared" si="37"/>
        <v>160552719A112671835201910331073479</v>
      </c>
      <c r="B1053" s="1" t="str">
        <f t="shared" si="38"/>
        <v>160552719310734793</v>
      </c>
      <c r="C1053" s="42">
        <v>43672</v>
      </c>
      <c r="D1053" s="40">
        <v>160552719</v>
      </c>
      <c r="E1053" s="57" t="s">
        <v>2608</v>
      </c>
      <c r="F1053" s="40" t="s">
        <v>2763</v>
      </c>
      <c r="G1053" s="40" t="s">
        <v>769</v>
      </c>
      <c r="H1053" s="40" t="s">
        <v>118</v>
      </c>
      <c r="I1053" s="40" t="s">
        <v>1651</v>
      </c>
      <c r="J1053" s="63">
        <v>71</v>
      </c>
      <c r="K1053" s="53">
        <v>31073479</v>
      </c>
      <c r="L1053" s="57">
        <v>3</v>
      </c>
      <c r="M1053" s="5" t="str">
        <f>VLOOKUP(K1053,需交付物料!B:G,6,0)</f>
        <v>Vmware</v>
      </c>
      <c r="O1053" s="40" t="s">
        <v>1485</v>
      </c>
      <c r="P1053" s="42">
        <v>43675</v>
      </c>
      <c r="Q1053" s="20">
        <f t="shared" si="39"/>
        <v>188.49557522123897</v>
      </c>
      <c r="R1053" s="20">
        <f t="shared" si="40"/>
        <v>2.7318199307425937E-2</v>
      </c>
      <c r="S1053" s="5" t="s">
        <v>1499</v>
      </c>
    </row>
    <row r="1054" spans="1:19" ht="14.25" x14ac:dyDescent="0.2">
      <c r="A1054" s="5" t="str">
        <f t="shared" si="37"/>
        <v>160552771A112671835201910431073479</v>
      </c>
      <c r="B1054" s="1" t="str">
        <f t="shared" si="38"/>
        <v>160552771310734793</v>
      </c>
      <c r="C1054" s="42">
        <v>43672</v>
      </c>
      <c r="D1054" s="40">
        <v>160552771</v>
      </c>
      <c r="E1054" s="57" t="s">
        <v>2609</v>
      </c>
      <c r="F1054" s="40" t="s">
        <v>2763</v>
      </c>
      <c r="G1054" s="40" t="s">
        <v>769</v>
      </c>
      <c r="H1054" s="40" t="s">
        <v>118</v>
      </c>
      <c r="I1054" s="40" t="s">
        <v>1651</v>
      </c>
      <c r="J1054" s="63">
        <v>71</v>
      </c>
      <c r="K1054" s="53">
        <v>31073479</v>
      </c>
      <c r="L1054" s="57">
        <v>3</v>
      </c>
      <c r="M1054" s="5" t="str">
        <f>VLOOKUP(K1054,需交付物料!B:G,6,0)</f>
        <v>Vmware</v>
      </c>
      <c r="O1054" s="40" t="s">
        <v>1485</v>
      </c>
      <c r="P1054" s="42">
        <v>43675</v>
      </c>
      <c r="Q1054" s="20">
        <f t="shared" si="39"/>
        <v>188.49557522123897</v>
      </c>
      <c r="R1054" s="20">
        <f t="shared" si="40"/>
        <v>2.7318199307425937E-2</v>
      </c>
      <c r="S1054" s="5" t="s">
        <v>1499</v>
      </c>
    </row>
    <row r="1055" spans="1:19" ht="14.25" x14ac:dyDescent="0.2">
      <c r="A1055" s="5" t="str">
        <f t="shared" si="37"/>
        <v>160552771A112671835201910431073479</v>
      </c>
      <c r="B1055" s="1" t="str">
        <f t="shared" si="38"/>
        <v>160552771310734797</v>
      </c>
      <c r="C1055" s="42">
        <v>43672</v>
      </c>
      <c r="D1055" s="40">
        <v>160552771</v>
      </c>
      <c r="E1055" s="57" t="s">
        <v>2609</v>
      </c>
      <c r="F1055" s="40" t="s">
        <v>2763</v>
      </c>
      <c r="G1055" s="40" t="s">
        <v>769</v>
      </c>
      <c r="H1055" s="40" t="s">
        <v>118</v>
      </c>
      <c r="I1055" s="40" t="s">
        <v>1651</v>
      </c>
      <c r="J1055" s="63">
        <v>71</v>
      </c>
      <c r="K1055" s="53">
        <v>31073479</v>
      </c>
      <c r="L1055" s="57">
        <v>7</v>
      </c>
      <c r="M1055" s="5" t="str">
        <f>VLOOKUP(K1055,需交付物料!B:G,6,0)</f>
        <v>Vmware</v>
      </c>
      <c r="O1055" s="40" t="s">
        <v>1485</v>
      </c>
      <c r="P1055" s="42">
        <v>43675</v>
      </c>
      <c r="Q1055" s="20">
        <f t="shared" si="39"/>
        <v>439.82300884955754</v>
      </c>
      <c r="R1055" s="20">
        <f t="shared" si="40"/>
        <v>6.3742465050660502E-2</v>
      </c>
      <c r="S1055" s="5" t="s">
        <v>1499</v>
      </c>
    </row>
    <row r="1056" spans="1:19" ht="14.25" x14ac:dyDescent="0.2">
      <c r="A1056" s="5" t="str">
        <f t="shared" si="37"/>
        <v>160552780A1123010281907261231073479</v>
      </c>
      <c r="B1056" s="1" t="str">
        <f t="shared" si="38"/>
        <v>1605527803107347920</v>
      </c>
      <c r="C1056" s="42">
        <v>43672</v>
      </c>
      <c r="D1056" s="40">
        <v>160552780</v>
      </c>
      <c r="E1056" s="57" t="s">
        <v>2610</v>
      </c>
      <c r="F1056" s="40" t="s">
        <v>2763</v>
      </c>
      <c r="G1056" s="40" t="s">
        <v>769</v>
      </c>
      <c r="H1056" s="40" t="s">
        <v>118</v>
      </c>
      <c r="I1056" s="40" t="s">
        <v>2532</v>
      </c>
      <c r="J1056" s="63">
        <v>71</v>
      </c>
      <c r="K1056" s="53">
        <v>31073479</v>
      </c>
      <c r="L1056" s="57">
        <v>20</v>
      </c>
      <c r="M1056" s="5" t="str">
        <f>VLOOKUP(K1056,需交付物料!B:G,6,0)</f>
        <v>Vmware</v>
      </c>
      <c r="O1056" s="40" t="s">
        <v>1485</v>
      </c>
      <c r="P1056" s="42">
        <v>43675</v>
      </c>
      <c r="Q1056" s="20">
        <f t="shared" si="39"/>
        <v>1256.6371681415931</v>
      </c>
      <c r="R1056" s="20">
        <f t="shared" si="40"/>
        <v>0.1821213287161729</v>
      </c>
      <c r="S1056" s="5" t="s">
        <v>1499</v>
      </c>
    </row>
    <row r="1057" spans="1:19" ht="14.25" x14ac:dyDescent="0.2">
      <c r="A1057" s="5" t="str">
        <f t="shared" si="37"/>
        <v>160552781A1123010281907261131073479</v>
      </c>
      <c r="B1057" s="1" t="str">
        <f t="shared" si="38"/>
        <v>1605527813107347920</v>
      </c>
      <c r="C1057" s="42">
        <v>43672</v>
      </c>
      <c r="D1057" s="40">
        <v>160552781</v>
      </c>
      <c r="E1057" s="57" t="s">
        <v>2611</v>
      </c>
      <c r="F1057" s="40" t="s">
        <v>2764</v>
      </c>
      <c r="G1057" s="40" t="s">
        <v>1185</v>
      </c>
      <c r="H1057" s="40" t="s">
        <v>113</v>
      </c>
      <c r="I1057" s="40" t="s">
        <v>2532</v>
      </c>
      <c r="J1057" s="63">
        <v>71</v>
      </c>
      <c r="K1057" s="53">
        <v>31073479</v>
      </c>
      <c r="L1057" s="57">
        <v>20</v>
      </c>
      <c r="M1057" s="5" t="str">
        <f>VLOOKUP(K1057,需交付物料!B:G,6,0)</f>
        <v>Vmware</v>
      </c>
      <c r="O1057" s="40" t="s">
        <v>1485</v>
      </c>
      <c r="P1057" s="42">
        <v>43675</v>
      </c>
      <c r="Q1057" s="20">
        <f t="shared" si="39"/>
        <v>1256.6371681415931</v>
      </c>
      <c r="R1057" s="20">
        <f t="shared" si="40"/>
        <v>0.1821213287161729</v>
      </c>
      <c r="S1057" s="5" t="s">
        <v>1499</v>
      </c>
    </row>
    <row r="1058" spans="1:19" ht="14.25" x14ac:dyDescent="0.2">
      <c r="A1058" s="5" t="str">
        <f t="shared" si="37"/>
        <v>160552790A1123010281907260531073479</v>
      </c>
      <c r="B1058" s="1" t="str">
        <f t="shared" si="38"/>
        <v>160552790310734797</v>
      </c>
      <c r="C1058" s="42">
        <v>43672</v>
      </c>
      <c r="D1058" s="40">
        <v>160552790</v>
      </c>
      <c r="E1058" s="57" t="s">
        <v>2612</v>
      </c>
      <c r="F1058" s="40" t="s">
        <v>2696</v>
      </c>
      <c r="G1058" s="40" t="s">
        <v>1185</v>
      </c>
      <c r="H1058" s="40" t="s">
        <v>113</v>
      </c>
      <c r="I1058" s="40" t="s">
        <v>2532</v>
      </c>
      <c r="J1058" s="63">
        <v>71</v>
      </c>
      <c r="K1058" s="53">
        <v>31073479</v>
      </c>
      <c r="L1058" s="57">
        <v>7</v>
      </c>
      <c r="M1058" s="5" t="str">
        <f>VLOOKUP(K1058,需交付物料!B:G,6,0)</f>
        <v>Vmware</v>
      </c>
      <c r="O1058" s="40" t="s">
        <v>1485</v>
      </c>
      <c r="P1058" s="42">
        <v>43675</v>
      </c>
      <c r="Q1058" s="20">
        <f t="shared" si="39"/>
        <v>439.82300884955754</v>
      </c>
      <c r="R1058" s="20">
        <f t="shared" si="40"/>
        <v>6.3742465050660502E-2</v>
      </c>
      <c r="S1058" s="5" t="s">
        <v>1499</v>
      </c>
    </row>
    <row r="1059" spans="1:19" ht="14.25" x14ac:dyDescent="0.2">
      <c r="A1059" s="5" t="str">
        <f t="shared" si="37"/>
        <v>160552791A1123010281907260431073479</v>
      </c>
      <c r="B1059" s="1" t="str">
        <f t="shared" si="38"/>
        <v>160552791310734797</v>
      </c>
      <c r="C1059" s="42">
        <v>43672</v>
      </c>
      <c r="D1059" s="40">
        <v>160552791</v>
      </c>
      <c r="E1059" s="57" t="s">
        <v>2613</v>
      </c>
      <c r="F1059" s="40" t="s">
        <v>2696</v>
      </c>
      <c r="G1059" s="40" t="s">
        <v>1185</v>
      </c>
      <c r="H1059" s="40" t="s">
        <v>113</v>
      </c>
      <c r="I1059" s="40" t="s">
        <v>2532</v>
      </c>
      <c r="J1059" s="63">
        <v>71</v>
      </c>
      <c r="K1059" s="53">
        <v>31073479</v>
      </c>
      <c r="L1059" s="57">
        <v>7</v>
      </c>
      <c r="M1059" s="5" t="str">
        <f>VLOOKUP(K1059,需交付物料!B:G,6,0)</f>
        <v>Vmware</v>
      </c>
      <c r="O1059" s="40" t="s">
        <v>1485</v>
      </c>
      <c r="P1059" s="42">
        <v>43675</v>
      </c>
      <c r="Q1059" s="20">
        <f t="shared" si="39"/>
        <v>439.82300884955754</v>
      </c>
      <c r="R1059" s="20">
        <f t="shared" si="40"/>
        <v>6.3742465050660502E-2</v>
      </c>
      <c r="S1059" s="5" t="s">
        <v>1499</v>
      </c>
    </row>
    <row r="1060" spans="1:19" ht="14.25" x14ac:dyDescent="0.2">
      <c r="A1060" s="5" t="str">
        <f t="shared" si="37"/>
        <v>160552792A1123010281907260331073479</v>
      </c>
      <c r="B1060" s="1" t="str">
        <f t="shared" si="38"/>
        <v>160552792310734797</v>
      </c>
      <c r="C1060" s="42">
        <v>43672</v>
      </c>
      <c r="D1060" s="40">
        <v>160552792</v>
      </c>
      <c r="E1060" s="57" t="s">
        <v>2614</v>
      </c>
      <c r="F1060" s="40" t="s">
        <v>2696</v>
      </c>
      <c r="G1060" s="40" t="s">
        <v>1185</v>
      </c>
      <c r="H1060" s="40" t="s">
        <v>113</v>
      </c>
      <c r="I1060" s="40" t="s">
        <v>2532</v>
      </c>
      <c r="J1060" s="63">
        <v>71</v>
      </c>
      <c r="K1060" s="53">
        <v>31073479</v>
      </c>
      <c r="L1060" s="57">
        <v>7</v>
      </c>
      <c r="M1060" s="5" t="str">
        <f>VLOOKUP(K1060,需交付物料!B:G,6,0)</f>
        <v>Vmware</v>
      </c>
      <c r="O1060" s="40" t="s">
        <v>1485</v>
      </c>
      <c r="P1060" s="42">
        <v>43675</v>
      </c>
      <c r="Q1060" s="20">
        <f t="shared" si="39"/>
        <v>439.82300884955754</v>
      </c>
      <c r="R1060" s="20">
        <f t="shared" si="40"/>
        <v>6.3742465050660502E-2</v>
      </c>
      <c r="S1060" s="5" t="s">
        <v>1499</v>
      </c>
    </row>
    <row r="1061" spans="1:19" ht="14.25" x14ac:dyDescent="0.2">
      <c r="A1061" s="5" t="str">
        <f t="shared" si="37"/>
        <v>160552793A1123010281907260231073479</v>
      </c>
      <c r="B1061" s="1" t="str">
        <f t="shared" si="38"/>
        <v>160552793310734797</v>
      </c>
      <c r="C1061" s="42">
        <v>43672</v>
      </c>
      <c r="D1061" s="40">
        <v>160552793</v>
      </c>
      <c r="E1061" s="57" t="s">
        <v>2615</v>
      </c>
      <c r="F1061" s="40" t="s">
        <v>2696</v>
      </c>
      <c r="G1061" s="40" t="s">
        <v>1185</v>
      </c>
      <c r="H1061" s="40" t="s">
        <v>113</v>
      </c>
      <c r="I1061" s="40" t="s">
        <v>2532</v>
      </c>
      <c r="J1061" s="63">
        <v>71</v>
      </c>
      <c r="K1061" s="53">
        <v>31073479</v>
      </c>
      <c r="L1061" s="57">
        <v>7</v>
      </c>
      <c r="M1061" s="5" t="str">
        <f>VLOOKUP(K1061,需交付物料!B:G,6,0)</f>
        <v>Vmware</v>
      </c>
      <c r="O1061" s="40" t="s">
        <v>1485</v>
      </c>
      <c r="P1061" s="42">
        <v>43675</v>
      </c>
      <c r="Q1061" s="20">
        <f t="shared" si="39"/>
        <v>439.82300884955754</v>
      </c>
      <c r="R1061" s="20">
        <f t="shared" si="40"/>
        <v>6.3742465050660502E-2</v>
      </c>
      <c r="S1061" s="5" t="s">
        <v>1499</v>
      </c>
    </row>
    <row r="1062" spans="1:19" ht="14.25" x14ac:dyDescent="0.2">
      <c r="A1062" s="5" t="str">
        <f t="shared" si="37"/>
        <v>160552794A1123010281907260131073479</v>
      </c>
      <c r="B1062" s="1" t="str">
        <f t="shared" si="38"/>
        <v>160552794310734797</v>
      </c>
      <c r="C1062" s="42">
        <v>43672</v>
      </c>
      <c r="D1062" s="40">
        <v>160552794</v>
      </c>
      <c r="E1062" s="57" t="s">
        <v>2616</v>
      </c>
      <c r="F1062" s="40" t="s">
        <v>2696</v>
      </c>
      <c r="G1062" s="40" t="s">
        <v>1185</v>
      </c>
      <c r="H1062" s="40" t="s">
        <v>113</v>
      </c>
      <c r="I1062" s="40" t="s">
        <v>2532</v>
      </c>
      <c r="J1062" s="63">
        <v>71</v>
      </c>
      <c r="K1062" s="53">
        <v>31073479</v>
      </c>
      <c r="L1062" s="57">
        <v>7</v>
      </c>
      <c r="M1062" s="5" t="str">
        <f>VLOOKUP(K1062,需交付物料!B:G,6,0)</f>
        <v>Vmware</v>
      </c>
      <c r="O1062" s="40" t="s">
        <v>1485</v>
      </c>
      <c r="P1062" s="42">
        <v>43675</v>
      </c>
      <c r="Q1062" s="20">
        <f t="shared" si="39"/>
        <v>439.82300884955754</v>
      </c>
      <c r="R1062" s="20">
        <f t="shared" si="40"/>
        <v>6.3742465050660502E-2</v>
      </c>
      <c r="S1062" s="5" t="s">
        <v>1499</v>
      </c>
    </row>
    <row r="1063" spans="1:19" ht="14.25" x14ac:dyDescent="0.2">
      <c r="A1063" s="5" t="str">
        <f t="shared" si="37"/>
        <v>160553986A11230102819072931073479</v>
      </c>
      <c r="B1063" s="1" t="str">
        <f t="shared" si="38"/>
        <v>160553986310734796</v>
      </c>
      <c r="C1063" s="42">
        <v>43675</v>
      </c>
      <c r="D1063" s="40">
        <v>160553986</v>
      </c>
      <c r="E1063" s="57" t="s">
        <v>2617</v>
      </c>
      <c r="F1063" s="40" t="s">
        <v>2764</v>
      </c>
      <c r="G1063" s="40" t="s">
        <v>1185</v>
      </c>
      <c r="H1063" s="40" t="s">
        <v>113</v>
      </c>
      <c r="I1063" s="40" t="s">
        <v>2532</v>
      </c>
      <c r="J1063" s="63">
        <v>71</v>
      </c>
      <c r="K1063" s="53">
        <v>31073479</v>
      </c>
      <c r="L1063" s="57">
        <v>6</v>
      </c>
      <c r="M1063" s="5" t="str">
        <f>VLOOKUP(K1063,需交付物料!B:G,6,0)</f>
        <v>Vmware</v>
      </c>
      <c r="O1063" s="40" t="s">
        <v>1485</v>
      </c>
      <c r="P1063" s="42">
        <v>43676</v>
      </c>
      <c r="Q1063" s="20">
        <f t="shared" si="39"/>
        <v>376.99115044247793</v>
      </c>
      <c r="R1063" s="20">
        <f t="shared" si="40"/>
        <v>5.4636398614851873E-2</v>
      </c>
      <c r="S1063" s="5" t="s">
        <v>1499</v>
      </c>
    </row>
    <row r="1064" spans="1:19" ht="14.25" x14ac:dyDescent="0.2">
      <c r="A1064" s="5" t="str">
        <f t="shared" si="37"/>
        <v>160553987A1123010281907290231073479</v>
      </c>
      <c r="B1064" s="1" t="str">
        <f t="shared" si="38"/>
        <v>160553987310734796</v>
      </c>
      <c r="C1064" s="42">
        <v>43675</v>
      </c>
      <c r="D1064" s="40">
        <v>160553987</v>
      </c>
      <c r="E1064" s="57" t="s">
        <v>2618</v>
      </c>
      <c r="F1064" s="40" t="s">
        <v>2696</v>
      </c>
      <c r="G1064" s="40" t="s">
        <v>1185</v>
      </c>
      <c r="H1064" s="40" t="s">
        <v>113</v>
      </c>
      <c r="I1064" s="40" t="s">
        <v>2532</v>
      </c>
      <c r="J1064" s="63">
        <v>71</v>
      </c>
      <c r="K1064" s="53">
        <v>31073479</v>
      </c>
      <c r="L1064" s="57">
        <v>6</v>
      </c>
      <c r="M1064" s="5" t="str">
        <f>VLOOKUP(K1064,需交付物料!B:G,6,0)</f>
        <v>Vmware</v>
      </c>
      <c r="O1064" s="40" t="s">
        <v>1485</v>
      </c>
      <c r="P1064" s="42">
        <v>43676</v>
      </c>
      <c r="Q1064" s="20">
        <f t="shared" si="39"/>
        <v>376.99115044247793</v>
      </c>
      <c r="R1064" s="20">
        <f t="shared" si="40"/>
        <v>5.4636398614851873E-2</v>
      </c>
      <c r="S1064" s="5" t="s">
        <v>1499</v>
      </c>
    </row>
    <row r="1065" spans="1:19" ht="14.25" x14ac:dyDescent="0.2">
      <c r="A1065" s="5" t="str">
        <f t="shared" si="37"/>
        <v>160553988A1123010281907290331073479</v>
      </c>
      <c r="B1065" s="1" t="str">
        <f t="shared" si="38"/>
        <v>160553988310734796</v>
      </c>
      <c r="C1065" s="42">
        <v>43675</v>
      </c>
      <c r="D1065" s="40">
        <v>160553988</v>
      </c>
      <c r="E1065" s="57" t="s">
        <v>2619</v>
      </c>
      <c r="F1065" s="40" t="s">
        <v>2696</v>
      </c>
      <c r="G1065" s="40" t="s">
        <v>1185</v>
      </c>
      <c r="H1065" s="40" t="s">
        <v>113</v>
      </c>
      <c r="I1065" s="40" t="s">
        <v>2532</v>
      </c>
      <c r="J1065" s="63">
        <v>71</v>
      </c>
      <c r="K1065" s="53">
        <v>31073479</v>
      </c>
      <c r="L1065" s="57">
        <v>6</v>
      </c>
      <c r="M1065" s="5" t="str">
        <f>VLOOKUP(K1065,需交付物料!B:G,6,0)</f>
        <v>Vmware</v>
      </c>
      <c r="O1065" s="40" t="s">
        <v>1485</v>
      </c>
      <c r="P1065" s="42">
        <v>43677</v>
      </c>
      <c r="Q1065" s="20">
        <f t="shared" si="39"/>
        <v>376.99115044247793</v>
      </c>
      <c r="R1065" s="20">
        <f t="shared" si="40"/>
        <v>5.4636398614851873E-2</v>
      </c>
      <c r="S1065" s="5" t="s">
        <v>1499</v>
      </c>
    </row>
    <row r="1066" spans="1:19" ht="14.25" x14ac:dyDescent="0.2">
      <c r="A1066" s="5" t="str">
        <f t="shared" si="37"/>
        <v>160553989A1123010281907290431073479</v>
      </c>
      <c r="B1066" s="1" t="str">
        <f t="shared" si="38"/>
        <v>160553989310734797</v>
      </c>
      <c r="C1066" s="42">
        <v>43675</v>
      </c>
      <c r="D1066" s="40">
        <v>160553989</v>
      </c>
      <c r="E1066" s="57" t="s">
        <v>2620</v>
      </c>
      <c r="F1066" s="40" t="s">
        <v>2696</v>
      </c>
      <c r="G1066" s="40" t="s">
        <v>1185</v>
      </c>
      <c r="H1066" s="40" t="s">
        <v>113</v>
      </c>
      <c r="I1066" s="40" t="s">
        <v>2532</v>
      </c>
      <c r="J1066" s="63">
        <v>71</v>
      </c>
      <c r="K1066" s="53">
        <v>31073479</v>
      </c>
      <c r="L1066" s="57">
        <v>7</v>
      </c>
      <c r="M1066" s="5" t="str">
        <f>VLOOKUP(K1066,需交付物料!B:G,6,0)</f>
        <v>Vmware</v>
      </c>
      <c r="O1066" s="40" t="s">
        <v>1485</v>
      </c>
      <c r="P1066" s="42">
        <v>43676</v>
      </c>
      <c r="Q1066" s="20">
        <f t="shared" si="39"/>
        <v>439.82300884955754</v>
      </c>
      <c r="R1066" s="20">
        <f t="shared" si="40"/>
        <v>6.3742465050660502E-2</v>
      </c>
      <c r="S1066" s="5" t="s">
        <v>1499</v>
      </c>
    </row>
    <row r="1067" spans="1:19" ht="14.25" x14ac:dyDescent="0.2">
      <c r="A1067" s="5" t="str">
        <f t="shared" si="37"/>
        <v>160553990A1123010281907290531073479</v>
      </c>
      <c r="B1067" s="1" t="str">
        <f t="shared" si="38"/>
        <v>160553990310734797</v>
      </c>
      <c r="C1067" s="42">
        <v>43675</v>
      </c>
      <c r="D1067" s="40">
        <v>160553990</v>
      </c>
      <c r="E1067" s="57" t="s">
        <v>2621</v>
      </c>
      <c r="F1067" s="40" t="s">
        <v>2696</v>
      </c>
      <c r="G1067" s="40" t="s">
        <v>1185</v>
      </c>
      <c r="H1067" s="40" t="s">
        <v>113</v>
      </c>
      <c r="I1067" s="40" t="s">
        <v>2532</v>
      </c>
      <c r="J1067" s="63">
        <v>71</v>
      </c>
      <c r="K1067" s="53">
        <v>31073479</v>
      </c>
      <c r="L1067" s="57">
        <v>7</v>
      </c>
      <c r="M1067" s="5" t="str">
        <f>VLOOKUP(K1067,需交付物料!B:G,6,0)</f>
        <v>Vmware</v>
      </c>
      <c r="O1067" s="40" t="s">
        <v>1485</v>
      </c>
      <c r="P1067" s="42">
        <v>43676</v>
      </c>
      <c r="Q1067" s="20">
        <f t="shared" si="39"/>
        <v>439.82300884955754</v>
      </c>
      <c r="R1067" s="20">
        <f t="shared" si="40"/>
        <v>6.3742465050660502E-2</v>
      </c>
      <c r="S1067" s="5" t="s">
        <v>1499</v>
      </c>
    </row>
    <row r="1068" spans="1:19" ht="14.25" x14ac:dyDescent="0.2">
      <c r="A1068" s="5" t="str">
        <f t="shared" si="37"/>
        <v>160553991A1123010281907290631073479</v>
      </c>
      <c r="B1068" s="1" t="str">
        <f t="shared" si="38"/>
        <v>1605539913107347920</v>
      </c>
      <c r="C1068" s="42">
        <v>43675</v>
      </c>
      <c r="D1068" s="40">
        <v>160553991</v>
      </c>
      <c r="E1068" s="57" t="s">
        <v>2622</v>
      </c>
      <c r="F1068" s="40" t="s">
        <v>2696</v>
      </c>
      <c r="G1068" s="40" t="s">
        <v>1185</v>
      </c>
      <c r="H1068" s="40" t="s">
        <v>113</v>
      </c>
      <c r="I1068" s="40" t="s">
        <v>2532</v>
      </c>
      <c r="J1068" s="63">
        <v>71</v>
      </c>
      <c r="K1068" s="53">
        <v>31073479</v>
      </c>
      <c r="L1068" s="57">
        <v>20</v>
      </c>
      <c r="M1068" s="5" t="str">
        <f>VLOOKUP(K1068,需交付物料!B:G,6,0)</f>
        <v>Vmware</v>
      </c>
      <c r="O1068" s="40" t="s">
        <v>1485</v>
      </c>
      <c r="P1068" s="42">
        <v>43676</v>
      </c>
      <c r="Q1068" s="20">
        <f t="shared" si="39"/>
        <v>1256.6371681415931</v>
      </c>
      <c r="R1068" s="20">
        <f t="shared" si="40"/>
        <v>0.1821213287161729</v>
      </c>
      <c r="S1068" s="5" t="s">
        <v>1499</v>
      </c>
    </row>
    <row r="1069" spans="1:19" ht="14.25" x14ac:dyDescent="0.2">
      <c r="A1069" s="5" t="str">
        <f t="shared" si="37"/>
        <v>160553992A1123010281907290731073479</v>
      </c>
      <c r="B1069" s="1" t="str">
        <f t="shared" si="38"/>
        <v>1605539923107347920</v>
      </c>
      <c r="C1069" s="42">
        <v>43675</v>
      </c>
      <c r="D1069" s="40">
        <v>160553992</v>
      </c>
      <c r="E1069" s="57" t="s">
        <v>2623</v>
      </c>
      <c r="F1069" s="40" t="s">
        <v>2696</v>
      </c>
      <c r="G1069" s="40" t="s">
        <v>1185</v>
      </c>
      <c r="H1069" s="40" t="s">
        <v>113</v>
      </c>
      <c r="I1069" s="40" t="s">
        <v>2532</v>
      </c>
      <c r="J1069" s="63">
        <v>71</v>
      </c>
      <c r="K1069" s="53">
        <v>31073479</v>
      </c>
      <c r="L1069" s="57">
        <v>20</v>
      </c>
      <c r="M1069" s="5" t="str">
        <f>VLOOKUP(K1069,需交付物料!B:G,6,0)</f>
        <v>Vmware</v>
      </c>
      <c r="O1069" s="40" t="s">
        <v>1485</v>
      </c>
      <c r="P1069" s="42">
        <v>43677</v>
      </c>
      <c r="Q1069" s="20">
        <f t="shared" si="39"/>
        <v>1256.6371681415931</v>
      </c>
      <c r="R1069" s="20">
        <f t="shared" si="40"/>
        <v>0.1821213287161729</v>
      </c>
      <c r="S1069" s="5" t="s">
        <v>1499</v>
      </c>
    </row>
    <row r="1070" spans="1:19" ht="14.25" x14ac:dyDescent="0.2">
      <c r="A1070" s="5" t="str">
        <f t="shared" si="37"/>
        <v>160553993A1123010281907290831073479</v>
      </c>
      <c r="B1070" s="1" t="str">
        <f t="shared" si="38"/>
        <v>1605539933107347920</v>
      </c>
      <c r="C1070" s="42">
        <v>43675</v>
      </c>
      <c r="D1070" s="40">
        <v>160553993</v>
      </c>
      <c r="E1070" s="57" t="s">
        <v>2624</v>
      </c>
      <c r="F1070" s="40" t="s">
        <v>2696</v>
      </c>
      <c r="G1070" s="40" t="s">
        <v>1185</v>
      </c>
      <c r="H1070" s="40" t="s">
        <v>113</v>
      </c>
      <c r="I1070" s="40" t="s">
        <v>2532</v>
      </c>
      <c r="J1070" s="63">
        <v>71</v>
      </c>
      <c r="K1070" s="53">
        <v>31073479</v>
      </c>
      <c r="L1070" s="57">
        <v>20</v>
      </c>
      <c r="M1070" s="5" t="str">
        <f>VLOOKUP(K1070,需交付物料!B:G,6,0)</f>
        <v>Vmware</v>
      </c>
      <c r="O1070" s="40" t="s">
        <v>1485</v>
      </c>
      <c r="P1070" s="42">
        <v>43677</v>
      </c>
      <c r="Q1070" s="20">
        <f t="shared" si="39"/>
        <v>1256.6371681415931</v>
      </c>
      <c r="R1070" s="20">
        <f t="shared" si="40"/>
        <v>0.1821213287161729</v>
      </c>
      <c r="S1070" s="5" t="s">
        <v>1499</v>
      </c>
    </row>
    <row r="1071" spans="1:19" ht="14.25" x14ac:dyDescent="0.2">
      <c r="A1071" s="5" t="str">
        <f t="shared" si="37"/>
        <v>160553994A1123010281907290931073479</v>
      </c>
      <c r="B1071" s="1" t="str">
        <f t="shared" si="38"/>
        <v>1605539943107347920</v>
      </c>
      <c r="C1071" s="42">
        <v>43675</v>
      </c>
      <c r="D1071" s="40">
        <v>160553994</v>
      </c>
      <c r="E1071" s="57" t="s">
        <v>2625</v>
      </c>
      <c r="F1071" s="40" t="s">
        <v>2696</v>
      </c>
      <c r="G1071" s="40" t="s">
        <v>1185</v>
      </c>
      <c r="H1071" s="40" t="s">
        <v>113</v>
      </c>
      <c r="I1071" s="40" t="s">
        <v>2532</v>
      </c>
      <c r="J1071" s="63">
        <v>71</v>
      </c>
      <c r="K1071" s="53">
        <v>31073479</v>
      </c>
      <c r="L1071" s="57">
        <v>20</v>
      </c>
      <c r="M1071" s="5" t="str">
        <f>VLOOKUP(K1071,需交付物料!B:G,6,0)</f>
        <v>Vmware</v>
      </c>
      <c r="O1071" s="40" t="s">
        <v>1485</v>
      </c>
      <c r="P1071" s="42">
        <v>43677</v>
      </c>
      <c r="Q1071" s="20">
        <f t="shared" si="39"/>
        <v>1256.6371681415931</v>
      </c>
      <c r="R1071" s="20">
        <f t="shared" si="40"/>
        <v>0.1821213287161729</v>
      </c>
      <c r="S1071" s="5" t="s">
        <v>1499</v>
      </c>
    </row>
    <row r="1072" spans="1:19" ht="14.25" x14ac:dyDescent="0.2">
      <c r="A1072" s="5" t="str">
        <f t="shared" si="37"/>
        <v>160553995A1123010281907291031073479</v>
      </c>
      <c r="B1072" s="1" t="str">
        <f t="shared" si="38"/>
        <v>1605539953107347920</v>
      </c>
      <c r="C1072" s="42">
        <v>43675</v>
      </c>
      <c r="D1072" s="40">
        <v>160553995</v>
      </c>
      <c r="E1072" s="57" t="s">
        <v>2626</v>
      </c>
      <c r="F1072" s="40" t="s">
        <v>2696</v>
      </c>
      <c r="G1072" s="40" t="s">
        <v>1185</v>
      </c>
      <c r="H1072" s="40" t="s">
        <v>113</v>
      </c>
      <c r="I1072" s="40" t="s">
        <v>2532</v>
      </c>
      <c r="J1072" s="63">
        <v>71</v>
      </c>
      <c r="K1072" s="53">
        <v>31073479</v>
      </c>
      <c r="L1072" s="57">
        <v>20</v>
      </c>
      <c r="M1072" s="5" t="str">
        <f>VLOOKUP(K1072,需交付物料!B:G,6,0)</f>
        <v>Vmware</v>
      </c>
      <c r="O1072" s="40" t="s">
        <v>1485</v>
      </c>
      <c r="P1072" s="42">
        <v>43677</v>
      </c>
      <c r="Q1072" s="20">
        <f t="shared" si="39"/>
        <v>1256.6371681415931</v>
      </c>
      <c r="R1072" s="20">
        <f t="shared" si="40"/>
        <v>0.1821213287161729</v>
      </c>
      <c r="S1072" s="5" t="s">
        <v>1499</v>
      </c>
    </row>
    <row r="1073" spans="1:19" ht="14.25" x14ac:dyDescent="0.2">
      <c r="A1073" s="5" t="str">
        <f t="shared" si="37"/>
        <v>160553996A1123010281907291131073479</v>
      </c>
      <c r="B1073" s="1" t="str">
        <f t="shared" si="38"/>
        <v>1605539963107347920</v>
      </c>
      <c r="C1073" s="42">
        <v>43675</v>
      </c>
      <c r="D1073" s="40">
        <v>160553996</v>
      </c>
      <c r="E1073" s="57" t="s">
        <v>2627</v>
      </c>
      <c r="F1073" s="40" t="s">
        <v>2696</v>
      </c>
      <c r="G1073" s="40" t="s">
        <v>1185</v>
      </c>
      <c r="H1073" s="40" t="s">
        <v>113</v>
      </c>
      <c r="I1073" s="40" t="s">
        <v>2532</v>
      </c>
      <c r="J1073" s="63">
        <v>71</v>
      </c>
      <c r="K1073" s="53">
        <v>31073479</v>
      </c>
      <c r="L1073" s="57">
        <v>20</v>
      </c>
      <c r="M1073" s="5" t="str">
        <f>VLOOKUP(K1073,需交付物料!B:G,6,0)</f>
        <v>Vmware</v>
      </c>
      <c r="O1073" s="40" t="s">
        <v>1485</v>
      </c>
      <c r="P1073" s="42">
        <v>43677</v>
      </c>
      <c r="Q1073" s="20">
        <f t="shared" si="39"/>
        <v>1256.6371681415931</v>
      </c>
      <c r="R1073" s="20">
        <f t="shared" si="40"/>
        <v>0.1821213287161729</v>
      </c>
      <c r="S1073" s="5" t="s">
        <v>1499</v>
      </c>
    </row>
    <row r="1074" spans="1:19" ht="14.25" x14ac:dyDescent="0.2">
      <c r="A1074" s="5" t="str">
        <f t="shared" si="37"/>
        <v>160553997A1123010281907291231073479</v>
      </c>
      <c r="B1074" s="1" t="str">
        <f t="shared" si="38"/>
        <v>1605539973107347920</v>
      </c>
      <c r="C1074" s="42">
        <v>43675</v>
      </c>
      <c r="D1074" s="40">
        <v>160553997</v>
      </c>
      <c r="E1074" s="57" t="s">
        <v>2628</v>
      </c>
      <c r="F1074" s="40" t="s">
        <v>2696</v>
      </c>
      <c r="G1074" s="40" t="s">
        <v>1185</v>
      </c>
      <c r="H1074" s="40" t="s">
        <v>113</v>
      </c>
      <c r="I1074" s="40" t="s">
        <v>2532</v>
      </c>
      <c r="J1074" s="63">
        <v>71</v>
      </c>
      <c r="K1074" s="53">
        <v>31073479</v>
      </c>
      <c r="L1074" s="57">
        <v>20</v>
      </c>
      <c r="M1074" s="5" t="str">
        <f>VLOOKUP(K1074,需交付物料!B:G,6,0)</f>
        <v>Vmware</v>
      </c>
      <c r="O1074" s="40" t="s">
        <v>1485</v>
      </c>
      <c r="P1074" s="42">
        <v>43677</v>
      </c>
      <c r="Q1074" s="20">
        <f t="shared" si="39"/>
        <v>1256.6371681415931</v>
      </c>
      <c r="R1074" s="20">
        <f t="shared" si="40"/>
        <v>0.1821213287161729</v>
      </c>
      <c r="S1074" s="5" t="s">
        <v>1499</v>
      </c>
    </row>
    <row r="1075" spans="1:19" ht="14.25" x14ac:dyDescent="0.2">
      <c r="A1075" s="5" t="str">
        <f t="shared" si="37"/>
        <v>160553998A1123010281907291331073479</v>
      </c>
      <c r="B1075" s="1" t="str">
        <f t="shared" si="38"/>
        <v>160553998310734793</v>
      </c>
      <c r="C1075" s="42">
        <v>43675</v>
      </c>
      <c r="D1075" s="40">
        <v>160553998</v>
      </c>
      <c r="E1075" s="57" t="s">
        <v>2629</v>
      </c>
      <c r="F1075" s="40" t="s">
        <v>2696</v>
      </c>
      <c r="G1075" s="40" t="s">
        <v>1185</v>
      </c>
      <c r="H1075" s="40" t="s">
        <v>113</v>
      </c>
      <c r="I1075" s="40" t="s">
        <v>2532</v>
      </c>
      <c r="J1075" s="63">
        <v>71</v>
      </c>
      <c r="K1075" s="53">
        <v>31073479</v>
      </c>
      <c r="L1075" s="57">
        <v>3</v>
      </c>
      <c r="M1075" s="5" t="str">
        <f>VLOOKUP(K1075,需交付物料!B:G,6,0)</f>
        <v>Vmware</v>
      </c>
      <c r="O1075" s="40" t="s">
        <v>1485</v>
      </c>
      <c r="P1075" s="42">
        <v>43676</v>
      </c>
      <c r="Q1075" s="20">
        <f t="shared" si="39"/>
        <v>188.49557522123897</v>
      </c>
      <c r="R1075" s="20">
        <f t="shared" si="40"/>
        <v>2.7318199307425937E-2</v>
      </c>
      <c r="S1075" s="5" t="s">
        <v>1499</v>
      </c>
    </row>
    <row r="1076" spans="1:19" ht="14.25" x14ac:dyDescent="0.2">
      <c r="A1076" s="5" t="str">
        <f t="shared" si="37"/>
        <v>160553999A1123010281907291431073479</v>
      </c>
      <c r="B1076" s="1" t="str">
        <f t="shared" si="38"/>
        <v>160553999310734793</v>
      </c>
      <c r="C1076" s="42">
        <v>43675</v>
      </c>
      <c r="D1076" s="40">
        <v>160553999</v>
      </c>
      <c r="E1076" s="57" t="s">
        <v>2630</v>
      </c>
      <c r="F1076" s="40" t="s">
        <v>2696</v>
      </c>
      <c r="G1076" s="40" t="s">
        <v>1185</v>
      </c>
      <c r="H1076" s="40" t="s">
        <v>113</v>
      </c>
      <c r="I1076" s="40" t="s">
        <v>2532</v>
      </c>
      <c r="J1076" s="63">
        <v>71</v>
      </c>
      <c r="K1076" s="53">
        <v>31073479</v>
      </c>
      <c r="L1076" s="57">
        <v>3</v>
      </c>
      <c r="M1076" s="5" t="str">
        <f>VLOOKUP(K1076,需交付物料!B:G,6,0)</f>
        <v>Vmware</v>
      </c>
      <c r="O1076" s="40" t="s">
        <v>1485</v>
      </c>
      <c r="P1076" s="42">
        <v>43676</v>
      </c>
      <c r="Q1076" s="20">
        <f t="shared" si="39"/>
        <v>188.49557522123897</v>
      </c>
      <c r="R1076" s="20">
        <f t="shared" si="40"/>
        <v>2.7318199307425937E-2</v>
      </c>
      <c r="S1076" s="5" t="s">
        <v>1499</v>
      </c>
    </row>
    <row r="1077" spans="1:19" ht="14.25" x14ac:dyDescent="0.2">
      <c r="A1077" s="5" t="str">
        <f t="shared" si="37"/>
        <v>160554000A1123010281907291531073479</v>
      </c>
      <c r="B1077" s="1" t="str">
        <f t="shared" si="38"/>
        <v>160554000310734794</v>
      </c>
      <c r="C1077" s="42">
        <v>43675</v>
      </c>
      <c r="D1077" s="40">
        <v>160554000</v>
      </c>
      <c r="E1077" s="57" t="s">
        <v>2631</v>
      </c>
      <c r="F1077" s="40" t="s">
        <v>2696</v>
      </c>
      <c r="G1077" s="40" t="s">
        <v>1185</v>
      </c>
      <c r="H1077" s="40" t="s">
        <v>113</v>
      </c>
      <c r="I1077" s="40" t="s">
        <v>2532</v>
      </c>
      <c r="J1077" s="63">
        <v>71</v>
      </c>
      <c r="K1077" s="53">
        <v>31073479</v>
      </c>
      <c r="L1077" s="57">
        <v>4</v>
      </c>
      <c r="M1077" s="5" t="str">
        <f>VLOOKUP(K1077,需交付物料!B:G,6,0)</f>
        <v>Vmware</v>
      </c>
      <c r="O1077" s="40" t="s">
        <v>1485</v>
      </c>
      <c r="P1077" s="42">
        <v>43676</v>
      </c>
      <c r="Q1077" s="20">
        <f t="shared" si="39"/>
        <v>251.3274336283186</v>
      </c>
      <c r="R1077" s="20">
        <f t="shared" si="40"/>
        <v>3.6424265743234575E-2</v>
      </c>
      <c r="S1077" s="5" t="s">
        <v>1499</v>
      </c>
    </row>
    <row r="1078" spans="1:19" ht="14.25" x14ac:dyDescent="0.2">
      <c r="A1078" s="5" t="str">
        <f t="shared" si="37"/>
        <v>160555858A100020643Z247131073479</v>
      </c>
      <c r="B1078" s="1" t="str">
        <f t="shared" si="38"/>
        <v>1605558583107347935</v>
      </c>
      <c r="C1078" s="42">
        <v>43677</v>
      </c>
      <c r="D1078" s="40">
        <v>160555858</v>
      </c>
      <c r="E1078" s="57" t="s">
        <v>2653</v>
      </c>
      <c r="F1078" s="40">
        <v>0</v>
      </c>
      <c r="G1078" s="40" t="s">
        <v>1185</v>
      </c>
      <c r="H1078" s="40" t="s">
        <v>1004</v>
      </c>
      <c r="I1078" s="40" t="s">
        <v>71</v>
      </c>
      <c r="J1078" s="63">
        <v>71</v>
      </c>
      <c r="K1078" s="53">
        <v>31073479</v>
      </c>
      <c r="L1078" s="57">
        <v>35</v>
      </c>
      <c r="M1078" s="5" t="str">
        <f>VLOOKUP(K1078,需交付物料!B:G,6,0)</f>
        <v>Vmware</v>
      </c>
      <c r="O1078" s="40" t="s">
        <v>1485</v>
      </c>
      <c r="P1078" s="42">
        <v>43684</v>
      </c>
      <c r="Q1078" s="20">
        <f t="shared" si="39"/>
        <v>2199.1150442477879</v>
      </c>
      <c r="R1078" s="20">
        <f t="shared" si="40"/>
        <v>0.31871232525330262</v>
      </c>
      <c r="S1078" s="5" t="s">
        <v>1499</v>
      </c>
    </row>
    <row r="1079" spans="1:19" ht="14.25" x14ac:dyDescent="0.2">
      <c r="A1079" s="5" t="str">
        <f t="shared" ref="A1079:A1110" si="41">D1079&amp;E1079&amp;K1079</f>
        <v>160556023A1103971031908090131073480</v>
      </c>
      <c r="B1079" s="1" t="str">
        <f t="shared" ref="B1079:B1110" si="42">D1079&amp;K1079&amp;L1079</f>
        <v>160556023310734805</v>
      </c>
      <c r="C1079" s="42">
        <v>43690</v>
      </c>
      <c r="D1079" s="40">
        <v>160556023</v>
      </c>
      <c r="E1079" s="57" t="s">
        <v>2672</v>
      </c>
      <c r="F1079" s="40">
        <v>0</v>
      </c>
      <c r="G1079" s="40" t="s">
        <v>1185</v>
      </c>
      <c r="H1079" s="40" t="s">
        <v>16</v>
      </c>
      <c r="I1079" s="40" t="s">
        <v>287</v>
      </c>
      <c r="J1079" s="63">
        <v>355</v>
      </c>
      <c r="K1079" s="53">
        <v>31073480</v>
      </c>
      <c r="L1079" s="57">
        <v>5</v>
      </c>
      <c r="M1079" s="5" t="str">
        <f>VLOOKUP(K1079,需交付物料!B:G,6,0)</f>
        <v>虚拟化support</v>
      </c>
      <c r="O1079" s="40" t="s">
        <v>1485</v>
      </c>
      <c r="P1079" s="42">
        <v>43691</v>
      </c>
      <c r="Q1079" s="20">
        <f t="shared" ref="Q1079:Q1110" si="43">J1079*L1079/1.13</f>
        <v>1570.7964601769913</v>
      </c>
      <c r="R1079" s="20">
        <f t="shared" ref="R1079:R1110" si="44">Q1079/6.9/1000</f>
        <v>0.2276516608952161</v>
      </c>
      <c r="S1079" s="5" t="s">
        <v>1499</v>
      </c>
    </row>
    <row r="1080" spans="1:19" ht="14.25" x14ac:dyDescent="0.2">
      <c r="A1080" s="5" t="str">
        <f t="shared" si="41"/>
        <v>160556181A100020643Z247831073479</v>
      </c>
      <c r="B1080" s="1" t="str">
        <f t="shared" si="42"/>
        <v>160556181310734796</v>
      </c>
      <c r="C1080" s="42">
        <v>43678</v>
      </c>
      <c r="D1080" s="40">
        <v>160556181</v>
      </c>
      <c r="E1080" s="57" t="s">
        <v>2654</v>
      </c>
      <c r="F1080" s="40" t="s">
        <v>2681</v>
      </c>
      <c r="G1080" s="40" t="s">
        <v>1003</v>
      </c>
      <c r="H1080" s="40" t="s">
        <v>52</v>
      </c>
      <c r="I1080" s="40" t="s">
        <v>71</v>
      </c>
      <c r="J1080" s="63">
        <v>71</v>
      </c>
      <c r="K1080" s="53">
        <v>31073479</v>
      </c>
      <c r="L1080" s="57">
        <v>6</v>
      </c>
      <c r="M1080" s="5" t="str">
        <f>VLOOKUP(K1080,需交付物料!B:G,6,0)</f>
        <v>Vmware</v>
      </c>
      <c r="O1080" s="40" t="s">
        <v>1485</v>
      </c>
      <c r="P1080" s="42">
        <v>43682</v>
      </c>
      <c r="Q1080" s="20">
        <f t="shared" si="43"/>
        <v>376.99115044247793</v>
      </c>
      <c r="R1080" s="20">
        <f t="shared" si="44"/>
        <v>5.4636398614851873E-2</v>
      </c>
      <c r="S1080" s="5" t="s">
        <v>1499</v>
      </c>
    </row>
    <row r="1081" spans="1:19" ht="14.25" x14ac:dyDescent="0.2">
      <c r="A1081" s="5" t="str">
        <f t="shared" si="41"/>
        <v>160556181A100020643Z247831073479</v>
      </c>
      <c r="B1081" s="1" t="str">
        <f t="shared" si="42"/>
        <v>160556181310734796</v>
      </c>
      <c r="C1081" s="42">
        <v>43678</v>
      </c>
      <c r="D1081" s="40">
        <v>160556181</v>
      </c>
      <c r="E1081" s="57" t="s">
        <v>2654</v>
      </c>
      <c r="F1081" s="40" t="s">
        <v>2681</v>
      </c>
      <c r="G1081" s="40" t="s">
        <v>1003</v>
      </c>
      <c r="H1081" s="40" t="s">
        <v>52</v>
      </c>
      <c r="I1081" s="40" t="s">
        <v>71</v>
      </c>
      <c r="J1081" s="63">
        <v>71</v>
      </c>
      <c r="K1081" s="53">
        <v>31073479</v>
      </c>
      <c r="L1081" s="57">
        <v>6</v>
      </c>
      <c r="M1081" s="5" t="str">
        <f>VLOOKUP(K1081,需交付物料!B:G,6,0)</f>
        <v>Vmware</v>
      </c>
      <c r="O1081" s="40" t="s">
        <v>1485</v>
      </c>
      <c r="P1081" s="42">
        <v>43682</v>
      </c>
      <c r="Q1081" s="20">
        <f t="shared" si="43"/>
        <v>376.99115044247793</v>
      </c>
      <c r="R1081" s="20">
        <f t="shared" si="44"/>
        <v>5.4636398614851873E-2</v>
      </c>
      <c r="S1081" s="5" t="s">
        <v>1499</v>
      </c>
    </row>
    <row r="1082" spans="1:19" ht="14.25" x14ac:dyDescent="0.2">
      <c r="A1082" s="5" t="str">
        <f t="shared" si="41"/>
        <v>160558687A100077645K257331072983</v>
      </c>
      <c r="B1082" s="1" t="str">
        <f t="shared" si="42"/>
        <v>160558687310729838</v>
      </c>
      <c r="C1082" s="42">
        <v>43683</v>
      </c>
      <c r="D1082" s="40">
        <v>160558687</v>
      </c>
      <c r="E1082" s="57" t="s">
        <v>2655</v>
      </c>
      <c r="F1082" s="40">
        <v>0</v>
      </c>
      <c r="G1082" s="40" t="s">
        <v>1185</v>
      </c>
      <c r="H1082" s="40" t="s">
        <v>686</v>
      </c>
      <c r="I1082" s="40" t="s">
        <v>2273</v>
      </c>
      <c r="J1082" s="63">
        <v>4828</v>
      </c>
      <c r="K1082" s="53">
        <v>31072983</v>
      </c>
      <c r="L1082" s="57">
        <v>8</v>
      </c>
      <c r="M1082" s="5" t="str">
        <f>VLOOKUP(K1082,需交付物料!B:G,6,0)</f>
        <v>专家服务</v>
      </c>
      <c r="O1082" s="40" t="s">
        <v>1485</v>
      </c>
      <c r="P1082" s="42">
        <v>43684</v>
      </c>
      <c r="Q1082" s="20">
        <f t="shared" si="43"/>
        <v>34180.530973451328</v>
      </c>
      <c r="R1082" s="20">
        <f t="shared" si="44"/>
        <v>4.953700141079902</v>
      </c>
      <c r="S1082" s="5" t="s">
        <v>1499</v>
      </c>
    </row>
    <row r="1083" spans="1:19" ht="14.25" x14ac:dyDescent="0.2">
      <c r="A1083" s="5" t="str">
        <f t="shared" si="41"/>
        <v>160561048A1123010282019080931073479</v>
      </c>
      <c r="B1083" s="1" t="str">
        <f t="shared" si="42"/>
        <v>160561048310734798</v>
      </c>
      <c r="C1083" s="42">
        <v>43686</v>
      </c>
      <c r="D1083" s="40">
        <v>160561048</v>
      </c>
      <c r="E1083" s="57" t="s">
        <v>2673</v>
      </c>
      <c r="F1083" s="40" t="s">
        <v>2729</v>
      </c>
      <c r="G1083" s="40" t="s">
        <v>2727</v>
      </c>
      <c r="H1083" s="40" t="s">
        <v>30</v>
      </c>
      <c r="I1083" s="40" t="s">
        <v>2532</v>
      </c>
      <c r="J1083" s="63">
        <v>71</v>
      </c>
      <c r="K1083" s="53">
        <v>31073479</v>
      </c>
      <c r="L1083" s="57">
        <v>8</v>
      </c>
      <c r="M1083" s="5" t="str">
        <f>VLOOKUP(K1083,需交付物料!B:G,6,0)</f>
        <v>Vmware</v>
      </c>
      <c r="O1083" s="40" t="s">
        <v>1485</v>
      </c>
      <c r="P1083" s="42">
        <v>43690</v>
      </c>
      <c r="Q1083" s="20">
        <f t="shared" si="43"/>
        <v>502.6548672566372</v>
      </c>
      <c r="R1083" s="20">
        <f t="shared" si="44"/>
        <v>7.2848531486469151E-2</v>
      </c>
      <c r="S1083" s="5" t="s">
        <v>1499</v>
      </c>
    </row>
    <row r="1084" spans="1:19" ht="14.25" x14ac:dyDescent="0.2">
      <c r="A1084" s="5" t="str">
        <f t="shared" si="41"/>
        <v>160561048A1123010282019080931073479</v>
      </c>
      <c r="B1084" s="1" t="str">
        <f t="shared" si="42"/>
        <v>160561048310734791</v>
      </c>
      <c r="C1084" s="42">
        <v>43686</v>
      </c>
      <c r="D1084" s="40">
        <v>160561048</v>
      </c>
      <c r="E1084" s="57" t="s">
        <v>2673</v>
      </c>
      <c r="F1084" s="40" t="s">
        <v>2729</v>
      </c>
      <c r="G1084" s="40" t="s">
        <v>2727</v>
      </c>
      <c r="H1084" s="40" t="s">
        <v>30</v>
      </c>
      <c r="I1084" s="40" t="s">
        <v>2532</v>
      </c>
      <c r="J1084" s="63">
        <v>71</v>
      </c>
      <c r="K1084" s="53">
        <v>31073479</v>
      </c>
      <c r="L1084" s="57">
        <v>1</v>
      </c>
      <c r="M1084" s="5" t="str">
        <f>VLOOKUP(K1084,需交付物料!B:G,6,0)</f>
        <v>Vmware</v>
      </c>
      <c r="O1084" s="40" t="s">
        <v>1485</v>
      </c>
      <c r="P1084" s="42">
        <v>43690</v>
      </c>
      <c r="Q1084" s="20">
        <f t="shared" si="43"/>
        <v>62.83185840707965</v>
      </c>
      <c r="R1084" s="20">
        <f t="shared" si="44"/>
        <v>9.1060664358086438E-3</v>
      </c>
      <c r="S1084" s="5" t="s">
        <v>1499</v>
      </c>
    </row>
    <row r="1085" spans="1:19" ht="14.25" x14ac:dyDescent="0.2">
      <c r="A1085" s="5" t="str">
        <f t="shared" si="41"/>
        <v>160561048A1123010282019080931073479</v>
      </c>
      <c r="B1085" s="1" t="str">
        <f t="shared" si="42"/>
        <v>160561048310734798</v>
      </c>
      <c r="C1085" s="42">
        <v>43686</v>
      </c>
      <c r="D1085" s="40">
        <v>160561048</v>
      </c>
      <c r="E1085" s="57" t="s">
        <v>2673</v>
      </c>
      <c r="F1085" s="40" t="s">
        <v>2729</v>
      </c>
      <c r="G1085" s="40" t="s">
        <v>2727</v>
      </c>
      <c r="H1085" s="40" t="s">
        <v>30</v>
      </c>
      <c r="I1085" s="40" t="s">
        <v>2532</v>
      </c>
      <c r="J1085" s="63">
        <v>71</v>
      </c>
      <c r="K1085" s="53">
        <v>31073479</v>
      </c>
      <c r="L1085" s="57">
        <v>8</v>
      </c>
      <c r="M1085" s="5" t="str">
        <f>VLOOKUP(K1085,需交付物料!B:G,6,0)</f>
        <v>Vmware</v>
      </c>
      <c r="O1085" s="40" t="s">
        <v>1485</v>
      </c>
      <c r="P1085" s="42">
        <v>43690</v>
      </c>
      <c r="Q1085" s="20">
        <f t="shared" si="43"/>
        <v>502.6548672566372</v>
      </c>
      <c r="R1085" s="20">
        <f t="shared" si="44"/>
        <v>7.2848531486469151E-2</v>
      </c>
      <c r="S1085" s="5" t="s">
        <v>1499</v>
      </c>
    </row>
    <row r="1086" spans="1:19" ht="14.25" x14ac:dyDescent="0.2">
      <c r="A1086" s="5" t="str">
        <f t="shared" si="41"/>
        <v>160561274A100085999190809131073479</v>
      </c>
      <c r="B1086" s="1" t="str">
        <f t="shared" si="42"/>
        <v>160561274310734796</v>
      </c>
      <c r="C1086" s="42">
        <v>43686</v>
      </c>
      <c r="D1086" s="40">
        <v>160561274</v>
      </c>
      <c r="E1086" s="57" t="s">
        <v>2674</v>
      </c>
      <c r="F1086" s="40">
        <v>0</v>
      </c>
      <c r="G1086" s="40" t="s">
        <v>1185</v>
      </c>
      <c r="H1086" s="40" t="s">
        <v>16</v>
      </c>
      <c r="I1086" s="40" t="s">
        <v>2274</v>
      </c>
      <c r="J1086" s="63">
        <v>71</v>
      </c>
      <c r="K1086" s="53">
        <v>31073479</v>
      </c>
      <c r="L1086" s="57">
        <v>6</v>
      </c>
      <c r="M1086" s="5" t="str">
        <f>VLOOKUP(K1086,需交付物料!B:G,6,0)</f>
        <v>Vmware</v>
      </c>
      <c r="O1086" s="40" t="s">
        <v>1485</v>
      </c>
      <c r="P1086" s="42">
        <v>43690</v>
      </c>
      <c r="Q1086" s="20">
        <f t="shared" si="43"/>
        <v>376.99115044247793</v>
      </c>
      <c r="R1086" s="20">
        <f t="shared" si="44"/>
        <v>5.4636398614851873E-2</v>
      </c>
      <c r="S1086" s="5" t="s">
        <v>1499</v>
      </c>
    </row>
    <row r="1087" spans="1:19" ht="14.25" x14ac:dyDescent="0.2">
      <c r="A1087" s="5" t="str">
        <f t="shared" si="41"/>
        <v>160562329A1126379452019081231073479</v>
      </c>
      <c r="B1087" s="1" t="str">
        <f t="shared" si="42"/>
        <v>160562329310734792</v>
      </c>
      <c r="C1087" s="42">
        <v>43689</v>
      </c>
      <c r="D1087" s="40">
        <v>160562329</v>
      </c>
      <c r="E1087" s="57" t="s">
        <v>2675</v>
      </c>
      <c r="F1087" s="40">
        <v>0</v>
      </c>
      <c r="G1087" s="40" t="s">
        <v>1185</v>
      </c>
      <c r="H1087" s="40" t="s">
        <v>76</v>
      </c>
      <c r="I1087" s="40" t="s">
        <v>2666</v>
      </c>
      <c r="J1087" s="63">
        <v>71</v>
      </c>
      <c r="K1087" s="53">
        <v>31073479</v>
      </c>
      <c r="L1087" s="57">
        <v>2</v>
      </c>
      <c r="M1087" s="5" t="str">
        <f>VLOOKUP(K1087,需交付物料!B:G,6,0)</f>
        <v>Vmware</v>
      </c>
      <c r="O1087" s="40" t="s">
        <v>1485</v>
      </c>
      <c r="P1087" s="42">
        <v>43691</v>
      </c>
      <c r="Q1087" s="20">
        <f t="shared" si="43"/>
        <v>125.6637168141593</v>
      </c>
      <c r="R1087" s="20">
        <f t="shared" si="44"/>
        <v>1.8212132871617288E-2</v>
      </c>
      <c r="S1087" s="5" t="s">
        <v>1499</v>
      </c>
    </row>
    <row r="1088" spans="1:19" ht="14.25" x14ac:dyDescent="0.2">
      <c r="A1088" s="5" t="str">
        <f t="shared" si="41"/>
        <v>160563814A111781692019080931073479</v>
      </c>
      <c r="B1088" s="1" t="str">
        <f t="shared" si="42"/>
        <v>1605638143107347918</v>
      </c>
      <c r="C1088" s="42">
        <v>43690</v>
      </c>
      <c r="D1088" s="40">
        <v>160563814</v>
      </c>
      <c r="E1088" s="57" t="s">
        <v>2676</v>
      </c>
      <c r="F1088" s="40" t="e">
        <v>#N/A</v>
      </c>
      <c r="G1088" s="40" t="e">
        <v>#N/A</v>
      </c>
      <c r="H1088" s="40" t="e">
        <v>#N/A</v>
      </c>
      <c r="I1088" s="40" t="s">
        <v>81</v>
      </c>
      <c r="J1088" s="63">
        <v>71</v>
      </c>
      <c r="K1088" s="53">
        <v>31073479</v>
      </c>
      <c r="L1088" s="57">
        <v>18</v>
      </c>
      <c r="M1088" s="5" t="str">
        <f>VLOOKUP(K1088,需交付物料!B:G,6,0)</f>
        <v>Vmware</v>
      </c>
      <c r="Q1088" s="20">
        <f t="shared" si="43"/>
        <v>1130.9734513274336</v>
      </c>
      <c r="R1088" s="20">
        <f t="shared" si="44"/>
        <v>0.1639091958445556</v>
      </c>
      <c r="S1088" s="40" t="s">
        <v>585</v>
      </c>
    </row>
    <row r="1089" spans="1:19" ht="14.25" x14ac:dyDescent="0.2">
      <c r="A1089" s="5" t="str">
        <f t="shared" si="41"/>
        <v>160565899A1123010282019081531073479</v>
      </c>
      <c r="B1089" s="1" t="str">
        <f t="shared" si="42"/>
        <v>160565899310734796</v>
      </c>
      <c r="C1089" s="42">
        <v>43692</v>
      </c>
      <c r="D1089" s="40">
        <v>160565899</v>
      </c>
      <c r="E1089" s="57" t="s">
        <v>2692</v>
      </c>
      <c r="F1089" s="40" t="s">
        <v>2765</v>
      </c>
      <c r="G1089" s="40" t="s">
        <v>2727</v>
      </c>
      <c r="H1089" s="40" t="s">
        <v>30</v>
      </c>
      <c r="I1089" s="40" t="s">
        <v>2532</v>
      </c>
      <c r="J1089" s="63">
        <v>71</v>
      </c>
      <c r="K1089" s="53">
        <v>31073479</v>
      </c>
      <c r="L1089" s="57">
        <v>6</v>
      </c>
      <c r="M1089" s="5" t="str">
        <f>VLOOKUP(K1089,需交付物料!B:G,6,0)</f>
        <v>Vmware</v>
      </c>
      <c r="O1089" s="40" t="s">
        <v>1485</v>
      </c>
      <c r="P1089" s="42">
        <v>43693</v>
      </c>
      <c r="Q1089" s="20">
        <f t="shared" si="43"/>
        <v>376.99115044247793</v>
      </c>
      <c r="R1089" s="20">
        <f t="shared" si="44"/>
        <v>5.4636398614851873E-2</v>
      </c>
      <c r="S1089" s="5" t="s">
        <v>1499</v>
      </c>
    </row>
    <row r="1090" spans="1:19" ht="14.25" x14ac:dyDescent="0.2">
      <c r="A1090" s="5" t="str">
        <f t="shared" si="41"/>
        <v>160565899A1123010282019081531073479</v>
      </c>
      <c r="B1090" s="1" t="str">
        <f t="shared" si="42"/>
        <v>160565899310734791</v>
      </c>
      <c r="C1090" s="42">
        <v>43692</v>
      </c>
      <c r="D1090" s="40">
        <v>160565899</v>
      </c>
      <c r="E1090" s="57" t="s">
        <v>2692</v>
      </c>
      <c r="F1090" s="40" t="s">
        <v>2765</v>
      </c>
      <c r="G1090" s="40" t="s">
        <v>2727</v>
      </c>
      <c r="H1090" s="40" t="s">
        <v>30</v>
      </c>
      <c r="I1090" s="40" t="s">
        <v>2532</v>
      </c>
      <c r="J1090" s="63">
        <v>71</v>
      </c>
      <c r="K1090" s="53">
        <v>31073479</v>
      </c>
      <c r="L1090" s="57">
        <v>1</v>
      </c>
      <c r="M1090" s="5" t="str">
        <f>VLOOKUP(K1090,需交付物料!B:G,6,0)</f>
        <v>Vmware</v>
      </c>
      <c r="O1090" s="40" t="s">
        <v>1485</v>
      </c>
      <c r="P1090" s="42">
        <v>43693</v>
      </c>
      <c r="Q1090" s="20">
        <f t="shared" si="43"/>
        <v>62.83185840707965</v>
      </c>
      <c r="R1090" s="20">
        <f t="shared" si="44"/>
        <v>9.1060664358086438E-3</v>
      </c>
      <c r="S1090" s="5" t="s">
        <v>1499</v>
      </c>
    </row>
    <row r="1091" spans="1:19" ht="14.25" x14ac:dyDescent="0.2">
      <c r="A1091" s="5" t="str">
        <f t="shared" si="41"/>
        <v>160565899A1123010282019081531073479</v>
      </c>
      <c r="B1091" s="1" t="str">
        <f t="shared" si="42"/>
        <v>160565899310734796</v>
      </c>
      <c r="C1091" s="42">
        <v>43692</v>
      </c>
      <c r="D1091" s="40">
        <v>160565899</v>
      </c>
      <c r="E1091" s="57" t="s">
        <v>2692</v>
      </c>
      <c r="F1091" s="40" t="s">
        <v>2765</v>
      </c>
      <c r="G1091" s="40" t="s">
        <v>2727</v>
      </c>
      <c r="H1091" s="40" t="s">
        <v>30</v>
      </c>
      <c r="I1091" s="40" t="s">
        <v>2532</v>
      </c>
      <c r="J1091" s="63">
        <v>71</v>
      </c>
      <c r="K1091" s="53">
        <v>31073479</v>
      </c>
      <c r="L1091" s="57">
        <v>6</v>
      </c>
      <c r="M1091" s="5" t="str">
        <f>VLOOKUP(K1091,需交付物料!B:G,6,0)</f>
        <v>Vmware</v>
      </c>
      <c r="O1091" s="40" t="s">
        <v>1485</v>
      </c>
      <c r="P1091" s="42">
        <v>43693</v>
      </c>
      <c r="Q1091" s="20">
        <f t="shared" si="43"/>
        <v>376.99115044247793</v>
      </c>
      <c r="R1091" s="20">
        <f t="shared" si="44"/>
        <v>5.4636398614851873E-2</v>
      </c>
      <c r="S1091" s="5" t="s">
        <v>1499</v>
      </c>
    </row>
    <row r="1092" spans="1:19" ht="14.25" x14ac:dyDescent="0.2">
      <c r="A1092" s="5" t="str">
        <f t="shared" si="41"/>
        <v>160566264A1105885700232931073480</v>
      </c>
      <c r="B1092" s="1" t="str">
        <f t="shared" si="42"/>
        <v>160566264310734801</v>
      </c>
      <c r="C1092" s="42">
        <v>43693</v>
      </c>
      <c r="D1092" s="40">
        <v>160566264</v>
      </c>
      <c r="E1092" s="57" t="s">
        <v>2693</v>
      </c>
      <c r="F1092" s="40">
        <v>0</v>
      </c>
      <c r="G1092" s="40" t="s">
        <v>1185</v>
      </c>
      <c r="H1092" s="40" t="s">
        <v>168</v>
      </c>
      <c r="I1092" s="40" t="s">
        <v>2684</v>
      </c>
      <c r="J1092" s="63">
        <v>355</v>
      </c>
      <c r="K1092" s="53">
        <v>31073480</v>
      </c>
      <c r="L1092" s="57">
        <v>1</v>
      </c>
      <c r="M1092" s="5" t="str">
        <f>VLOOKUP(K1092,需交付物料!B:G,6,0)</f>
        <v>虚拟化support</v>
      </c>
      <c r="O1092" s="40" t="s">
        <v>1485</v>
      </c>
      <c r="P1092" s="42">
        <v>43696</v>
      </c>
      <c r="Q1092" s="20">
        <f t="shared" si="43"/>
        <v>314.15929203539827</v>
      </c>
      <c r="R1092" s="20">
        <f t="shared" si="44"/>
        <v>4.5530332179043224E-2</v>
      </c>
      <c r="S1092" s="5" t="s">
        <v>1499</v>
      </c>
    </row>
    <row r="1093" spans="1:19" ht="14.25" x14ac:dyDescent="0.2">
      <c r="A1093" s="5" t="str">
        <f t="shared" si="41"/>
        <v>160569280A100085999190814131073479</v>
      </c>
      <c r="B1093" s="1" t="str">
        <f t="shared" si="42"/>
        <v>1605692803107347918</v>
      </c>
      <c r="C1093" s="42">
        <v>43697</v>
      </c>
      <c r="D1093" s="40">
        <v>160569280</v>
      </c>
      <c r="E1093" s="57" t="s">
        <v>2694</v>
      </c>
      <c r="F1093" s="40">
        <v>0</v>
      </c>
      <c r="G1093" s="40" t="s">
        <v>1185</v>
      </c>
      <c r="H1093" s="40" t="s">
        <v>16</v>
      </c>
      <c r="I1093" s="40" t="s">
        <v>2274</v>
      </c>
      <c r="J1093" s="63">
        <v>71</v>
      </c>
      <c r="K1093" s="53">
        <v>31073479</v>
      </c>
      <c r="L1093" s="57">
        <v>18</v>
      </c>
      <c r="M1093" s="5" t="str">
        <f>VLOOKUP(K1093,需交付物料!B:G,6,0)</f>
        <v>Vmware</v>
      </c>
      <c r="O1093" s="40" t="s">
        <v>1485</v>
      </c>
      <c r="P1093" s="42">
        <v>43698</v>
      </c>
      <c r="Q1093" s="20">
        <f t="shared" si="43"/>
        <v>1130.9734513274336</v>
      </c>
      <c r="R1093" s="20">
        <f t="shared" si="44"/>
        <v>0.1639091958445556</v>
      </c>
      <c r="S1093" s="5" t="s">
        <v>1499</v>
      </c>
    </row>
    <row r="1094" spans="1:19" ht="14.25" x14ac:dyDescent="0.2">
      <c r="A1094" s="5" t="str">
        <f t="shared" si="41"/>
        <v>160569280A100085999190814131073479</v>
      </c>
      <c r="B1094" s="1" t="str">
        <f t="shared" si="42"/>
        <v>1605692803107347918</v>
      </c>
      <c r="C1094" s="42">
        <v>43697</v>
      </c>
      <c r="D1094" s="40">
        <v>160569280</v>
      </c>
      <c r="E1094" s="57" t="s">
        <v>2694</v>
      </c>
      <c r="F1094" s="40">
        <v>0</v>
      </c>
      <c r="G1094" s="40" t="s">
        <v>1185</v>
      </c>
      <c r="H1094" s="40" t="s">
        <v>16</v>
      </c>
      <c r="I1094" s="40" t="s">
        <v>2274</v>
      </c>
      <c r="J1094" s="63">
        <v>71</v>
      </c>
      <c r="K1094" s="53">
        <v>31073479</v>
      </c>
      <c r="L1094" s="57">
        <v>18</v>
      </c>
      <c r="M1094" s="5" t="str">
        <f>VLOOKUP(K1094,需交付物料!B:G,6,0)</f>
        <v>Vmware</v>
      </c>
      <c r="O1094" s="40" t="s">
        <v>1485</v>
      </c>
      <c r="P1094" s="42">
        <v>43698</v>
      </c>
      <c r="Q1094" s="20">
        <f t="shared" si="43"/>
        <v>1130.9734513274336</v>
      </c>
      <c r="R1094" s="20">
        <f t="shared" si="44"/>
        <v>0.1639091958445556</v>
      </c>
      <c r="S1094" s="5" t="s">
        <v>1499</v>
      </c>
    </row>
    <row r="1095" spans="1:19" ht="14.25" x14ac:dyDescent="0.2">
      <c r="A1095" s="5" t="str">
        <f t="shared" si="41"/>
        <v>160569281A100085999190814231073479</v>
      </c>
      <c r="B1095" s="1" t="str">
        <f t="shared" si="42"/>
        <v>1605692813107347918</v>
      </c>
      <c r="C1095" s="42">
        <v>43697</v>
      </c>
      <c r="D1095" s="40">
        <v>160569281</v>
      </c>
      <c r="E1095" s="57" t="s">
        <v>2695</v>
      </c>
      <c r="F1095" s="40">
        <v>0</v>
      </c>
      <c r="G1095" s="40" t="s">
        <v>1185</v>
      </c>
      <c r="H1095" s="40" t="s">
        <v>16</v>
      </c>
      <c r="I1095" s="40" t="s">
        <v>2274</v>
      </c>
      <c r="J1095" s="63">
        <v>71</v>
      </c>
      <c r="K1095" s="53">
        <v>31073479</v>
      </c>
      <c r="L1095" s="57">
        <v>18</v>
      </c>
      <c r="M1095" s="5" t="str">
        <f>VLOOKUP(K1095,需交付物料!B:G,6,0)</f>
        <v>Vmware</v>
      </c>
      <c r="O1095" s="40" t="s">
        <v>1485</v>
      </c>
      <c r="P1095" s="42">
        <v>43698</v>
      </c>
      <c r="Q1095" s="20">
        <f t="shared" si="43"/>
        <v>1130.9734513274336</v>
      </c>
      <c r="R1095" s="20">
        <f t="shared" si="44"/>
        <v>0.1639091958445556</v>
      </c>
      <c r="S1095" s="5" t="s">
        <v>1499</v>
      </c>
    </row>
    <row r="1096" spans="1:19" ht="14.25" x14ac:dyDescent="0.2">
      <c r="A1096" s="5" t="str">
        <f t="shared" si="41"/>
        <v>160569281A100085999190814231073479</v>
      </c>
      <c r="B1096" s="1" t="str">
        <f t="shared" si="42"/>
        <v>1605692813107347918</v>
      </c>
      <c r="C1096" s="42">
        <v>43697</v>
      </c>
      <c r="D1096" s="40">
        <v>160569281</v>
      </c>
      <c r="E1096" s="57" t="s">
        <v>2695</v>
      </c>
      <c r="F1096" s="40">
        <v>0</v>
      </c>
      <c r="G1096" s="40" t="s">
        <v>1185</v>
      </c>
      <c r="H1096" s="40" t="s">
        <v>16</v>
      </c>
      <c r="I1096" s="40" t="s">
        <v>2274</v>
      </c>
      <c r="J1096" s="63">
        <v>71</v>
      </c>
      <c r="K1096" s="53">
        <v>31073479</v>
      </c>
      <c r="L1096" s="57">
        <v>18</v>
      </c>
      <c r="M1096" s="5" t="str">
        <f>VLOOKUP(K1096,需交付物料!B:G,6,0)</f>
        <v>Vmware</v>
      </c>
      <c r="O1096" s="40" t="s">
        <v>1485</v>
      </c>
      <c r="P1096" s="42">
        <v>43698</v>
      </c>
      <c r="Q1096" s="20">
        <f t="shared" si="43"/>
        <v>1130.9734513274336</v>
      </c>
      <c r="R1096" s="20">
        <f t="shared" si="44"/>
        <v>0.1639091958445556</v>
      </c>
      <c r="S1096" s="5" t="s">
        <v>1499</v>
      </c>
    </row>
    <row r="1097" spans="1:19" ht="14.25" x14ac:dyDescent="0.2">
      <c r="A1097" s="5" t="str">
        <f t="shared" si="41"/>
        <v>160570907A1126718352019082231073479</v>
      </c>
      <c r="B1097" s="1" t="str">
        <f t="shared" si="42"/>
        <v>160570907310734794</v>
      </c>
      <c r="C1097" s="42">
        <v>43699</v>
      </c>
      <c r="D1097" s="40">
        <v>160570907</v>
      </c>
      <c r="E1097" s="57" t="s">
        <v>2717</v>
      </c>
      <c r="F1097" s="40" t="s">
        <v>2766</v>
      </c>
      <c r="G1097" s="40" t="s">
        <v>2767</v>
      </c>
      <c r="H1097" s="40" t="s">
        <v>10</v>
      </c>
      <c r="I1097" s="40" t="s">
        <v>1651</v>
      </c>
      <c r="J1097" s="63">
        <v>71</v>
      </c>
      <c r="K1097" s="53">
        <v>31073479</v>
      </c>
      <c r="L1097" s="57">
        <v>4</v>
      </c>
      <c r="M1097" s="5" t="str">
        <f>VLOOKUP(K1097,需交付物料!B:G,6,0)</f>
        <v>Vmware</v>
      </c>
      <c r="O1097" s="40" t="s">
        <v>1485</v>
      </c>
      <c r="P1097" s="42">
        <v>43703</v>
      </c>
      <c r="Q1097" s="20">
        <f t="shared" si="43"/>
        <v>251.3274336283186</v>
      </c>
      <c r="R1097" s="20">
        <f t="shared" si="44"/>
        <v>3.6424265743234575E-2</v>
      </c>
      <c r="S1097" s="5" t="s">
        <v>1499</v>
      </c>
    </row>
    <row r="1098" spans="1:19" ht="14.25" x14ac:dyDescent="0.2">
      <c r="A1098" s="5" t="str">
        <f t="shared" si="41"/>
        <v>160571261A1123010282019082031073479</v>
      </c>
      <c r="B1098" s="1" t="str">
        <f t="shared" si="42"/>
        <v>160571261310734798</v>
      </c>
      <c r="C1098" s="42">
        <v>43699</v>
      </c>
      <c r="D1098" s="40">
        <v>160571261</v>
      </c>
      <c r="E1098" s="57" t="s">
        <v>2718</v>
      </c>
      <c r="F1098" s="40" t="s">
        <v>2768</v>
      </c>
      <c r="G1098" s="40" t="s">
        <v>2769</v>
      </c>
      <c r="H1098" s="40" t="s">
        <v>10</v>
      </c>
      <c r="I1098" s="40" t="s">
        <v>2532</v>
      </c>
      <c r="J1098" s="63">
        <v>71</v>
      </c>
      <c r="K1098" s="53">
        <v>31073479</v>
      </c>
      <c r="L1098" s="57">
        <v>8</v>
      </c>
      <c r="M1098" s="5" t="str">
        <f>VLOOKUP(K1098,需交付物料!B:G,6,0)</f>
        <v>Vmware</v>
      </c>
      <c r="O1098" s="40" t="s">
        <v>1485</v>
      </c>
      <c r="P1098" s="42">
        <v>43704</v>
      </c>
      <c r="Q1098" s="20">
        <f t="shared" si="43"/>
        <v>502.6548672566372</v>
      </c>
      <c r="R1098" s="20">
        <f t="shared" si="44"/>
        <v>7.2848531486469151E-2</v>
      </c>
      <c r="S1098" s="5" t="s">
        <v>1499</v>
      </c>
    </row>
    <row r="1099" spans="1:19" ht="14.25" x14ac:dyDescent="0.2">
      <c r="A1099" s="5" t="str">
        <f t="shared" si="41"/>
        <v>160572613A1123010282019082331073479</v>
      </c>
      <c r="B1099" s="1" t="str">
        <f t="shared" si="42"/>
        <v>160572613310734791</v>
      </c>
      <c r="C1099" s="42">
        <v>43703</v>
      </c>
      <c r="D1099" s="40">
        <v>160572613</v>
      </c>
      <c r="E1099" s="57" t="s">
        <v>2719</v>
      </c>
      <c r="F1099" s="40" t="s">
        <v>2770</v>
      </c>
      <c r="G1099" s="40" t="s">
        <v>1185</v>
      </c>
      <c r="H1099" s="40" t="s">
        <v>113</v>
      </c>
      <c r="I1099" s="40" t="s">
        <v>2532</v>
      </c>
      <c r="J1099" s="63">
        <v>71</v>
      </c>
      <c r="K1099" s="53">
        <v>31073479</v>
      </c>
      <c r="L1099" s="57">
        <v>1</v>
      </c>
      <c r="M1099" s="5" t="str">
        <f>VLOOKUP(K1099,需交付物料!B:G,6,0)</f>
        <v>Vmware</v>
      </c>
      <c r="O1099" s="40" t="s">
        <v>1485</v>
      </c>
      <c r="P1099" s="42">
        <v>43704</v>
      </c>
      <c r="Q1099" s="20">
        <f t="shared" si="43"/>
        <v>62.83185840707965</v>
      </c>
      <c r="R1099" s="20">
        <f t="shared" si="44"/>
        <v>9.1060664358086438E-3</v>
      </c>
      <c r="S1099" s="5" t="s">
        <v>1499</v>
      </c>
    </row>
    <row r="1100" spans="1:19" ht="14.25" x14ac:dyDescent="0.2">
      <c r="A1100" s="5" t="str">
        <f t="shared" si="41"/>
        <v>160574040A1123010282019082631073479</v>
      </c>
      <c r="B1100" s="1" t="str">
        <f t="shared" si="42"/>
        <v>160574040310734794</v>
      </c>
      <c r="C1100" s="42">
        <v>43704</v>
      </c>
      <c r="D1100" s="40">
        <v>160574040</v>
      </c>
      <c r="E1100" s="57" t="s">
        <v>2720</v>
      </c>
      <c r="F1100" s="40" t="s">
        <v>2770</v>
      </c>
      <c r="G1100" s="40" t="s">
        <v>1185</v>
      </c>
      <c r="H1100" s="40" t="s">
        <v>113</v>
      </c>
      <c r="I1100" s="40" t="s">
        <v>2532</v>
      </c>
      <c r="J1100" s="63">
        <v>71</v>
      </c>
      <c r="K1100" s="53">
        <v>31073479</v>
      </c>
      <c r="L1100" s="57">
        <v>4</v>
      </c>
      <c r="M1100" s="5" t="str">
        <f>VLOOKUP(K1100,需交付物料!B:G,6,0)</f>
        <v>Vmware</v>
      </c>
      <c r="O1100" s="40" t="s">
        <v>1485</v>
      </c>
      <c r="P1100" s="42">
        <v>43704</v>
      </c>
      <c r="Q1100" s="20">
        <f t="shared" si="43"/>
        <v>251.3274336283186</v>
      </c>
      <c r="R1100" s="20">
        <f t="shared" si="44"/>
        <v>3.6424265743234575E-2</v>
      </c>
      <c r="S1100" s="5" t="s">
        <v>1499</v>
      </c>
    </row>
    <row r="1101" spans="1:19" ht="14.25" x14ac:dyDescent="0.2">
      <c r="A1101" s="5" t="str">
        <f t="shared" si="41"/>
        <v>160574995A112594849Q036631073480</v>
      </c>
      <c r="B1101" s="1" t="str">
        <f t="shared" si="42"/>
        <v>160574995310734801</v>
      </c>
      <c r="C1101" s="42">
        <v>43704</v>
      </c>
      <c r="D1101" s="40">
        <v>160574995</v>
      </c>
      <c r="E1101" s="57" t="s">
        <v>2721</v>
      </c>
      <c r="F1101" s="40">
        <v>0</v>
      </c>
      <c r="G1101" s="40" t="s">
        <v>1185</v>
      </c>
      <c r="H1101" s="40" t="s">
        <v>339</v>
      </c>
      <c r="I1101" s="40" t="s">
        <v>600</v>
      </c>
      <c r="J1101" s="63">
        <v>355</v>
      </c>
      <c r="K1101" s="53">
        <v>31073480</v>
      </c>
      <c r="L1101" s="57">
        <v>1</v>
      </c>
      <c r="M1101" s="5" t="str">
        <f>VLOOKUP(K1101,需交付物料!B:G,6,0)</f>
        <v>虚拟化support</v>
      </c>
      <c r="O1101" s="40" t="s">
        <v>1485</v>
      </c>
      <c r="P1101" s="42">
        <v>43707</v>
      </c>
      <c r="Q1101" s="20">
        <f t="shared" si="43"/>
        <v>314.15929203539827</v>
      </c>
      <c r="R1101" s="20">
        <f t="shared" si="44"/>
        <v>4.5530332179043224E-2</v>
      </c>
      <c r="S1101" s="5" t="s">
        <v>1499</v>
      </c>
    </row>
    <row r="1102" spans="1:19" ht="14.25" x14ac:dyDescent="0.2">
      <c r="A1102" s="5" t="str">
        <f t="shared" si="41"/>
        <v>160576289A1000152225211031073479</v>
      </c>
      <c r="B1102" s="1" t="str">
        <f t="shared" si="42"/>
        <v>160576289310734794</v>
      </c>
      <c r="C1102" s="42">
        <v>43706</v>
      </c>
      <c r="D1102" s="40">
        <v>160576289</v>
      </c>
      <c r="E1102" s="57" t="s">
        <v>2745</v>
      </c>
      <c r="F1102" s="40">
        <v>0</v>
      </c>
      <c r="G1102" s="40" t="s">
        <v>1185</v>
      </c>
      <c r="H1102" s="40" t="s">
        <v>30</v>
      </c>
      <c r="I1102" s="40" t="s">
        <v>2732</v>
      </c>
      <c r="J1102" s="63">
        <v>71</v>
      </c>
      <c r="K1102" s="53">
        <v>31073479</v>
      </c>
      <c r="L1102" s="57">
        <v>4</v>
      </c>
      <c r="M1102" s="5" t="str">
        <f>VLOOKUP(K1102,需交付物料!B:G,6,0)</f>
        <v>Vmware</v>
      </c>
      <c r="O1102" s="40" t="s">
        <v>1485</v>
      </c>
      <c r="P1102" s="42">
        <v>43710</v>
      </c>
      <c r="Q1102" s="20">
        <f t="shared" si="43"/>
        <v>251.3274336283186</v>
      </c>
      <c r="R1102" s="20">
        <f t="shared" si="44"/>
        <v>3.6424265743234575E-2</v>
      </c>
      <c r="S1102" s="5" t="s">
        <v>1499</v>
      </c>
    </row>
    <row r="1103" spans="1:19" ht="14.25" x14ac:dyDescent="0.2">
      <c r="A1103" s="5" t="str">
        <f t="shared" si="41"/>
        <v>160576620A1000152225210931073479</v>
      </c>
      <c r="B1103" s="1" t="str">
        <f t="shared" si="42"/>
        <v>160576620310734798</v>
      </c>
      <c r="C1103" s="42">
        <v>43706</v>
      </c>
      <c r="D1103" s="40">
        <v>160576620</v>
      </c>
      <c r="E1103" s="57" t="s">
        <v>2746</v>
      </c>
      <c r="F1103" s="40">
        <v>0</v>
      </c>
      <c r="G1103" s="40" t="s">
        <v>1185</v>
      </c>
      <c r="H1103" s="40" t="s">
        <v>30</v>
      </c>
      <c r="I1103" s="40" t="s">
        <v>2732</v>
      </c>
      <c r="J1103" s="63">
        <v>71</v>
      </c>
      <c r="K1103" s="53">
        <v>31073479</v>
      </c>
      <c r="L1103" s="57">
        <v>8</v>
      </c>
      <c r="M1103" s="5" t="str">
        <f>VLOOKUP(K1103,需交付物料!B:G,6,0)</f>
        <v>Vmware</v>
      </c>
      <c r="O1103" s="40" t="s">
        <v>1485</v>
      </c>
      <c r="P1103" s="42">
        <v>43710</v>
      </c>
      <c r="Q1103" s="20">
        <f t="shared" si="43"/>
        <v>502.6548672566372</v>
      </c>
      <c r="R1103" s="20">
        <f t="shared" si="44"/>
        <v>7.2848531486469151E-2</v>
      </c>
      <c r="S1103" s="5" t="s">
        <v>1499</v>
      </c>
    </row>
    <row r="1104" spans="1:19" ht="14.25" x14ac:dyDescent="0.2">
      <c r="A1104" s="5" t="str">
        <f t="shared" si="41"/>
        <v>160576945A100077645K0821831073479</v>
      </c>
      <c r="B1104" s="1" t="str">
        <f t="shared" si="42"/>
        <v>160576945310734791</v>
      </c>
      <c r="C1104" s="42">
        <v>43706</v>
      </c>
      <c r="D1104" s="40">
        <v>160576945</v>
      </c>
      <c r="E1104" s="57" t="s">
        <v>2747</v>
      </c>
      <c r="F1104" s="40" t="e">
        <v>#N/A</v>
      </c>
      <c r="G1104" s="40" t="e">
        <v>#N/A</v>
      </c>
      <c r="H1104" s="40" t="e">
        <v>#N/A</v>
      </c>
      <c r="I1104" s="40" t="s">
        <v>2273</v>
      </c>
      <c r="J1104" s="63">
        <v>71</v>
      </c>
      <c r="K1104" s="53">
        <v>31073479</v>
      </c>
      <c r="L1104" s="57">
        <v>1</v>
      </c>
      <c r="M1104" s="5" t="str">
        <f>VLOOKUP(K1104,需交付物料!B:G,6,0)</f>
        <v>Vmware</v>
      </c>
      <c r="Q1104" s="20">
        <f t="shared" si="43"/>
        <v>62.83185840707965</v>
      </c>
      <c r="R1104" s="20">
        <f t="shared" si="44"/>
        <v>9.1060664358086438E-3</v>
      </c>
      <c r="S1104" s="40" t="s">
        <v>585</v>
      </c>
    </row>
    <row r="1105" spans="1:19" ht="14.25" x14ac:dyDescent="0.2">
      <c r="A1105" s="5" t="str">
        <f t="shared" si="41"/>
        <v>160577046A1123010282019082931073479</v>
      </c>
      <c r="B1105" s="1" t="str">
        <f t="shared" si="42"/>
        <v>1605770463107347948</v>
      </c>
      <c r="C1105" s="42">
        <v>43707</v>
      </c>
      <c r="D1105" s="40">
        <v>160577046</v>
      </c>
      <c r="E1105" s="57" t="s">
        <v>2748</v>
      </c>
      <c r="F1105" s="40">
        <v>0</v>
      </c>
      <c r="G1105" s="40" t="s">
        <v>1185</v>
      </c>
      <c r="H1105" s="40" t="s">
        <v>113</v>
      </c>
      <c r="I1105" s="40" t="s">
        <v>2532</v>
      </c>
      <c r="J1105" s="63">
        <v>71</v>
      </c>
      <c r="K1105" s="53">
        <v>31073479</v>
      </c>
      <c r="L1105" s="57">
        <v>48</v>
      </c>
      <c r="M1105" s="5" t="str">
        <f>VLOOKUP(K1105,需交付物料!B:G,6,0)</f>
        <v>Vmware</v>
      </c>
      <c r="O1105" s="40" t="s">
        <v>1485</v>
      </c>
      <c r="P1105" s="42">
        <v>43711</v>
      </c>
      <c r="Q1105" s="20">
        <f t="shared" si="43"/>
        <v>3015.9292035398234</v>
      </c>
      <c r="R1105" s="20">
        <f t="shared" si="44"/>
        <v>0.43709118891881499</v>
      </c>
      <c r="S1105" s="5" t="s">
        <v>1499</v>
      </c>
    </row>
    <row r="1106" spans="1:19" ht="14.25" x14ac:dyDescent="0.2">
      <c r="A1106" s="5" t="str">
        <f t="shared" si="41"/>
        <v>160577047A1103971031908290131073479</v>
      </c>
      <c r="B1106" s="1" t="str">
        <f t="shared" si="42"/>
        <v>1605770473107347912</v>
      </c>
      <c r="C1106" s="42">
        <v>43707</v>
      </c>
      <c r="D1106" s="40">
        <v>160577047</v>
      </c>
      <c r="E1106" s="57" t="s">
        <v>2749</v>
      </c>
      <c r="F1106" s="40">
        <v>0</v>
      </c>
      <c r="G1106" s="40" t="s">
        <v>1185</v>
      </c>
      <c r="H1106" s="40" t="s">
        <v>16</v>
      </c>
      <c r="I1106" s="40" t="s">
        <v>287</v>
      </c>
      <c r="J1106" s="63">
        <v>71</v>
      </c>
      <c r="K1106" s="53">
        <v>31073479</v>
      </c>
      <c r="L1106" s="57">
        <v>12</v>
      </c>
      <c r="M1106" s="5" t="str">
        <f>VLOOKUP(K1106,需交付物料!B:G,6,0)</f>
        <v>Vmware</v>
      </c>
      <c r="O1106" s="40" t="s">
        <v>1485</v>
      </c>
      <c r="P1106" s="42">
        <v>43711</v>
      </c>
      <c r="Q1106" s="20">
        <f t="shared" si="43"/>
        <v>753.98230088495586</v>
      </c>
      <c r="R1106" s="20">
        <f t="shared" si="44"/>
        <v>0.10927279722970375</v>
      </c>
      <c r="S1106" s="5" t="s">
        <v>1499</v>
      </c>
    </row>
    <row r="1107" spans="1:19" ht="14.25" x14ac:dyDescent="0.2">
      <c r="A1107" s="5" t="str">
        <f t="shared" si="41"/>
        <v>160577146A1121266600829131073480</v>
      </c>
      <c r="B1107" s="1" t="str">
        <f t="shared" si="42"/>
        <v>160577146310734808</v>
      </c>
      <c r="C1107" s="42">
        <v>43706</v>
      </c>
      <c r="D1107" s="40">
        <v>160577146</v>
      </c>
      <c r="E1107" s="57" t="s">
        <v>2750</v>
      </c>
      <c r="F1107" s="40" t="e">
        <v>#N/A</v>
      </c>
      <c r="G1107" s="40" t="e">
        <v>#N/A</v>
      </c>
      <c r="H1107" s="40" t="e">
        <v>#N/A</v>
      </c>
      <c r="I1107" s="40" t="s">
        <v>2733</v>
      </c>
      <c r="J1107" s="63">
        <v>355</v>
      </c>
      <c r="K1107" s="53">
        <v>31073480</v>
      </c>
      <c r="L1107" s="57">
        <v>8</v>
      </c>
      <c r="M1107" s="5" t="str">
        <f>VLOOKUP(K1107,需交付物料!B:G,6,0)</f>
        <v>虚拟化support</v>
      </c>
      <c r="Q1107" s="20">
        <f t="shared" si="43"/>
        <v>2513.2743362831861</v>
      </c>
      <c r="R1107" s="20">
        <f t="shared" si="44"/>
        <v>0.3642426574323458</v>
      </c>
      <c r="S1107" s="40" t="s">
        <v>585</v>
      </c>
    </row>
    <row r="1108" spans="1:19" ht="14.25" x14ac:dyDescent="0.2">
      <c r="A1108" s="5" t="str">
        <f t="shared" si="41"/>
        <v>160578779A1126718352019083131073479</v>
      </c>
      <c r="B1108" s="1" t="str">
        <f t="shared" si="42"/>
        <v>160578779310734798</v>
      </c>
      <c r="C1108" s="42">
        <v>43710</v>
      </c>
      <c r="D1108" s="40">
        <v>160578779</v>
      </c>
      <c r="E1108" s="57" t="s">
        <v>2751</v>
      </c>
      <c r="F1108" s="40" t="e">
        <v>#N/A</v>
      </c>
      <c r="G1108" s="40" t="e">
        <v>#N/A</v>
      </c>
      <c r="H1108" s="40" t="e">
        <v>#N/A</v>
      </c>
      <c r="I1108" s="40" t="s">
        <v>1651</v>
      </c>
      <c r="J1108" s="63">
        <v>71</v>
      </c>
      <c r="K1108" s="53">
        <v>31073479</v>
      </c>
      <c r="L1108" s="57">
        <v>8</v>
      </c>
      <c r="M1108" s="5" t="str">
        <f>VLOOKUP(K1108,需交付物料!B:G,6,0)</f>
        <v>Vmware</v>
      </c>
      <c r="Q1108" s="20">
        <f t="shared" si="43"/>
        <v>502.6548672566372</v>
      </c>
      <c r="R1108" s="20">
        <f t="shared" si="44"/>
        <v>7.2848531486469151E-2</v>
      </c>
      <c r="S1108" s="40" t="s">
        <v>585</v>
      </c>
    </row>
    <row r="1109" spans="1:19" ht="14.25" x14ac:dyDescent="0.2">
      <c r="A1109" s="5" t="str">
        <f t="shared" si="41"/>
        <v>160579900A1123010282019090231073479</v>
      </c>
      <c r="B1109" s="1" t="str">
        <f t="shared" si="42"/>
        <v>1605799003107347912</v>
      </c>
      <c r="C1109" s="42">
        <v>43710</v>
      </c>
      <c r="D1109" s="40">
        <v>160579900</v>
      </c>
      <c r="E1109" s="57" t="s">
        <v>2752</v>
      </c>
      <c r="F1109" s="40" t="e">
        <v>#N/A</v>
      </c>
      <c r="G1109" s="40" t="e">
        <v>#N/A</v>
      </c>
      <c r="H1109" s="40" t="e">
        <v>#N/A</v>
      </c>
      <c r="I1109" s="40" t="s">
        <v>2532</v>
      </c>
      <c r="J1109" s="63">
        <v>71</v>
      </c>
      <c r="K1109" s="53">
        <v>31073479</v>
      </c>
      <c r="L1109" s="57">
        <v>12</v>
      </c>
      <c r="M1109" s="5" t="str">
        <f>VLOOKUP(K1109,需交付物料!B:G,6,0)</f>
        <v>Vmware</v>
      </c>
      <c r="Q1109" s="20">
        <f t="shared" si="43"/>
        <v>753.98230088495586</v>
      </c>
      <c r="R1109" s="20">
        <f t="shared" si="44"/>
        <v>0.10927279722970375</v>
      </c>
      <c r="S1109" s="40" t="s">
        <v>585</v>
      </c>
    </row>
    <row r="1110" spans="1:19" ht="14.25" x14ac:dyDescent="0.2">
      <c r="A1110" s="5" t="str">
        <f t="shared" si="41"/>
        <v>160580212A1121266600822231073479</v>
      </c>
      <c r="B1110" s="1" t="str">
        <f t="shared" si="42"/>
        <v>160580212310734792</v>
      </c>
      <c r="C1110" s="42">
        <v>43711</v>
      </c>
      <c r="D1110" s="40">
        <v>160580212</v>
      </c>
      <c r="E1110" s="57" t="s">
        <v>2753</v>
      </c>
      <c r="F1110" s="40" t="e">
        <v>#N/A</v>
      </c>
      <c r="G1110" s="40" t="e">
        <v>#N/A</v>
      </c>
      <c r="H1110" s="40" t="e">
        <v>#N/A</v>
      </c>
      <c r="I1110" s="40" t="s">
        <v>2733</v>
      </c>
      <c r="J1110" s="63">
        <v>71</v>
      </c>
      <c r="K1110" s="53">
        <v>31073479</v>
      </c>
      <c r="L1110" s="57">
        <v>2</v>
      </c>
      <c r="M1110" s="5" t="str">
        <f>VLOOKUP(K1110,需交付物料!B:G,6,0)</f>
        <v>Vmware</v>
      </c>
      <c r="Q1110" s="20">
        <f t="shared" si="43"/>
        <v>125.6637168141593</v>
      </c>
      <c r="R1110" s="20">
        <f t="shared" si="44"/>
        <v>1.8212132871617288E-2</v>
      </c>
      <c r="S1110" s="40" t="s">
        <v>585</v>
      </c>
    </row>
  </sheetData>
  <autoFilter ref="A1:T759" xr:uid="{00000000-0009-0000-0000-000000000000}"/>
  <phoneticPr fontId="2" type="noConversion"/>
  <conditionalFormatting sqref="A490:A515 A1 A682:A1048576">
    <cfRule type="duplicateValues" dxfId="43" priority="44"/>
  </conditionalFormatting>
  <conditionalFormatting sqref="A490:A515 A1 A682:A1048576">
    <cfRule type="duplicateValues" dxfId="42" priority="42"/>
    <cfRule type="duplicateValues" dxfId="41" priority="43"/>
  </conditionalFormatting>
  <conditionalFormatting sqref="A467">
    <cfRule type="duplicateValues" dxfId="40" priority="39"/>
  </conditionalFormatting>
  <conditionalFormatting sqref="A467">
    <cfRule type="duplicateValues" dxfId="39" priority="40"/>
    <cfRule type="duplicateValues" dxfId="38" priority="41"/>
  </conditionalFormatting>
  <conditionalFormatting sqref="A13:A467 A1 A490:A515 A682:A1048576">
    <cfRule type="duplicateValues" dxfId="37" priority="38"/>
  </conditionalFormatting>
  <conditionalFormatting sqref="A2:A12">
    <cfRule type="duplicateValues" dxfId="36" priority="45"/>
  </conditionalFormatting>
  <conditionalFormatting sqref="A2:A12">
    <cfRule type="duplicateValues" dxfId="35" priority="46"/>
    <cfRule type="duplicateValues" dxfId="34" priority="47"/>
  </conditionalFormatting>
  <conditionalFormatting sqref="A515:A541">
    <cfRule type="duplicateValues" dxfId="33" priority="37"/>
  </conditionalFormatting>
  <conditionalFormatting sqref="A515:A541">
    <cfRule type="duplicateValues" dxfId="32" priority="35"/>
    <cfRule type="duplicateValues" dxfId="31" priority="36"/>
  </conditionalFormatting>
  <conditionalFormatting sqref="D682:D757 D1:D543 D760:D1048576">
    <cfRule type="duplicateValues" dxfId="30" priority="34"/>
  </conditionalFormatting>
  <conditionalFormatting sqref="A468:A489">
    <cfRule type="duplicateValues" dxfId="29" priority="48"/>
  </conditionalFormatting>
  <conditionalFormatting sqref="A468:A489">
    <cfRule type="duplicateValues" dxfId="28" priority="49"/>
    <cfRule type="duplicateValues" dxfId="27" priority="50"/>
  </conditionalFormatting>
  <conditionalFormatting sqref="A414:A466">
    <cfRule type="duplicateValues" dxfId="26" priority="51"/>
  </conditionalFormatting>
  <conditionalFormatting sqref="A414:A466">
    <cfRule type="duplicateValues" dxfId="25" priority="52"/>
    <cfRule type="duplicateValues" dxfId="24" priority="53"/>
  </conditionalFormatting>
  <conditionalFormatting sqref="A411:A413">
    <cfRule type="duplicateValues" dxfId="23" priority="54"/>
  </conditionalFormatting>
  <conditionalFormatting sqref="A411:A413">
    <cfRule type="duplicateValues" dxfId="22" priority="55"/>
    <cfRule type="duplicateValues" dxfId="21" priority="56"/>
  </conditionalFormatting>
  <conditionalFormatting sqref="A13:A410">
    <cfRule type="duplicateValues" dxfId="20" priority="57"/>
  </conditionalFormatting>
  <conditionalFormatting sqref="A13:A410">
    <cfRule type="duplicateValues" dxfId="19" priority="58"/>
    <cfRule type="duplicateValues" dxfId="18" priority="59"/>
  </conditionalFormatting>
  <conditionalFormatting sqref="A682:A1048576 A1:A543">
    <cfRule type="duplicateValues" dxfId="17" priority="33"/>
  </conditionalFormatting>
  <conditionalFormatting sqref="A542:A543">
    <cfRule type="duplicateValues" dxfId="16" priority="60"/>
  </conditionalFormatting>
  <conditionalFormatting sqref="A542:A543">
    <cfRule type="duplicateValues" dxfId="15" priority="61"/>
    <cfRule type="duplicateValues" dxfId="14" priority="62"/>
  </conditionalFormatting>
  <conditionalFormatting sqref="D544:D636">
    <cfRule type="duplicateValues" dxfId="13" priority="29"/>
  </conditionalFormatting>
  <conditionalFormatting sqref="A544:A636">
    <cfRule type="duplicateValues" dxfId="12" priority="28"/>
  </conditionalFormatting>
  <conditionalFormatting sqref="A544:A636">
    <cfRule type="duplicateValues" dxfId="11" priority="30"/>
  </conditionalFormatting>
  <conditionalFormatting sqref="A544:A636">
    <cfRule type="duplicateValues" dxfId="10" priority="31"/>
    <cfRule type="duplicateValues" dxfId="9" priority="32"/>
  </conditionalFormatting>
  <conditionalFormatting sqref="D637:D661">
    <cfRule type="duplicateValues" dxfId="8" priority="24"/>
  </conditionalFormatting>
  <conditionalFormatting sqref="A637:A661">
    <cfRule type="duplicateValues" dxfId="7" priority="294"/>
  </conditionalFormatting>
  <conditionalFormatting sqref="A637:A661">
    <cfRule type="duplicateValues" dxfId="6" priority="296"/>
    <cfRule type="duplicateValues" dxfId="5" priority="297"/>
  </conditionalFormatting>
  <conditionalFormatting sqref="D662:D681">
    <cfRule type="duplicateValues" dxfId="4" priority="309"/>
  </conditionalFormatting>
  <conditionalFormatting sqref="A662:A681">
    <cfRule type="duplicateValues" dxfId="3" priority="310"/>
  </conditionalFormatting>
  <conditionalFormatting sqref="A662:A681">
    <cfRule type="duplicateValues" dxfId="2" priority="311"/>
    <cfRule type="duplicateValues" dxfId="1" priority="312"/>
  </conditionalFormatting>
  <conditionalFormatting sqref="D758:D759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'D:\DCG报表模板\交付报表\[附件1-QTD订单交付-入账明细06.07.xlsx]物料号'!#REF!</xm:f>
          </x14:formula1>
          <xm:sqref>N468:N470 N13:N355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9"/>
  <sheetViews>
    <sheetView topLeftCell="A52" workbookViewId="0">
      <selection activeCell="C70" sqref="C70"/>
    </sheetView>
  </sheetViews>
  <sheetFormatPr defaultRowHeight="12.75" x14ac:dyDescent="0.2"/>
  <cols>
    <col min="1" max="1" width="16.5703125" customWidth="1"/>
    <col min="2" max="2" width="12.85546875" customWidth="1"/>
    <col min="3" max="3" width="39.42578125" customWidth="1"/>
    <col min="4" max="4" width="20" customWidth="1"/>
    <col min="5" max="5" width="17" customWidth="1"/>
    <col min="7" max="7" width="18.5703125" customWidth="1"/>
  </cols>
  <sheetData>
    <row r="1" spans="1:7" x14ac:dyDescent="0.2">
      <c r="A1" t="s">
        <v>1875</v>
      </c>
      <c r="B1" t="s">
        <v>0</v>
      </c>
      <c r="C1" t="s">
        <v>1876</v>
      </c>
      <c r="D1" t="s">
        <v>1877</v>
      </c>
      <c r="E1" t="s">
        <v>1878</v>
      </c>
      <c r="F1" t="s">
        <v>1879</v>
      </c>
    </row>
    <row r="2" spans="1:7" x14ac:dyDescent="0.2">
      <c r="A2" t="s">
        <v>1880</v>
      </c>
      <c r="B2" t="s">
        <v>12</v>
      </c>
      <c r="C2" t="s">
        <v>1881</v>
      </c>
      <c r="E2" t="s">
        <v>1882</v>
      </c>
      <c r="F2" t="s">
        <v>1883</v>
      </c>
      <c r="G2" t="s">
        <v>1045</v>
      </c>
    </row>
    <row r="3" spans="1:7" x14ac:dyDescent="0.2">
      <c r="A3" t="s">
        <v>1884</v>
      </c>
      <c r="B3" t="s">
        <v>1570</v>
      </c>
      <c r="C3" t="s">
        <v>1802</v>
      </c>
      <c r="E3" t="s">
        <v>1882</v>
      </c>
      <c r="F3" t="s">
        <v>1883</v>
      </c>
      <c r="G3" t="s">
        <v>1802</v>
      </c>
    </row>
    <row r="4" spans="1:7" x14ac:dyDescent="0.2">
      <c r="A4" t="s">
        <v>1690</v>
      </c>
      <c r="B4" t="s">
        <v>569</v>
      </c>
      <c r="C4" t="s">
        <v>1885</v>
      </c>
      <c r="E4" t="s">
        <v>1882</v>
      </c>
      <c r="F4" t="s">
        <v>1883</v>
      </c>
      <c r="G4" t="s">
        <v>554</v>
      </c>
    </row>
    <row r="5" spans="1:7" x14ac:dyDescent="0.2">
      <c r="A5" t="s">
        <v>1690</v>
      </c>
      <c r="B5" t="s">
        <v>638</v>
      </c>
      <c r="C5" t="s">
        <v>1886</v>
      </c>
      <c r="E5" t="s">
        <v>1882</v>
      </c>
      <c r="F5" t="s">
        <v>1883</v>
      </c>
      <c r="G5" t="s">
        <v>554</v>
      </c>
    </row>
    <row r="6" spans="1:7" x14ac:dyDescent="0.2">
      <c r="A6" t="s">
        <v>1690</v>
      </c>
      <c r="B6" t="s">
        <v>682</v>
      </c>
      <c r="C6" t="s">
        <v>1887</v>
      </c>
      <c r="E6" t="s">
        <v>1882</v>
      </c>
      <c r="F6" t="s">
        <v>1883</v>
      </c>
      <c r="G6" t="s">
        <v>554</v>
      </c>
    </row>
    <row r="7" spans="1:7" x14ac:dyDescent="0.2">
      <c r="A7" t="s">
        <v>1690</v>
      </c>
      <c r="B7" t="s">
        <v>563</v>
      </c>
      <c r="C7" t="s">
        <v>1888</v>
      </c>
      <c r="E7" t="s">
        <v>1882</v>
      </c>
      <c r="F7" t="s">
        <v>1883</v>
      </c>
      <c r="G7" t="s">
        <v>554</v>
      </c>
    </row>
    <row r="8" spans="1:7" x14ac:dyDescent="0.2">
      <c r="A8" t="s">
        <v>1690</v>
      </c>
      <c r="B8" t="s">
        <v>553</v>
      </c>
      <c r="C8" t="s">
        <v>1889</v>
      </c>
      <c r="E8" t="s">
        <v>1882</v>
      </c>
      <c r="F8" t="s">
        <v>1883</v>
      </c>
      <c r="G8" t="s">
        <v>554</v>
      </c>
    </row>
    <row r="9" spans="1:7" x14ac:dyDescent="0.2">
      <c r="A9" t="s">
        <v>1049</v>
      </c>
      <c r="B9" t="s">
        <v>96</v>
      </c>
      <c r="C9" t="s">
        <v>1890</v>
      </c>
      <c r="E9" t="s">
        <v>1882</v>
      </c>
      <c r="F9" t="s">
        <v>1883</v>
      </c>
      <c r="G9" t="s">
        <v>1101</v>
      </c>
    </row>
    <row r="10" spans="1:7" x14ac:dyDescent="0.2">
      <c r="A10" t="s">
        <v>1049</v>
      </c>
      <c r="B10" t="s">
        <v>195</v>
      </c>
      <c r="C10" t="s">
        <v>1891</v>
      </c>
      <c r="E10" t="s">
        <v>1882</v>
      </c>
      <c r="F10" t="s">
        <v>1883</v>
      </c>
      <c r="G10" t="s">
        <v>1101</v>
      </c>
    </row>
    <row r="11" spans="1:7" x14ac:dyDescent="0.2">
      <c r="A11" t="s">
        <v>1049</v>
      </c>
      <c r="B11" t="s">
        <v>1892</v>
      </c>
      <c r="C11" t="s">
        <v>1893</v>
      </c>
      <c r="E11" t="s">
        <v>1882</v>
      </c>
      <c r="F11" t="s">
        <v>1883</v>
      </c>
      <c r="G11" t="s">
        <v>1101</v>
      </c>
    </row>
    <row r="12" spans="1:7" x14ac:dyDescent="0.2">
      <c r="A12" t="s">
        <v>1894</v>
      </c>
      <c r="B12">
        <v>31074071</v>
      </c>
      <c r="C12" t="s">
        <v>1895</v>
      </c>
      <c r="E12" t="s">
        <v>1882</v>
      </c>
      <c r="F12" t="s">
        <v>1883</v>
      </c>
      <c r="G12" t="s">
        <v>1896</v>
      </c>
    </row>
    <row r="13" spans="1:7" x14ac:dyDescent="0.2">
      <c r="A13" t="s">
        <v>1894</v>
      </c>
      <c r="B13">
        <v>31074072</v>
      </c>
      <c r="C13" t="s">
        <v>1897</v>
      </c>
      <c r="E13" t="s">
        <v>1882</v>
      </c>
      <c r="F13" t="s">
        <v>1883</v>
      </c>
      <c r="G13" t="s">
        <v>1896</v>
      </c>
    </row>
    <row r="14" spans="1:7" x14ac:dyDescent="0.2">
      <c r="A14" t="s">
        <v>1894</v>
      </c>
      <c r="B14">
        <v>31074073</v>
      </c>
      <c r="C14" t="s">
        <v>1898</v>
      </c>
      <c r="E14" t="s">
        <v>1882</v>
      </c>
      <c r="F14" t="s">
        <v>1883</v>
      </c>
      <c r="G14" t="s">
        <v>1896</v>
      </c>
    </row>
    <row r="15" spans="1:7" x14ac:dyDescent="0.2">
      <c r="A15" t="s">
        <v>1894</v>
      </c>
      <c r="B15">
        <v>31073303</v>
      </c>
      <c r="C15" t="s">
        <v>1899</v>
      </c>
      <c r="E15" t="s">
        <v>1882</v>
      </c>
      <c r="F15" t="s">
        <v>1883</v>
      </c>
      <c r="G15" t="s">
        <v>1896</v>
      </c>
    </row>
    <row r="16" spans="1:7" x14ac:dyDescent="0.2">
      <c r="A16" t="s">
        <v>1894</v>
      </c>
      <c r="B16">
        <v>31073304</v>
      </c>
      <c r="C16" t="s">
        <v>1900</v>
      </c>
      <c r="E16" t="s">
        <v>1882</v>
      </c>
      <c r="F16" t="s">
        <v>1883</v>
      </c>
      <c r="G16" t="s">
        <v>1896</v>
      </c>
    </row>
    <row r="17" spans="1:7" x14ac:dyDescent="0.2">
      <c r="A17" t="s">
        <v>1894</v>
      </c>
      <c r="B17">
        <v>31077288</v>
      </c>
      <c r="C17" t="s">
        <v>1901</v>
      </c>
      <c r="E17" t="s">
        <v>1882</v>
      </c>
      <c r="F17" t="s">
        <v>1883</v>
      </c>
      <c r="G17" t="s">
        <v>1896</v>
      </c>
    </row>
    <row r="18" spans="1:7" x14ac:dyDescent="0.2">
      <c r="A18" t="s">
        <v>1894</v>
      </c>
      <c r="B18">
        <v>38017367</v>
      </c>
      <c r="C18" t="s">
        <v>1901</v>
      </c>
      <c r="E18" t="s">
        <v>1882</v>
      </c>
      <c r="F18" t="s">
        <v>1883</v>
      </c>
      <c r="G18" t="s">
        <v>1896</v>
      </c>
    </row>
    <row r="19" spans="1:7" x14ac:dyDescent="0.2">
      <c r="A19" t="s">
        <v>1894</v>
      </c>
      <c r="B19">
        <v>38016562</v>
      </c>
      <c r="C19" t="s">
        <v>1902</v>
      </c>
      <c r="E19" t="s">
        <v>1882</v>
      </c>
      <c r="F19" t="s">
        <v>1883</v>
      </c>
      <c r="G19" t="s">
        <v>1896</v>
      </c>
    </row>
    <row r="20" spans="1:7" x14ac:dyDescent="0.2">
      <c r="A20" t="s">
        <v>1894</v>
      </c>
      <c r="B20">
        <v>38016563</v>
      </c>
      <c r="C20" t="s">
        <v>1903</v>
      </c>
      <c r="E20" t="s">
        <v>1882</v>
      </c>
      <c r="F20" t="s">
        <v>1883</v>
      </c>
      <c r="G20" t="s">
        <v>1896</v>
      </c>
    </row>
    <row r="21" spans="1:7" x14ac:dyDescent="0.2">
      <c r="A21" t="s">
        <v>1894</v>
      </c>
      <c r="B21">
        <v>38017915</v>
      </c>
      <c r="C21" t="s">
        <v>1904</v>
      </c>
      <c r="E21" t="s">
        <v>1882</v>
      </c>
      <c r="F21" t="s">
        <v>1883</v>
      </c>
      <c r="G21" t="s">
        <v>1896</v>
      </c>
    </row>
    <row r="22" spans="1:7" x14ac:dyDescent="0.2">
      <c r="A22" t="s">
        <v>1894</v>
      </c>
      <c r="B22" t="s">
        <v>1905</v>
      </c>
      <c r="C22" t="s">
        <v>1906</v>
      </c>
      <c r="F22" t="s">
        <v>1883</v>
      </c>
      <c r="G22" t="s">
        <v>1896</v>
      </c>
    </row>
    <row r="23" spans="1:7" x14ac:dyDescent="0.2">
      <c r="A23" t="s">
        <v>1894</v>
      </c>
      <c r="B23" t="s">
        <v>1907</v>
      </c>
      <c r="C23" t="s">
        <v>1906</v>
      </c>
      <c r="F23" t="s">
        <v>1883</v>
      </c>
      <c r="G23" t="s">
        <v>1896</v>
      </c>
    </row>
    <row r="24" spans="1:7" x14ac:dyDescent="0.2">
      <c r="A24" t="s">
        <v>1894</v>
      </c>
      <c r="B24" t="s">
        <v>1908</v>
      </c>
      <c r="C24" t="s">
        <v>1906</v>
      </c>
      <c r="F24" t="s">
        <v>1883</v>
      </c>
      <c r="G24" t="s">
        <v>1896</v>
      </c>
    </row>
    <row r="25" spans="1:7" x14ac:dyDescent="0.2">
      <c r="A25" t="s">
        <v>1894</v>
      </c>
      <c r="B25" t="s">
        <v>1909</v>
      </c>
      <c r="C25" t="s">
        <v>1906</v>
      </c>
      <c r="F25" t="s">
        <v>1883</v>
      </c>
      <c r="G25" t="s">
        <v>1896</v>
      </c>
    </row>
    <row r="26" spans="1:7" x14ac:dyDescent="0.2">
      <c r="A26" t="s">
        <v>1894</v>
      </c>
      <c r="B26" t="s">
        <v>1910</v>
      </c>
      <c r="C26" t="s">
        <v>1906</v>
      </c>
      <c r="F26" t="s">
        <v>1883</v>
      </c>
      <c r="G26" t="s">
        <v>1896</v>
      </c>
    </row>
    <row r="27" spans="1:7" x14ac:dyDescent="0.2">
      <c r="A27" t="s">
        <v>1894</v>
      </c>
      <c r="B27" t="s">
        <v>1911</v>
      </c>
      <c r="C27" t="s">
        <v>1906</v>
      </c>
      <c r="F27" t="s">
        <v>1883</v>
      </c>
      <c r="G27" t="s">
        <v>1896</v>
      </c>
    </row>
    <row r="28" spans="1:7" x14ac:dyDescent="0.2">
      <c r="A28" t="s">
        <v>1894</v>
      </c>
      <c r="B28" t="s">
        <v>1912</v>
      </c>
      <c r="C28" t="s">
        <v>1906</v>
      </c>
      <c r="F28" t="s">
        <v>1883</v>
      </c>
      <c r="G28" t="s">
        <v>1896</v>
      </c>
    </row>
    <row r="29" spans="1:7" x14ac:dyDescent="0.2">
      <c r="A29" t="s">
        <v>621</v>
      </c>
      <c r="B29" t="s">
        <v>1913</v>
      </c>
      <c r="C29" t="s">
        <v>1914</v>
      </c>
      <c r="E29" t="s">
        <v>1882</v>
      </c>
      <c r="F29" t="s">
        <v>1883</v>
      </c>
      <c r="G29" t="s">
        <v>621</v>
      </c>
    </row>
    <row r="30" spans="1:7" x14ac:dyDescent="0.2">
      <c r="A30" t="s">
        <v>621</v>
      </c>
      <c r="B30" t="s">
        <v>169</v>
      </c>
      <c r="C30" t="s">
        <v>1915</v>
      </c>
      <c r="E30" t="s">
        <v>1882</v>
      </c>
      <c r="F30" t="s">
        <v>1883</v>
      </c>
      <c r="G30" t="s">
        <v>621</v>
      </c>
    </row>
    <row r="31" spans="1:7" x14ac:dyDescent="0.2">
      <c r="A31" t="s">
        <v>621</v>
      </c>
      <c r="B31" t="s">
        <v>171</v>
      </c>
      <c r="C31" t="s">
        <v>1916</v>
      </c>
      <c r="E31" t="s">
        <v>1882</v>
      </c>
      <c r="F31" t="s">
        <v>1883</v>
      </c>
      <c r="G31" t="s">
        <v>621</v>
      </c>
    </row>
    <row r="32" spans="1:7" x14ac:dyDescent="0.2">
      <c r="A32" t="s">
        <v>621</v>
      </c>
      <c r="B32" t="s">
        <v>664</v>
      </c>
      <c r="C32" t="s">
        <v>1917</v>
      </c>
      <c r="E32" t="s">
        <v>1882</v>
      </c>
      <c r="F32" t="s">
        <v>1883</v>
      </c>
      <c r="G32" t="s">
        <v>621</v>
      </c>
    </row>
    <row r="33" spans="1:7" x14ac:dyDescent="0.2">
      <c r="A33" t="s">
        <v>621</v>
      </c>
      <c r="B33" t="s">
        <v>666</v>
      </c>
      <c r="C33" t="s">
        <v>1918</v>
      </c>
      <c r="E33" t="s">
        <v>1882</v>
      </c>
      <c r="F33" t="s">
        <v>1883</v>
      </c>
      <c r="G33" t="s">
        <v>621</v>
      </c>
    </row>
    <row r="34" spans="1:7" x14ac:dyDescent="0.2">
      <c r="A34" t="s">
        <v>1884</v>
      </c>
      <c r="B34">
        <v>31076557</v>
      </c>
      <c r="C34" t="s">
        <v>1919</v>
      </c>
      <c r="E34" t="s">
        <v>1920</v>
      </c>
      <c r="F34" t="s">
        <v>1883</v>
      </c>
      <c r="G34" t="s">
        <v>1205</v>
      </c>
    </row>
    <row r="35" spans="1:7" x14ac:dyDescent="0.2">
      <c r="A35" t="s">
        <v>1884</v>
      </c>
      <c r="B35">
        <v>31076559</v>
      </c>
      <c r="C35" t="s">
        <v>1921</v>
      </c>
      <c r="E35" t="s">
        <v>1920</v>
      </c>
      <c r="F35" t="s">
        <v>1883</v>
      </c>
      <c r="G35" t="s">
        <v>1205</v>
      </c>
    </row>
    <row r="36" spans="1:7" x14ac:dyDescent="0.2">
      <c r="A36" t="s">
        <v>1922</v>
      </c>
      <c r="B36">
        <v>31077171</v>
      </c>
      <c r="C36" t="s">
        <v>1923</v>
      </c>
      <c r="E36" t="s">
        <v>1882</v>
      </c>
      <c r="F36" t="s">
        <v>1883</v>
      </c>
      <c r="G36" t="s">
        <v>1216</v>
      </c>
    </row>
    <row r="37" spans="1:7" x14ac:dyDescent="0.2">
      <c r="A37" t="s">
        <v>1922</v>
      </c>
      <c r="B37">
        <v>31077172</v>
      </c>
      <c r="C37" t="s">
        <v>1924</v>
      </c>
      <c r="E37" t="s">
        <v>1882</v>
      </c>
      <c r="F37" t="s">
        <v>1883</v>
      </c>
      <c r="G37" t="s">
        <v>1216</v>
      </c>
    </row>
    <row r="38" spans="1:7" x14ac:dyDescent="0.2">
      <c r="A38" t="s">
        <v>1922</v>
      </c>
      <c r="B38">
        <v>31077173</v>
      </c>
      <c r="C38" t="s">
        <v>1925</v>
      </c>
      <c r="E38" t="s">
        <v>1882</v>
      </c>
      <c r="F38" t="s">
        <v>1883</v>
      </c>
      <c r="G38" t="s">
        <v>1216</v>
      </c>
    </row>
    <row r="39" spans="1:7" x14ac:dyDescent="0.2">
      <c r="A39" t="s">
        <v>1922</v>
      </c>
      <c r="B39">
        <v>31077175</v>
      </c>
      <c r="C39" t="s">
        <v>1926</v>
      </c>
      <c r="E39" t="s">
        <v>1882</v>
      </c>
      <c r="F39" t="s">
        <v>1883</v>
      </c>
      <c r="G39" t="s">
        <v>1216</v>
      </c>
    </row>
    <row r="40" spans="1:7" x14ac:dyDescent="0.2">
      <c r="A40" t="s">
        <v>1922</v>
      </c>
      <c r="B40">
        <v>61045235</v>
      </c>
      <c r="C40" t="s">
        <v>1923</v>
      </c>
      <c r="E40" t="s">
        <v>1882</v>
      </c>
      <c r="F40" t="s">
        <v>1883</v>
      </c>
      <c r="G40" t="s">
        <v>1216</v>
      </c>
    </row>
    <row r="41" spans="1:7" x14ac:dyDescent="0.2">
      <c r="A41" t="s">
        <v>1922</v>
      </c>
      <c r="B41">
        <v>61045236</v>
      </c>
      <c r="C41" t="s">
        <v>1923</v>
      </c>
      <c r="E41" t="s">
        <v>1882</v>
      </c>
      <c r="F41" t="s">
        <v>1883</v>
      </c>
      <c r="G41" t="s">
        <v>1216</v>
      </c>
    </row>
    <row r="42" spans="1:7" x14ac:dyDescent="0.2">
      <c r="A42" t="s">
        <v>1922</v>
      </c>
      <c r="B42">
        <v>61045239</v>
      </c>
      <c r="C42" t="s">
        <v>1924</v>
      </c>
      <c r="E42" t="s">
        <v>1882</v>
      </c>
      <c r="F42" t="s">
        <v>1883</v>
      </c>
      <c r="G42" t="s">
        <v>1216</v>
      </c>
    </row>
    <row r="43" spans="1:7" x14ac:dyDescent="0.2">
      <c r="A43" t="s">
        <v>1922</v>
      </c>
      <c r="B43">
        <v>61045241</v>
      </c>
      <c r="C43" t="s">
        <v>1924</v>
      </c>
      <c r="E43" t="s">
        <v>1882</v>
      </c>
      <c r="F43" t="s">
        <v>1883</v>
      </c>
      <c r="G43" t="s">
        <v>1216</v>
      </c>
    </row>
    <row r="44" spans="1:7" x14ac:dyDescent="0.2">
      <c r="A44" t="s">
        <v>1884</v>
      </c>
      <c r="B44">
        <v>31073370</v>
      </c>
      <c r="C44" t="s">
        <v>1927</v>
      </c>
      <c r="E44" t="s">
        <v>1920</v>
      </c>
      <c r="F44" t="s">
        <v>1883</v>
      </c>
      <c r="G44" t="s">
        <v>1126</v>
      </c>
    </row>
    <row r="45" spans="1:7" x14ac:dyDescent="0.2">
      <c r="A45" t="s">
        <v>1884</v>
      </c>
      <c r="B45">
        <v>31073532</v>
      </c>
      <c r="C45" t="s">
        <v>1928</v>
      </c>
      <c r="E45" t="s">
        <v>1920</v>
      </c>
      <c r="F45" t="s">
        <v>1883</v>
      </c>
      <c r="G45" t="s">
        <v>1126</v>
      </c>
    </row>
    <row r="46" spans="1:7" x14ac:dyDescent="0.2">
      <c r="A46" t="s">
        <v>1884</v>
      </c>
      <c r="B46">
        <v>31072983</v>
      </c>
      <c r="C46" t="s">
        <v>1929</v>
      </c>
      <c r="E46" t="s">
        <v>1920</v>
      </c>
      <c r="F46" t="s">
        <v>1883</v>
      </c>
      <c r="G46" t="s">
        <v>1126</v>
      </c>
    </row>
    <row r="47" spans="1:7" x14ac:dyDescent="0.2">
      <c r="A47" t="s">
        <v>1884</v>
      </c>
      <c r="B47">
        <v>31073527</v>
      </c>
      <c r="C47" t="s">
        <v>1930</v>
      </c>
      <c r="E47" t="s">
        <v>1920</v>
      </c>
      <c r="F47" t="s">
        <v>1883</v>
      </c>
      <c r="G47" t="s">
        <v>1126</v>
      </c>
    </row>
    <row r="48" spans="1:7" x14ac:dyDescent="0.2">
      <c r="A48" t="s">
        <v>1884</v>
      </c>
      <c r="B48">
        <v>31073371</v>
      </c>
      <c r="C48" t="s">
        <v>1931</v>
      </c>
      <c r="E48" t="s">
        <v>1920</v>
      </c>
      <c r="F48" t="s">
        <v>1883</v>
      </c>
      <c r="G48" t="s">
        <v>1126</v>
      </c>
    </row>
    <row r="49" spans="1:8" x14ac:dyDescent="0.2">
      <c r="A49" t="s">
        <v>1884</v>
      </c>
      <c r="B49">
        <v>31073489</v>
      </c>
      <c r="C49" t="s">
        <v>1932</v>
      </c>
      <c r="E49" t="s">
        <v>1920</v>
      </c>
      <c r="F49" t="s">
        <v>1883</v>
      </c>
      <c r="G49" t="s">
        <v>1126</v>
      </c>
    </row>
    <row r="50" spans="1:8" x14ac:dyDescent="0.2">
      <c r="A50" t="s">
        <v>1933</v>
      </c>
      <c r="B50">
        <v>31072756</v>
      </c>
      <c r="C50" t="s">
        <v>1934</v>
      </c>
      <c r="E50" t="s">
        <v>1920</v>
      </c>
      <c r="F50" t="s">
        <v>1883</v>
      </c>
      <c r="G50" t="s">
        <v>1787</v>
      </c>
    </row>
    <row r="51" spans="1:8" x14ac:dyDescent="0.2">
      <c r="A51" t="s">
        <v>1935</v>
      </c>
      <c r="B51">
        <v>38018424</v>
      </c>
      <c r="C51" t="s">
        <v>1936</v>
      </c>
      <c r="E51" t="s">
        <v>1920</v>
      </c>
      <c r="F51" t="s">
        <v>1883</v>
      </c>
      <c r="G51" t="s">
        <v>1937</v>
      </c>
    </row>
    <row r="52" spans="1:8" x14ac:dyDescent="0.2">
      <c r="A52" t="s">
        <v>1935</v>
      </c>
      <c r="B52">
        <v>38018589</v>
      </c>
      <c r="C52" t="s">
        <v>1938</v>
      </c>
      <c r="E52" t="s">
        <v>1920</v>
      </c>
      <c r="F52" t="s">
        <v>1883</v>
      </c>
      <c r="G52" t="s">
        <v>1937</v>
      </c>
    </row>
    <row r="53" spans="1:8" x14ac:dyDescent="0.2">
      <c r="A53" t="s">
        <v>1935</v>
      </c>
      <c r="B53">
        <v>888018889</v>
      </c>
      <c r="C53" t="s">
        <v>1939</v>
      </c>
      <c r="E53" t="s">
        <v>1920</v>
      </c>
      <c r="F53" t="s">
        <v>1883</v>
      </c>
      <c r="G53" t="s">
        <v>1937</v>
      </c>
    </row>
    <row r="54" spans="1:8" x14ac:dyDescent="0.2">
      <c r="A54" t="s">
        <v>1884</v>
      </c>
      <c r="B54" t="s">
        <v>1940</v>
      </c>
      <c r="C54" t="s">
        <v>1941</v>
      </c>
      <c r="D54" t="s">
        <v>1942</v>
      </c>
      <c r="F54" t="s">
        <v>1883</v>
      </c>
    </row>
    <row r="55" spans="1:8" x14ac:dyDescent="0.2">
      <c r="A55" t="s">
        <v>1884</v>
      </c>
      <c r="B55" t="s">
        <v>1940</v>
      </c>
      <c r="C55" t="s">
        <v>1943</v>
      </c>
      <c r="D55" t="s">
        <v>1944</v>
      </c>
    </row>
    <row r="56" spans="1:8" x14ac:dyDescent="0.2">
      <c r="A56" t="s">
        <v>1946</v>
      </c>
      <c r="B56" t="s">
        <v>1945</v>
      </c>
      <c r="C56" t="s">
        <v>1947</v>
      </c>
      <c r="E56" t="s">
        <v>1882</v>
      </c>
      <c r="F56" t="s">
        <v>1883</v>
      </c>
      <c r="G56" t="s">
        <v>1949</v>
      </c>
      <c r="H56" t="s">
        <v>1948</v>
      </c>
    </row>
    <row r="57" spans="1:8" x14ac:dyDescent="0.2">
      <c r="A57" t="s">
        <v>2111</v>
      </c>
      <c r="B57" t="s">
        <v>1966</v>
      </c>
      <c r="C57" t="s">
        <v>2129</v>
      </c>
      <c r="E57" t="s">
        <v>2087</v>
      </c>
      <c r="F57" t="s">
        <v>1883</v>
      </c>
      <c r="G57" s="54" t="s">
        <v>1126</v>
      </c>
    </row>
    <row r="58" spans="1:8" x14ac:dyDescent="0.2">
      <c r="A58" t="s">
        <v>1045</v>
      </c>
      <c r="B58" t="s">
        <v>12</v>
      </c>
      <c r="C58" t="s">
        <v>1881</v>
      </c>
      <c r="E58" t="s">
        <v>2087</v>
      </c>
      <c r="F58" t="s">
        <v>1883</v>
      </c>
      <c r="G58" t="s">
        <v>1880</v>
      </c>
    </row>
    <row r="59" spans="1:8" x14ac:dyDescent="0.2">
      <c r="A59" t="s">
        <v>1045</v>
      </c>
      <c r="B59">
        <v>31078827</v>
      </c>
      <c r="C59" t="s">
        <v>2014</v>
      </c>
      <c r="E59" t="s">
        <v>2088</v>
      </c>
      <c r="F59" t="s">
        <v>1883</v>
      </c>
      <c r="G59" t="s">
        <v>1045</v>
      </c>
    </row>
    <row r="60" spans="1:8" x14ac:dyDescent="0.2">
      <c r="A60" t="s">
        <v>1045</v>
      </c>
      <c r="B60">
        <v>31078826</v>
      </c>
      <c r="C60" t="s">
        <v>2014</v>
      </c>
      <c r="E60" t="s">
        <v>2088</v>
      </c>
      <c r="F60" t="s">
        <v>1883</v>
      </c>
      <c r="G60" t="s">
        <v>1045</v>
      </c>
    </row>
    <row r="61" spans="1:8" x14ac:dyDescent="0.2">
      <c r="A61" t="s">
        <v>554</v>
      </c>
      <c r="B61" t="s">
        <v>969</v>
      </c>
      <c r="C61" t="s">
        <v>1885</v>
      </c>
      <c r="E61" t="s">
        <v>2087</v>
      </c>
      <c r="F61" t="s">
        <v>1883</v>
      </c>
      <c r="G61" t="s">
        <v>1690</v>
      </c>
    </row>
    <row r="62" spans="1:8" x14ac:dyDescent="0.2">
      <c r="A62" t="s">
        <v>554</v>
      </c>
      <c r="B62" t="s">
        <v>967</v>
      </c>
      <c r="C62" t="s">
        <v>1886</v>
      </c>
      <c r="E62" t="s">
        <v>2087</v>
      </c>
      <c r="F62" t="s">
        <v>1883</v>
      </c>
      <c r="G62" t="s">
        <v>1690</v>
      </c>
    </row>
    <row r="63" spans="1:8" x14ac:dyDescent="0.2">
      <c r="A63" t="s">
        <v>554</v>
      </c>
      <c r="B63" t="s">
        <v>1967</v>
      </c>
      <c r="C63" t="s">
        <v>1887</v>
      </c>
      <c r="E63" t="s">
        <v>2087</v>
      </c>
      <c r="F63" t="s">
        <v>1883</v>
      </c>
      <c r="G63" t="s">
        <v>1690</v>
      </c>
    </row>
    <row r="64" spans="1:8" x14ac:dyDescent="0.2">
      <c r="A64" t="s">
        <v>554</v>
      </c>
      <c r="B64" t="s">
        <v>1968</v>
      </c>
      <c r="C64" t="s">
        <v>1888</v>
      </c>
      <c r="E64" t="s">
        <v>2087</v>
      </c>
      <c r="F64" t="s">
        <v>1883</v>
      </c>
      <c r="G64" t="s">
        <v>1690</v>
      </c>
    </row>
    <row r="65" spans="1:7" x14ac:dyDescent="0.2">
      <c r="A65" t="s">
        <v>554</v>
      </c>
      <c r="B65" t="s">
        <v>839</v>
      </c>
      <c r="C65" t="s">
        <v>1889</v>
      </c>
      <c r="E65" t="s">
        <v>2087</v>
      </c>
      <c r="F65" t="s">
        <v>1883</v>
      </c>
      <c r="G65" t="s">
        <v>1690</v>
      </c>
    </row>
    <row r="66" spans="1:7" x14ac:dyDescent="0.2">
      <c r="A66" t="s">
        <v>2112</v>
      </c>
      <c r="B66" t="s">
        <v>1969</v>
      </c>
      <c r="C66" t="s">
        <v>2015</v>
      </c>
      <c r="E66" t="s">
        <v>2087</v>
      </c>
      <c r="F66" t="s">
        <v>1883</v>
      </c>
      <c r="G66" t="s">
        <v>1690</v>
      </c>
    </row>
    <row r="67" spans="1:7" x14ac:dyDescent="0.2">
      <c r="A67" t="s">
        <v>2112</v>
      </c>
      <c r="B67" t="s">
        <v>1970</v>
      </c>
      <c r="C67" t="s">
        <v>2016</v>
      </c>
      <c r="E67" t="s">
        <v>2087</v>
      </c>
      <c r="F67" t="s">
        <v>1883</v>
      </c>
      <c r="G67" t="s">
        <v>1690</v>
      </c>
    </row>
    <row r="68" spans="1:7" x14ac:dyDescent="0.2">
      <c r="A68" t="s">
        <v>2112</v>
      </c>
      <c r="B68" t="s">
        <v>1971</v>
      </c>
      <c r="C68" t="s">
        <v>2017</v>
      </c>
      <c r="E68" t="s">
        <v>2087</v>
      </c>
      <c r="F68" t="s">
        <v>1883</v>
      </c>
      <c r="G68" t="s">
        <v>1690</v>
      </c>
    </row>
    <row r="69" spans="1:7" x14ac:dyDescent="0.2">
      <c r="A69" t="s">
        <v>2112</v>
      </c>
      <c r="B69" t="s">
        <v>1972</v>
      </c>
      <c r="C69" t="s">
        <v>2018</v>
      </c>
      <c r="E69" t="s">
        <v>2087</v>
      </c>
      <c r="F69" t="s">
        <v>1883</v>
      </c>
      <c r="G69" t="s">
        <v>1690</v>
      </c>
    </row>
    <row r="70" spans="1:7" x14ac:dyDescent="0.2">
      <c r="A70" t="s">
        <v>2112</v>
      </c>
      <c r="B70" t="s">
        <v>1973</v>
      </c>
      <c r="C70" t="s">
        <v>2019</v>
      </c>
      <c r="E70" t="s">
        <v>2087</v>
      </c>
      <c r="F70" t="s">
        <v>1883</v>
      </c>
      <c r="G70" t="s">
        <v>1690</v>
      </c>
    </row>
    <row r="71" spans="1:7" x14ac:dyDescent="0.2">
      <c r="A71" t="s">
        <v>2112</v>
      </c>
      <c r="B71" t="s">
        <v>1974</v>
      </c>
      <c r="C71" t="s">
        <v>2020</v>
      </c>
      <c r="E71" t="s">
        <v>2087</v>
      </c>
      <c r="F71" t="s">
        <v>1883</v>
      </c>
      <c r="G71" t="s">
        <v>1690</v>
      </c>
    </row>
    <row r="72" spans="1:7" x14ac:dyDescent="0.2">
      <c r="A72" t="s">
        <v>2113</v>
      </c>
      <c r="B72" t="s">
        <v>1975</v>
      </c>
      <c r="C72" t="s">
        <v>2021</v>
      </c>
      <c r="E72" t="s">
        <v>2087</v>
      </c>
      <c r="F72" t="s">
        <v>1883</v>
      </c>
      <c r="G72" t="s">
        <v>1690</v>
      </c>
    </row>
    <row r="73" spans="1:7" x14ac:dyDescent="0.2">
      <c r="A73" t="s">
        <v>2113</v>
      </c>
      <c r="B73" t="s">
        <v>1976</v>
      </c>
      <c r="C73" t="s">
        <v>2022</v>
      </c>
      <c r="E73" t="s">
        <v>2087</v>
      </c>
      <c r="F73" t="s">
        <v>1883</v>
      </c>
      <c r="G73" t="s">
        <v>1690</v>
      </c>
    </row>
    <row r="74" spans="1:7" x14ac:dyDescent="0.2">
      <c r="A74" t="s">
        <v>2113</v>
      </c>
      <c r="B74" t="s">
        <v>1977</v>
      </c>
      <c r="C74" t="s">
        <v>2023</v>
      </c>
      <c r="E74" t="s">
        <v>2087</v>
      </c>
      <c r="F74" t="s">
        <v>1883</v>
      </c>
      <c r="G74" t="s">
        <v>1690</v>
      </c>
    </row>
    <row r="75" spans="1:7" x14ac:dyDescent="0.2">
      <c r="A75" t="s">
        <v>2113</v>
      </c>
      <c r="B75" t="s">
        <v>1978</v>
      </c>
      <c r="C75" t="s">
        <v>2024</v>
      </c>
      <c r="E75" t="s">
        <v>2087</v>
      </c>
      <c r="F75" t="s">
        <v>1883</v>
      </c>
      <c r="G75" t="s">
        <v>1690</v>
      </c>
    </row>
    <row r="76" spans="1:7" x14ac:dyDescent="0.2">
      <c r="A76" t="s">
        <v>2113</v>
      </c>
      <c r="B76" t="s">
        <v>1979</v>
      </c>
      <c r="C76" t="s">
        <v>2023</v>
      </c>
      <c r="E76" t="s">
        <v>2087</v>
      </c>
      <c r="F76" t="s">
        <v>1883</v>
      </c>
      <c r="G76" t="s">
        <v>1690</v>
      </c>
    </row>
    <row r="77" spans="1:7" x14ac:dyDescent="0.2">
      <c r="A77" t="s">
        <v>2113</v>
      </c>
      <c r="B77" t="s">
        <v>1980</v>
      </c>
      <c r="C77" t="s">
        <v>2024</v>
      </c>
      <c r="E77" t="s">
        <v>2087</v>
      </c>
      <c r="F77" t="s">
        <v>1883</v>
      </c>
      <c r="G77" t="s">
        <v>1690</v>
      </c>
    </row>
    <row r="78" spans="1:7" x14ac:dyDescent="0.2">
      <c r="A78" t="s">
        <v>2114</v>
      </c>
      <c r="B78">
        <v>31082570</v>
      </c>
      <c r="C78" t="s">
        <v>2025</v>
      </c>
      <c r="E78" t="s">
        <v>2089</v>
      </c>
      <c r="F78" t="s">
        <v>1883</v>
      </c>
      <c r="G78" t="s">
        <v>2100</v>
      </c>
    </row>
    <row r="79" spans="1:7" x14ac:dyDescent="0.2">
      <c r="A79" t="s">
        <v>2114</v>
      </c>
      <c r="B79">
        <v>31082515</v>
      </c>
      <c r="C79" t="s">
        <v>2025</v>
      </c>
      <c r="E79" t="s">
        <v>2089</v>
      </c>
      <c r="F79" t="s">
        <v>1883</v>
      </c>
      <c r="G79" t="s">
        <v>2100</v>
      </c>
    </row>
    <row r="80" spans="1:7" x14ac:dyDescent="0.2">
      <c r="A80" t="s">
        <v>2114</v>
      </c>
      <c r="B80">
        <v>31082516</v>
      </c>
      <c r="C80" t="s">
        <v>2026</v>
      </c>
      <c r="E80" t="s">
        <v>2089</v>
      </c>
      <c r="F80" t="s">
        <v>1883</v>
      </c>
      <c r="G80" t="s">
        <v>2100</v>
      </c>
    </row>
    <row r="81" spans="1:7" x14ac:dyDescent="0.2">
      <c r="A81" t="s">
        <v>2114</v>
      </c>
      <c r="B81">
        <v>31082517</v>
      </c>
      <c r="C81" t="s">
        <v>2026</v>
      </c>
      <c r="E81" t="s">
        <v>2089</v>
      </c>
      <c r="F81" t="s">
        <v>1883</v>
      </c>
      <c r="G81" t="s">
        <v>2100</v>
      </c>
    </row>
    <row r="82" spans="1:7" x14ac:dyDescent="0.2">
      <c r="A82" t="s">
        <v>2115</v>
      </c>
      <c r="B82" t="s">
        <v>1981</v>
      </c>
      <c r="C82" t="s">
        <v>2027</v>
      </c>
      <c r="E82" t="s">
        <v>2087</v>
      </c>
      <c r="F82" t="s">
        <v>1883</v>
      </c>
      <c r="G82" t="s">
        <v>2101</v>
      </c>
    </row>
    <row r="83" spans="1:7" x14ac:dyDescent="0.2">
      <c r="A83" t="s">
        <v>2115</v>
      </c>
      <c r="B83" t="s">
        <v>1982</v>
      </c>
      <c r="C83" t="s">
        <v>2028</v>
      </c>
      <c r="E83" t="s">
        <v>2087</v>
      </c>
      <c r="F83" t="s">
        <v>1883</v>
      </c>
      <c r="G83" t="s">
        <v>2101</v>
      </c>
    </row>
    <row r="84" spans="1:7" x14ac:dyDescent="0.2">
      <c r="A84" t="s">
        <v>2115</v>
      </c>
      <c r="B84" t="s">
        <v>1983</v>
      </c>
      <c r="C84" t="s">
        <v>2029</v>
      </c>
      <c r="E84" t="s">
        <v>2087</v>
      </c>
      <c r="F84" t="s">
        <v>1883</v>
      </c>
      <c r="G84" t="s">
        <v>2101</v>
      </c>
    </row>
    <row r="85" spans="1:7" x14ac:dyDescent="0.2">
      <c r="A85" t="s">
        <v>2115</v>
      </c>
      <c r="B85" t="s">
        <v>1984</v>
      </c>
      <c r="C85" t="s">
        <v>2030</v>
      </c>
      <c r="E85" t="s">
        <v>2087</v>
      </c>
      <c r="F85" t="s">
        <v>1883</v>
      </c>
      <c r="G85" t="s">
        <v>2101</v>
      </c>
    </row>
    <row r="86" spans="1:7" x14ac:dyDescent="0.2">
      <c r="A86" t="s">
        <v>2115</v>
      </c>
      <c r="B86" t="s">
        <v>1985</v>
      </c>
      <c r="C86" t="s">
        <v>2031</v>
      </c>
      <c r="E86" t="s">
        <v>2087</v>
      </c>
      <c r="F86" t="s">
        <v>1883</v>
      </c>
      <c r="G86" t="s">
        <v>2101</v>
      </c>
    </row>
    <row r="87" spans="1:7" x14ac:dyDescent="0.2">
      <c r="A87" t="s">
        <v>2115</v>
      </c>
      <c r="B87" t="s">
        <v>1986</v>
      </c>
      <c r="C87" t="s">
        <v>2032</v>
      </c>
      <c r="E87" t="s">
        <v>2087</v>
      </c>
      <c r="F87" t="s">
        <v>1883</v>
      </c>
      <c r="G87" t="s">
        <v>2101</v>
      </c>
    </row>
    <row r="88" spans="1:7" x14ac:dyDescent="0.2">
      <c r="A88" t="s">
        <v>2115</v>
      </c>
      <c r="B88" t="s">
        <v>1987</v>
      </c>
      <c r="C88" t="s">
        <v>2033</v>
      </c>
      <c r="E88" t="s">
        <v>2087</v>
      </c>
      <c r="F88" t="s">
        <v>1883</v>
      </c>
      <c r="G88" t="s">
        <v>2101</v>
      </c>
    </row>
    <row r="89" spans="1:7" x14ac:dyDescent="0.2">
      <c r="A89" t="s">
        <v>1949</v>
      </c>
      <c r="B89" t="s">
        <v>1945</v>
      </c>
      <c r="C89" t="s">
        <v>1947</v>
      </c>
      <c r="E89" t="s">
        <v>2087</v>
      </c>
      <c r="F89" t="s">
        <v>1883</v>
      </c>
      <c r="G89" t="s">
        <v>2102</v>
      </c>
    </row>
    <row r="90" spans="1:7" x14ac:dyDescent="0.2">
      <c r="A90" t="s">
        <v>2116</v>
      </c>
      <c r="B90" t="s">
        <v>96</v>
      </c>
      <c r="C90" t="s">
        <v>1890</v>
      </c>
      <c r="E90" t="s">
        <v>2087</v>
      </c>
      <c r="F90" t="s">
        <v>1883</v>
      </c>
      <c r="G90" t="s">
        <v>1049</v>
      </c>
    </row>
    <row r="91" spans="1:7" x14ac:dyDescent="0.2">
      <c r="A91" t="s">
        <v>2116</v>
      </c>
      <c r="B91" t="s">
        <v>195</v>
      </c>
      <c r="C91" t="s">
        <v>1891</v>
      </c>
      <c r="E91" t="s">
        <v>2087</v>
      </c>
      <c r="F91" t="s">
        <v>1883</v>
      </c>
      <c r="G91" t="s">
        <v>1049</v>
      </c>
    </row>
    <row r="92" spans="1:7" x14ac:dyDescent="0.2">
      <c r="A92" t="s">
        <v>2116</v>
      </c>
      <c r="B92" t="s">
        <v>1892</v>
      </c>
      <c r="C92" t="s">
        <v>1893</v>
      </c>
      <c r="E92" t="s">
        <v>2087</v>
      </c>
      <c r="F92" t="s">
        <v>1883</v>
      </c>
      <c r="G92" t="s">
        <v>1049</v>
      </c>
    </row>
    <row r="93" spans="1:7" x14ac:dyDescent="0.2">
      <c r="A93" t="s">
        <v>2117</v>
      </c>
      <c r="B93" t="s">
        <v>1988</v>
      </c>
      <c r="C93" t="s">
        <v>2034</v>
      </c>
      <c r="E93" t="s">
        <v>2087</v>
      </c>
      <c r="F93" t="s">
        <v>1883</v>
      </c>
      <c r="G93" t="s">
        <v>2103</v>
      </c>
    </row>
    <row r="94" spans="1:7" x14ac:dyDescent="0.2">
      <c r="A94" t="s">
        <v>2117</v>
      </c>
      <c r="B94" t="s">
        <v>1989</v>
      </c>
      <c r="C94" t="s">
        <v>2035</v>
      </c>
      <c r="E94" t="s">
        <v>2087</v>
      </c>
      <c r="F94" t="s">
        <v>1883</v>
      </c>
      <c r="G94" t="s">
        <v>2103</v>
      </c>
    </row>
    <row r="95" spans="1:7" x14ac:dyDescent="0.2">
      <c r="A95" t="s">
        <v>2117</v>
      </c>
      <c r="B95" t="s">
        <v>1990</v>
      </c>
      <c r="C95" t="s">
        <v>2036</v>
      </c>
      <c r="E95" t="s">
        <v>2087</v>
      </c>
      <c r="F95" t="s">
        <v>1883</v>
      </c>
      <c r="G95" t="s">
        <v>2103</v>
      </c>
    </row>
    <row r="96" spans="1:7" x14ac:dyDescent="0.2">
      <c r="A96" t="s">
        <v>2118</v>
      </c>
      <c r="B96" t="s">
        <v>1991</v>
      </c>
      <c r="C96" t="s">
        <v>2037</v>
      </c>
      <c r="E96" t="s">
        <v>2087</v>
      </c>
      <c r="F96" t="s">
        <v>1883</v>
      </c>
      <c r="G96" t="s">
        <v>2104</v>
      </c>
    </row>
    <row r="97" spans="1:7" x14ac:dyDescent="0.2">
      <c r="A97" t="s">
        <v>2118</v>
      </c>
      <c r="B97" t="s">
        <v>1992</v>
      </c>
      <c r="C97" t="s">
        <v>2038</v>
      </c>
      <c r="E97" t="s">
        <v>2087</v>
      </c>
      <c r="F97" t="s">
        <v>1883</v>
      </c>
      <c r="G97" t="s">
        <v>2104</v>
      </c>
    </row>
    <row r="98" spans="1:7" x14ac:dyDescent="0.2">
      <c r="A98" t="s">
        <v>2118</v>
      </c>
      <c r="B98" t="s">
        <v>1993</v>
      </c>
      <c r="C98" t="s">
        <v>2039</v>
      </c>
      <c r="E98" t="s">
        <v>2087</v>
      </c>
      <c r="F98" t="s">
        <v>1883</v>
      </c>
      <c r="G98" t="s">
        <v>2104</v>
      </c>
    </row>
    <row r="99" spans="1:7" x14ac:dyDescent="0.2">
      <c r="A99" t="s">
        <v>2118</v>
      </c>
      <c r="B99" t="s">
        <v>1994</v>
      </c>
      <c r="C99" t="s">
        <v>2040</v>
      </c>
      <c r="E99" t="s">
        <v>2087</v>
      </c>
      <c r="F99" t="s">
        <v>1883</v>
      </c>
      <c r="G99" t="s">
        <v>2104</v>
      </c>
    </row>
    <row r="100" spans="1:7" x14ac:dyDescent="0.2">
      <c r="A100" t="s">
        <v>2118</v>
      </c>
      <c r="B100" t="s">
        <v>1995</v>
      </c>
      <c r="C100" t="s">
        <v>2041</v>
      </c>
      <c r="E100" t="s">
        <v>2087</v>
      </c>
      <c r="F100" t="s">
        <v>1883</v>
      </c>
      <c r="G100" t="s">
        <v>2104</v>
      </c>
    </row>
    <row r="101" spans="1:7" x14ac:dyDescent="0.2">
      <c r="A101" t="s">
        <v>2118</v>
      </c>
      <c r="B101" t="s">
        <v>1996</v>
      </c>
      <c r="C101" t="s">
        <v>2042</v>
      </c>
      <c r="E101" t="s">
        <v>2087</v>
      </c>
      <c r="F101" t="s">
        <v>1883</v>
      </c>
      <c r="G101" t="s">
        <v>2104</v>
      </c>
    </row>
    <row r="102" spans="1:7" x14ac:dyDescent="0.2">
      <c r="A102" t="s">
        <v>2210</v>
      </c>
      <c r="B102" t="s">
        <v>763</v>
      </c>
      <c r="C102" t="s">
        <v>2043</v>
      </c>
      <c r="E102" t="s">
        <v>2087</v>
      </c>
      <c r="F102" t="s">
        <v>1883</v>
      </c>
      <c r="G102" t="s">
        <v>621</v>
      </c>
    </row>
    <row r="103" spans="1:7" x14ac:dyDescent="0.2">
      <c r="A103" t="s">
        <v>2119</v>
      </c>
      <c r="B103" t="s">
        <v>688</v>
      </c>
      <c r="C103" t="s">
        <v>2044</v>
      </c>
      <c r="E103" t="s">
        <v>2087</v>
      </c>
      <c r="F103" t="s">
        <v>1883</v>
      </c>
      <c r="G103" t="s">
        <v>621</v>
      </c>
    </row>
    <row r="104" spans="1:7" x14ac:dyDescent="0.2">
      <c r="A104" t="s">
        <v>2119</v>
      </c>
      <c r="B104" t="s">
        <v>620</v>
      </c>
      <c r="C104" t="s">
        <v>2043</v>
      </c>
      <c r="E104" t="s">
        <v>2087</v>
      </c>
      <c r="F104" t="s">
        <v>1883</v>
      </c>
      <c r="G104" t="s">
        <v>621</v>
      </c>
    </row>
    <row r="105" spans="1:7" x14ac:dyDescent="0.2">
      <c r="A105" t="s">
        <v>2119</v>
      </c>
      <c r="B105" t="s">
        <v>703</v>
      </c>
      <c r="C105" t="s">
        <v>2044</v>
      </c>
      <c r="E105" t="s">
        <v>2087</v>
      </c>
      <c r="F105" t="s">
        <v>1883</v>
      </c>
      <c r="G105" t="s">
        <v>621</v>
      </c>
    </row>
    <row r="106" spans="1:7" x14ac:dyDescent="0.2">
      <c r="A106" t="s">
        <v>2119</v>
      </c>
      <c r="B106" t="s">
        <v>1913</v>
      </c>
      <c r="C106" t="s">
        <v>1914</v>
      </c>
      <c r="E106" t="s">
        <v>2087</v>
      </c>
      <c r="F106" t="s">
        <v>1883</v>
      </c>
      <c r="G106" t="s">
        <v>621</v>
      </c>
    </row>
    <row r="107" spans="1:7" x14ac:dyDescent="0.2">
      <c r="A107" t="s">
        <v>2119</v>
      </c>
      <c r="B107" t="s">
        <v>169</v>
      </c>
      <c r="C107" t="s">
        <v>1915</v>
      </c>
      <c r="E107" t="s">
        <v>2087</v>
      </c>
      <c r="F107" t="s">
        <v>1883</v>
      </c>
      <c r="G107" t="s">
        <v>621</v>
      </c>
    </row>
    <row r="108" spans="1:7" x14ac:dyDescent="0.2">
      <c r="A108" t="s">
        <v>2119</v>
      </c>
      <c r="B108" t="s">
        <v>171</v>
      </c>
      <c r="C108" t="s">
        <v>1916</v>
      </c>
      <c r="E108" t="s">
        <v>2087</v>
      </c>
      <c r="F108" t="s">
        <v>1883</v>
      </c>
      <c r="G108" t="s">
        <v>621</v>
      </c>
    </row>
    <row r="109" spans="1:7" x14ac:dyDescent="0.2">
      <c r="A109" t="s">
        <v>2119</v>
      </c>
      <c r="B109" t="s">
        <v>664</v>
      </c>
      <c r="C109" t="s">
        <v>1917</v>
      </c>
      <c r="E109" t="s">
        <v>2087</v>
      </c>
      <c r="F109" t="s">
        <v>1883</v>
      </c>
      <c r="G109" t="s">
        <v>621</v>
      </c>
    </row>
    <row r="110" spans="1:7" x14ac:dyDescent="0.2">
      <c r="A110" t="s">
        <v>2119</v>
      </c>
      <c r="B110" t="s">
        <v>666</v>
      </c>
      <c r="C110" t="s">
        <v>1918</v>
      </c>
      <c r="E110" t="s">
        <v>2087</v>
      </c>
      <c r="F110" t="s">
        <v>1883</v>
      </c>
      <c r="G110" t="s">
        <v>621</v>
      </c>
    </row>
    <row r="111" spans="1:7" x14ac:dyDescent="0.2">
      <c r="A111" t="s">
        <v>1126</v>
      </c>
      <c r="B111">
        <v>31073370</v>
      </c>
      <c r="C111" t="s">
        <v>1927</v>
      </c>
      <c r="E111" t="s">
        <v>2088</v>
      </c>
      <c r="F111" t="s">
        <v>1883</v>
      </c>
      <c r="G111" t="s">
        <v>2105</v>
      </c>
    </row>
    <row r="112" spans="1:7" x14ac:dyDescent="0.2">
      <c r="A112" t="s">
        <v>1126</v>
      </c>
      <c r="B112">
        <v>31073532</v>
      </c>
      <c r="C112" t="s">
        <v>2045</v>
      </c>
      <c r="E112" t="s">
        <v>2088</v>
      </c>
      <c r="F112" t="s">
        <v>1883</v>
      </c>
      <c r="G112" t="s">
        <v>2105</v>
      </c>
    </row>
    <row r="113" spans="1:7" x14ac:dyDescent="0.2">
      <c r="A113" t="s">
        <v>1126</v>
      </c>
      <c r="B113">
        <v>31072983</v>
      </c>
      <c r="C113" t="s">
        <v>1929</v>
      </c>
      <c r="E113" t="s">
        <v>2088</v>
      </c>
      <c r="F113" t="s">
        <v>1883</v>
      </c>
      <c r="G113" t="s">
        <v>2105</v>
      </c>
    </row>
    <row r="114" spans="1:7" x14ac:dyDescent="0.2">
      <c r="A114" t="s">
        <v>1126</v>
      </c>
      <c r="B114">
        <v>31073527</v>
      </c>
      <c r="C114" t="s">
        <v>2046</v>
      </c>
      <c r="E114" t="s">
        <v>2088</v>
      </c>
      <c r="F114" t="s">
        <v>1883</v>
      </c>
      <c r="G114" t="s">
        <v>2105</v>
      </c>
    </row>
    <row r="115" spans="1:7" x14ac:dyDescent="0.2">
      <c r="A115" t="s">
        <v>1126</v>
      </c>
      <c r="B115">
        <v>31073371</v>
      </c>
      <c r="C115" t="s">
        <v>1931</v>
      </c>
      <c r="E115" t="s">
        <v>2088</v>
      </c>
      <c r="F115" t="s">
        <v>1883</v>
      </c>
      <c r="G115" t="s">
        <v>2105</v>
      </c>
    </row>
    <row r="116" spans="1:7" x14ac:dyDescent="0.2">
      <c r="A116" t="s">
        <v>1126</v>
      </c>
      <c r="B116">
        <v>31073489</v>
      </c>
      <c r="C116" t="s">
        <v>2047</v>
      </c>
      <c r="E116" t="s">
        <v>2088</v>
      </c>
      <c r="F116" t="s">
        <v>1883</v>
      </c>
      <c r="G116" t="s">
        <v>2105</v>
      </c>
    </row>
    <row r="117" spans="1:7" x14ac:dyDescent="0.2">
      <c r="A117" t="s">
        <v>1787</v>
      </c>
      <c r="B117">
        <v>31072756</v>
      </c>
      <c r="C117" t="s">
        <v>1934</v>
      </c>
      <c r="E117" t="s">
        <v>2088</v>
      </c>
      <c r="F117" t="s">
        <v>1883</v>
      </c>
      <c r="G117" t="s">
        <v>2106</v>
      </c>
    </row>
    <row r="118" spans="1:7" x14ac:dyDescent="0.2">
      <c r="A118" t="s">
        <v>2106</v>
      </c>
      <c r="B118">
        <v>31076558</v>
      </c>
      <c r="C118" t="s">
        <v>2048</v>
      </c>
      <c r="E118" t="s">
        <v>2088</v>
      </c>
      <c r="F118" t="s">
        <v>1883</v>
      </c>
      <c r="G118" t="s">
        <v>2106</v>
      </c>
    </row>
    <row r="119" spans="1:7" x14ac:dyDescent="0.2">
      <c r="A119" t="s">
        <v>2106</v>
      </c>
      <c r="B119">
        <v>31076560</v>
      </c>
      <c r="C119" t="s">
        <v>2049</v>
      </c>
      <c r="E119" t="s">
        <v>2088</v>
      </c>
      <c r="F119" t="s">
        <v>1883</v>
      </c>
      <c r="G119" t="s">
        <v>2106</v>
      </c>
    </row>
    <row r="120" spans="1:7" x14ac:dyDescent="0.2">
      <c r="A120" t="s">
        <v>2120</v>
      </c>
      <c r="B120">
        <v>31076157</v>
      </c>
      <c r="C120" t="s">
        <v>2050</v>
      </c>
      <c r="E120" t="s">
        <v>2088</v>
      </c>
      <c r="F120" t="s">
        <v>1883</v>
      </c>
      <c r="G120" t="s">
        <v>2107</v>
      </c>
    </row>
    <row r="121" spans="1:7" x14ac:dyDescent="0.2">
      <c r="A121" t="s">
        <v>2120</v>
      </c>
      <c r="B121">
        <v>31076303</v>
      </c>
      <c r="C121" t="s">
        <v>2050</v>
      </c>
      <c r="E121" t="s">
        <v>2088</v>
      </c>
      <c r="F121" t="s">
        <v>1883</v>
      </c>
      <c r="G121" t="s">
        <v>2107</v>
      </c>
    </row>
    <row r="122" spans="1:7" x14ac:dyDescent="0.2">
      <c r="A122" t="s">
        <v>1216</v>
      </c>
      <c r="B122">
        <v>31077171</v>
      </c>
      <c r="C122" t="s">
        <v>1923</v>
      </c>
      <c r="E122" t="s">
        <v>1920</v>
      </c>
      <c r="F122" t="s">
        <v>1883</v>
      </c>
      <c r="G122" t="s">
        <v>1922</v>
      </c>
    </row>
    <row r="123" spans="1:7" x14ac:dyDescent="0.2">
      <c r="A123" t="s">
        <v>1216</v>
      </c>
      <c r="B123">
        <v>31077172</v>
      </c>
      <c r="C123" t="s">
        <v>1924</v>
      </c>
      <c r="E123" t="s">
        <v>1920</v>
      </c>
      <c r="F123" t="s">
        <v>1883</v>
      </c>
      <c r="G123" t="s">
        <v>1922</v>
      </c>
    </row>
    <row r="124" spans="1:7" x14ac:dyDescent="0.2">
      <c r="A124" t="s">
        <v>1216</v>
      </c>
      <c r="B124">
        <v>31077173</v>
      </c>
      <c r="C124" t="s">
        <v>1925</v>
      </c>
      <c r="E124" t="s">
        <v>1920</v>
      </c>
      <c r="F124" t="s">
        <v>1883</v>
      </c>
      <c r="G124" t="s">
        <v>1922</v>
      </c>
    </row>
    <row r="125" spans="1:7" x14ac:dyDescent="0.2">
      <c r="A125" t="s">
        <v>1216</v>
      </c>
      <c r="B125">
        <v>31077175</v>
      </c>
      <c r="C125" t="s">
        <v>1926</v>
      </c>
      <c r="E125" t="s">
        <v>1920</v>
      </c>
      <c r="F125" t="s">
        <v>1883</v>
      </c>
      <c r="G125" t="s">
        <v>1922</v>
      </c>
    </row>
    <row r="126" spans="1:7" x14ac:dyDescent="0.2">
      <c r="A126" t="s">
        <v>1216</v>
      </c>
      <c r="B126">
        <v>61045235</v>
      </c>
      <c r="C126" t="s">
        <v>1923</v>
      </c>
      <c r="E126" t="s">
        <v>1882</v>
      </c>
      <c r="F126" t="s">
        <v>1883</v>
      </c>
      <c r="G126" t="s">
        <v>1922</v>
      </c>
    </row>
    <row r="127" spans="1:7" x14ac:dyDescent="0.2">
      <c r="A127" t="s">
        <v>1216</v>
      </c>
      <c r="B127">
        <v>61045236</v>
      </c>
      <c r="C127" t="s">
        <v>1923</v>
      </c>
      <c r="E127" t="s">
        <v>1882</v>
      </c>
      <c r="F127" t="s">
        <v>1883</v>
      </c>
      <c r="G127" t="s">
        <v>1922</v>
      </c>
    </row>
    <row r="128" spans="1:7" x14ac:dyDescent="0.2">
      <c r="A128" t="s">
        <v>1216</v>
      </c>
      <c r="B128">
        <v>61045239</v>
      </c>
      <c r="C128" t="s">
        <v>1924</v>
      </c>
      <c r="E128" t="s">
        <v>1882</v>
      </c>
      <c r="F128" t="s">
        <v>1883</v>
      </c>
      <c r="G128" t="s">
        <v>1922</v>
      </c>
    </row>
    <row r="129" spans="1:7" x14ac:dyDescent="0.2">
      <c r="A129" t="s">
        <v>1216</v>
      </c>
      <c r="B129">
        <v>61045241</v>
      </c>
      <c r="C129" t="s">
        <v>1924</v>
      </c>
      <c r="E129" t="s">
        <v>1882</v>
      </c>
      <c r="F129" t="s">
        <v>1883</v>
      </c>
      <c r="G129" t="s">
        <v>1922</v>
      </c>
    </row>
    <row r="130" spans="1:7" x14ac:dyDescent="0.2">
      <c r="A130" t="s">
        <v>2108</v>
      </c>
      <c r="B130">
        <v>31069549</v>
      </c>
      <c r="C130" t="s">
        <v>2051</v>
      </c>
      <c r="E130" t="s">
        <v>2088</v>
      </c>
      <c r="F130">
        <v>13802</v>
      </c>
      <c r="G130" t="s">
        <v>2108</v>
      </c>
    </row>
    <row r="131" spans="1:7" x14ac:dyDescent="0.2">
      <c r="A131" t="s">
        <v>2108</v>
      </c>
      <c r="B131">
        <v>31069550</v>
      </c>
      <c r="C131" t="s">
        <v>2052</v>
      </c>
      <c r="E131" t="s">
        <v>2088</v>
      </c>
      <c r="F131">
        <v>13802</v>
      </c>
      <c r="G131" t="s">
        <v>2108</v>
      </c>
    </row>
    <row r="132" spans="1:7" x14ac:dyDescent="0.2">
      <c r="A132" t="s">
        <v>2108</v>
      </c>
      <c r="B132">
        <v>31071688</v>
      </c>
      <c r="C132" t="s">
        <v>2053</v>
      </c>
      <c r="E132" t="s">
        <v>2090</v>
      </c>
      <c r="F132">
        <v>13802</v>
      </c>
      <c r="G132" t="s">
        <v>2108</v>
      </c>
    </row>
    <row r="133" spans="1:7" x14ac:dyDescent="0.2">
      <c r="A133" t="s">
        <v>2108</v>
      </c>
      <c r="B133">
        <v>31071690</v>
      </c>
      <c r="C133" t="s">
        <v>2054</v>
      </c>
      <c r="E133" t="s">
        <v>2090</v>
      </c>
      <c r="F133">
        <v>13802</v>
      </c>
      <c r="G133" t="s">
        <v>2108</v>
      </c>
    </row>
    <row r="134" spans="1:7" x14ac:dyDescent="0.2">
      <c r="A134" t="s">
        <v>2108</v>
      </c>
      <c r="B134">
        <v>31071694</v>
      </c>
      <c r="C134" t="s">
        <v>2055</v>
      </c>
      <c r="E134" t="s">
        <v>2090</v>
      </c>
      <c r="F134">
        <v>13802</v>
      </c>
      <c r="G134" t="s">
        <v>2108</v>
      </c>
    </row>
    <row r="135" spans="1:7" x14ac:dyDescent="0.2">
      <c r="A135" t="s">
        <v>2108</v>
      </c>
      <c r="B135">
        <v>31071695</v>
      </c>
      <c r="C135" t="s">
        <v>2056</v>
      </c>
      <c r="E135" t="s">
        <v>2090</v>
      </c>
      <c r="F135">
        <v>13802</v>
      </c>
      <c r="G135" t="s">
        <v>2108</v>
      </c>
    </row>
    <row r="136" spans="1:7" x14ac:dyDescent="0.2">
      <c r="A136" t="s">
        <v>2108</v>
      </c>
      <c r="B136">
        <v>31071698</v>
      </c>
      <c r="C136" t="s">
        <v>2057</v>
      </c>
      <c r="E136" t="s">
        <v>2090</v>
      </c>
      <c r="F136">
        <v>13802</v>
      </c>
      <c r="G136" t="s">
        <v>2108</v>
      </c>
    </row>
    <row r="137" spans="1:7" x14ac:dyDescent="0.2">
      <c r="A137" t="s">
        <v>2108</v>
      </c>
      <c r="B137">
        <v>31071699</v>
      </c>
      <c r="C137" t="s">
        <v>2058</v>
      </c>
      <c r="E137" t="s">
        <v>2090</v>
      </c>
      <c r="F137">
        <v>13802</v>
      </c>
      <c r="G137" t="s">
        <v>2108</v>
      </c>
    </row>
    <row r="138" spans="1:7" x14ac:dyDescent="0.2">
      <c r="A138" t="s">
        <v>2108</v>
      </c>
      <c r="B138">
        <v>31071700</v>
      </c>
      <c r="C138" t="s">
        <v>2059</v>
      </c>
      <c r="E138" t="s">
        <v>2090</v>
      </c>
      <c r="F138">
        <v>13802</v>
      </c>
      <c r="G138" t="s">
        <v>2108</v>
      </c>
    </row>
    <row r="139" spans="1:7" x14ac:dyDescent="0.2">
      <c r="A139" t="s">
        <v>2108</v>
      </c>
      <c r="B139">
        <v>31071702</v>
      </c>
      <c r="C139" t="s">
        <v>2060</v>
      </c>
      <c r="E139" t="s">
        <v>2090</v>
      </c>
      <c r="F139">
        <v>13802</v>
      </c>
      <c r="G139" t="s">
        <v>2108</v>
      </c>
    </row>
    <row r="140" spans="1:7" x14ac:dyDescent="0.2">
      <c r="A140" t="s">
        <v>2108</v>
      </c>
      <c r="B140">
        <v>31071703</v>
      </c>
      <c r="C140" t="s">
        <v>2061</v>
      </c>
      <c r="E140" t="s">
        <v>2090</v>
      </c>
      <c r="F140">
        <v>13802</v>
      </c>
      <c r="G140" t="s">
        <v>2108</v>
      </c>
    </row>
    <row r="141" spans="1:7" x14ac:dyDescent="0.2">
      <c r="A141" t="s">
        <v>2108</v>
      </c>
      <c r="B141" t="s">
        <v>1997</v>
      </c>
      <c r="C141" t="s">
        <v>2062</v>
      </c>
      <c r="E141" t="s">
        <v>2091</v>
      </c>
      <c r="F141" t="s">
        <v>2099</v>
      </c>
      <c r="G141" t="s">
        <v>2108</v>
      </c>
    </row>
    <row r="142" spans="1:7" x14ac:dyDescent="0.2">
      <c r="A142" t="s">
        <v>2108</v>
      </c>
      <c r="B142" t="s">
        <v>1998</v>
      </c>
      <c r="C142" t="s">
        <v>2063</v>
      </c>
      <c r="E142" t="s">
        <v>2091</v>
      </c>
      <c r="F142" t="s">
        <v>2099</v>
      </c>
      <c r="G142" t="s">
        <v>2108</v>
      </c>
    </row>
    <row r="143" spans="1:7" x14ac:dyDescent="0.2">
      <c r="A143" t="s">
        <v>2108</v>
      </c>
      <c r="B143" t="s">
        <v>1999</v>
      </c>
      <c r="C143" t="s">
        <v>2064</v>
      </c>
      <c r="E143" t="s">
        <v>2091</v>
      </c>
      <c r="F143" t="s">
        <v>2099</v>
      </c>
      <c r="G143" t="s">
        <v>2108</v>
      </c>
    </row>
    <row r="144" spans="1:7" x14ac:dyDescent="0.2">
      <c r="A144" t="s">
        <v>2108</v>
      </c>
      <c r="B144" t="s">
        <v>2000</v>
      </c>
      <c r="C144" t="s">
        <v>2065</v>
      </c>
      <c r="E144" t="s">
        <v>2091</v>
      </c>
      <c r="F144" t="s">
        <v>2099</v>
      </c>
      <c r="G144" t="s">
        <v>2108</v>
      </c>
    </row>
    <row r="145" spans="1:7" x14ac:dyDescent="0.2">
      <c r="A145" t="s">
        <v>2108</v>
      </c>
      <c r="B145" t="s">
        <v>2001</v>
      </c>
      <c r="C145" t="s">
        <v>2066</v>
      </c>
      <c r="E145" t="s">
        <v>2091</v>
      </c>
      <c r="F145" t="s">
        <v>2099</v>
      </c>
      <c r="G145" t="s">
        <v>2108</v>
      </c>
    </row>
    <row r="146" spans="1:7" x14ac:dyDescent="0.2">
      <c r="A146" t="s">
        <v>2108</v>
      </c>
      <c r="B146" t="s">
        <v>2002</v>
      </c>
      <c r="C146" t="s">
        <v>2067</v>
      </c>
      <c r="E146" t="s">
        <v>2091</v>
      </c>
      <c r="F146" t="s">
        <v>2099</v>
      </c>
      <c r="G146" t="s">
        <v>2108</v>
      </c>
    </row>
    <row r="147" spans="1:7" x14ac:dyDescent="0.2">
      <c r="A147" t="s">
        <v>2108</v>
      </c>
      <c r="B147" t="s">
        <v>2003</v>
      </c>
      <c r="C147" t="s">
        <v>2068</v>
      </c>
      <c r="E147" t="s">
        <v>2091</v>
      </c>
      <c r="F147" t="s">
        <v>2099</v>
      </c>
      <c r="G147" t="s">
        <v>2108</v>
      </c>
    </row>
    <row r="148" spans="1:7" x14ac:dyDescent="0.2">
      <c r="A148" t="s">
        <v>2108</v>
      </c>
      <c r="B148" t="s">
        <v>2004</v>
      </c>
      <c r="C148" t="s">
        <v>2069</v>
      </c>
      <c r="E148" t="s">
        <v>2091</v>
      </c>
      <c r="F148" t="s">
        <v>2099</v>
      </c>
      <c r="G148" t="s">
        <v>2108</v>
      </c>
    </row>
    <row r="149" spans="1:7" x14ac:dyDescent="0.2">
      <c r="A149" t="s">
        <v>2108</v>
      </c>
      <c r="B149" t="s">
        <v>2005</v>
      </c>
      <c r="C149" t="s">
        <v>2070</v>
      </c>
      <c r="E149" t="s">
        <v>2092</v>
      </c>
      <c r="F149">
        <v>13802</v>
      </c>
      <c r="G149" t="s">
        <v>2108</v>
      </c>
    </row>
    <row r="150" spans="1:7" x14ac:dyDescent="0.2">
      <c r="A150" t="s">
        <v>2108</v>
      </c>
      <c r="B150" t="s">
        <v>2006</v>
      </c>
      <c r="C150" t="s">
        <v>2071</v>
      </c>
      <c r="E150" t="s">
        <v>2093</v>
      </c>
      <c r="F150">
        <v>13802</v>
      </c>
      <c r="G150" t="s">
        <v>2108</v>
      </c>
    </row>
    <row r="151" spans="1:7" x14ac:dyDescent="0.2">
      <c r="A151" t="s">
        <v>2108</v>
      </c>
      <c r="B151" t="s">
        <v>2007</v>
      </c>
      <c r="C151" t="s">
        <v>2072</v>
      </c>
      <c r="E151" t="s">
        <v>2094</v>
      </c>
      <c r="F151">
        <v>13802</v>
      </c>
      <c r="G151" t="s">
        <v>2108</v>
      </c>
    </row>
    <row r="152" spans="1:7" x14ac:dyDescent="0.2">
      <c r="A152" t="s">
        <v>2108</v>
      </c>
      <c r="B152" t="s">
        <v>2008</v>
      </c>
      <c r="C152" t="s">
        <v>2073</v>
      </c>
      <c r="E152" t="s">
        <v>2095</v>
      </c>
      <c r="F152">
        <v>13802</v>
      </c>
      <c r="G152" t="s">
        <v>2108</v>
      </c>
    </row>
    <row r="153" spans="1:7" x14ac:dyDescent="0.2">
      <c r="A153" t="s">
        <v>2108</v>
      </c>
      <c r="B153" t="s">
        <v>2009</v>
      </c>
      <c r="C153" t="s">
        <v>2074</v>
      </c>
      <c r="E153" t="s">
        <v>2096</v>
      </c>
      <c r="F153">
        <v>13802</v>
      </c>
      <c r="G153" t="s">
        <v>2108</v>
      </c>
    </row>
    <row r="154" spans="1:7" x14ac:dyDescent="0.2">
      <c r="A154" t="s">
        <v>2108</v>
      </c>
      <c r="B154" t="s">
        <v>2010</v>
      </c>
      <c r="C154" t="s">
        <v>2075</v>
      </c>
      <c r="E154" t="s">
        <v>2097</v>
      </c>
      <c r="F154">
        <v>13802</v>
      </c>
      <c r="G154" t="s">
        <v>2108</v>
      </c>
    </row>
    <row r="155" spans="1:7" x14ac:dyDescent="0.2">
      <c r="A155" t="s">
        <v>2108</v>
      </c>
      <c r="B155" t="s">
        <v>2011</v>
      </c>
      <c r="C155" t="s">
        <v>2076</v>
      </c>
      <c r="E155" t="s">
        <v>2098</v>
      </c>
      <c r="F155">
        <v>13802</v>
      </c>
      <c r="G155" t="s">
        <v>2108</v>
      </c>
    </row>
    <row r="156" spans="1:7" x14ac:dyDescent="0.2">
      <c r="A156" t="s">
        <v>2108</v>
      </c>
      <c r="B156" t="s">
        <v>2012</v>
      </c>
      <c r="C156" t="s">
        <v>2077</v>
      </c>
      <c r="E156" t="s">
        <v>2098</v>
      </c>
      <c r="F156">
        <v>13802</v>
      </c>
      <c r="G156" t="s">
        <v>2108</v>
      </c>
    </row>
    <row r="157" spans="1:7" x14ac:dyDescent="0.2">
      <c r="A157" t="s">
        <v>2108</v>
      </c>
      <c r="B157" t="s">
        <v>2013</v>
      </c>
      <c r="C157" t="s">
        <v>2078</v>
      </c>
      <c r="E157" t="s">
        <v>2098</v>
      </c>
      <c r="F157">
        <v>13802</v>
      </c>
      <c r="G157" t="s">
        <v>2108</v>
      </c>
    </row>
    <row r="158" spans="1:7" x14ac:dyDescent="0.2">
      <c r="A158" t="s">
        <v>2121</v>
      </c>
      <c r="B158" t="s">
        <v>1940</v>
      </c>
      <c r="C158" t="s">
        <v>1941</v>
      </c>
      <c r="E158" t="s">
        <v>1920</v>
      </c>
      <c r="F158" t="s">
        <v>1883</v>
      </c>
      <c r="G158" t="s">
        <v>1884</v>
      </c>
    </row>
    <row r="159" spans="1:7" x14ac:dyDescent="0.2">
      <c r="A159" t="s">
        <v>2121</v>
      </c>
      <c r="B159" t="s">
        <v>1940</v>
      </c>
      <c r="C159" t="s">
        <v>1943</v>
      </c>
      <c r="E159" t="s">
        <v>1920</v>
      </c>
      <c r="F159" t="s">
        <v>1883</v>
      </c>
      <c r="G159" t="s">
        <v>1884</v>
      </c>
    </row>
    <row r="160" spans="1:7" x14ac:dyDescent="0.2">
      <c r="A160" t="s">
        <v>1205</v>
      </c>
      <c r="B160">
        <v>31076557</v>
      </c>
      <c r="C160" t="s">
        <v>1919</v>
      </c>
      <c r="E160" t="s">
        <v>2088</v>
      </c>
      <c r="F160" t="s">
        <v>1883</v>
      </c>
      <c r="G160" t="s">
        <v>2109</v>
      </c>
    </row>
    <row r="161" spans="1:7" x14ac:dyDescent="0.2">
      <c r="A161" t="s">
        <v>1205</v>
      </c>
      <c r="B161" t="s">
        <v>1570</v>
      </c>
      <c r="C161" t="s">
        <v>2079</v>
      </c>
      <c r="E161" t="s">
        <v>2087</v>
      </c>
      <c r="F161" t="s">
        <v>1883</v>
      </c>
      <c r="G161" t="s">
        <v>2109</v>
      </c>
    </row>
    <row r="162" spans="1:7" x14ac:dyDescent="0.2">
      <c r="A162" t="s">
        <v>1205</v>
      </c>
      <c r="B162">
        <v>31076559</v>
      </c>
      <c r="C162" t="s">
        <v>1921</v>
      </c>
      <c r="E162" t="s">
        <v>2088</v>
      </c>
      <c r="F162" t="s">
        <v>1883</v>
      </c>
      <c r="G162" t="s">
        <v>2109</v>
      </c>
    </row>
    <row r="163" spans="1:7" x14ac:dyDescent="0.2">
      <c r="A163" t="s">
        <v>2122</v>
      </c>
      <c r="B163">
        <v>31079025</v>
      </c>
      <c r="C163" t="s">
        <v>2080</v>
      </c>
      <c r="E163" t="s">
        <v>2088</v>
      </c>
      <c r="F163" t="s">
        <v>1883</v>
      </c>
      <c r="G163" t="s">
        <v>2109</v>
      </c>
    </row>
    <row r="164" spans="1:7" x14ac:dyDescent="0.2">
      <c r="A164" t="s">
        <v>2123</v>
      </c>
      <c r="B164">
        <v>38018517</v>
      </c>
      <c r="C164" t="s">
        <v>2081</v>
      </c>
      <c r="E164" t="s">
        <v>1920</v>
      </c>
      <c r="F164" t="s">
        <v>1883</v>
      </c>
      <c r="G164" t="s">
        <v>2110</v>
      </c>
    </row>
    <row r="165" spans="1:7" x14ac:dyDescent="0.2">
      <c r="A165" t="s">
        <v>2124</v>
      </c>
      <c r="B165">
        <v>38018518</v>
      </c>
      <c r="C165" t="s">
        <v>2082</v>
      </c>
      <c r="E165" t="s">
        <v>1920</v>
      </c>
      <c r="F165" t="s">
        <v>1883</v>
      </c>
      <c r="G165" t="s">
        <v>2110</v>
      </c>
    </row>
    <row r="166" spans="1:7" x14ac:dyDescent="0.2">
      <c r="A166" t="s">
        <v>2125</v>
      </c>
      <c r="B166">
        <v>38018519</v>
      </c>
      <c r="C166" t="s">
        <v>2083</v>
      </c>
      <c r="E166" t="s">
        <v>1920</v>
      </c>
      <c r="F166" t="s">
        <v>1883</v>
      </c>
      <c r="G166" t="s">
        <v>2110</v>
      </c>
    </row>
    <row r="167" spans="1:7" x14ac:dyDescent="0.2">
      <c r="A167" t="s">
        <v>2126</v>
      </c>
      <c r="B167">
        <v>38018520</v>
      </c>
      <c r="C167" t="s">
        <v>2084</v>
      </c>
      <c r="E167" t="s">
        <v>1920</v>
      </c>
      <c r="F167" t="s">
        <v>1883</v>
      </c>
      <c r="G167" t="s">
        <v>2110</v>
      </c>
    </row>
    <row r="168" spans="1:7" x14ac:dyDescent="0.2">
      <c r="A168" t="s">
        <v>2127</v>
      </c>
      <c r="B168">
        <v>38018521</v>
      </c>
      <c r="C168" t="s">
        <v>2085</v>
      </c>
      <c r="E168" t="s">
        <v>1920</v>
      </c>
      <c r="F168" t="s">
        <v>1883</v>
      </c>
      <c r="G168" t="s">
        <v>2110</v>
      </c>
    </row>
    <row r="169" spans="1:7" x14ac:dyDescent="0.2">
      <c r="A169" t="s">
        <v>2128</v>
      </c>
      <c r="B169">
        <v>38018522</v>
      </c>
      <c r="C169" t="s">
        <v>2086</v>
      </c>
      <c r="E169" t="s">
        <v>1920</v>
      </c>
      <c r="F169" t="s">
        <v>1883</v>
      </c>
      <c r="G169" t="s">
        <v>2110</v>
      </c>
    </row>
    <row r="170" spans="1:7" x14ac:dyDescent="0.2">
      <c r="A170" t="s">
        <v>1045</v>
      </c>
      <c r="B170">
        <v>31078829</v>
      </c>
      <c r="C170" t="s">
        <v>2224</v>
      </c>
      <c r="E170" t="s">
        <v>2088</v>
      </c>
      <c r="F170" t="s">
        <v>1883</v>
      </c>
      <c r="G170" t="s">
        <v>1045</v>
      </c>
    </row>
    <row r="171" spans="1:7" x14ac:dyDescent="0.2">
      <c r="A171" t="s">
        <v>1045</v>
      </c>
      <c r="B171">
        <v>31083111</v>
      </c>
      <c r="C171" t="s">
        <v>2225</v>
      </c>
      <c r="E171" t="s">
        <v>2088</v>
      </c>
      <c r="F171" t="s">
        <v>1883</v>
      </c>
      <c r="G171" t="s">
        <v>1045</v>
      </c>
    </row>
    <row r="172" spans="1:7" x14ac:dyDescent="0.2">
      <c r="A172" t="s">
        <v>2100</v>
      </c>
      <c r="B172">
        <v>31073481</v>
      </c>
      <c r="C172" t="s">
        <v>2226</v>
      </c>
      <c r="E172" t="s">
        <v>2089</v>
      </c>
      <c r="F172" t="s">
        <v>1883</v>
      </c>
      <c r="G172" t="s">
        <v>2100</v>
      </c>
    </row>
    <row r="173" spans="1:7" x14ac:dyDescent="0.2">
      <c r="A173" t="s">
        <v>2100</v>
      </c>
      <c r="B173">
        <v>31073479</v>
      </c>
      <c r="C173" t="s">
        <v>2226</v>
      </c>
      <c r="E173" t="s">
        <v>2089</v>
      </c>
      <c r="F173" t="s">
        <v>1883</v>
      </c>
      <c r="G173" t="s">
        <v>2100</v>
      </c>
    </row>
    <row r="174" spans="1:7" x14ac:dyDescent="0.2">
      <c r="A174" t="s">
        <v>1049</v>
      </c>
      <c r="B174" t="s">
        <v>2222</v>
      </c>
      <c r="C174" t="s">
        <v>2227</v>
      </c>
      <c r="E174" t="s">
        <v>2087</v>
      </c>
      <c r="F174" t="s">
        <v>1883</v>
      </c>
      <c r="G174" t="s">
        <v>1949</v>
      </c>
    </row>
    <row r="175" spans="1:7" x14ac:dyDescent="0.2">
      <c r="A175" t="s">
        <v>1049</v>
      </c>
      <c r="B175" t="s">
        <v>2223</v>
      </c>
      <c r="C175" t="s">
        <v>2228</v>
      </c>
      <c r="E175" t="s">
        <v>2087</v>
      </c>
      <c r="F175" t="s">
        <v>1883</v>
      </c>
      <c r="G175" t="s">
        <v>1949</v>
      </c>
    </row>
    <row r="176" spans="1:7" x14ac:dyDescent="0.2">
      <c r="A176" t="s">
        <v>2501</v>
      </c>
      <c r="B176">
        <v>38019458</v>
      </c>
      <c r="C176" t="s">
        <v>2315</v>
      </c>
      <c r="E176" t="s">
        <v>1920</v>
      </c>
      <c r="F176" t="s">
        <v>1883</v>
      </c>
      <c r="G176" t="s">
        <v>2314</v>
      </c>
    </row>
    <row r="177" spans="1:7" x14ac:dyDescent="0.2">
      <c r="A177" s="54" t="s">
        <v>2360</v>
      </c>
      <c r="B177">
        <v>31087121</v>
      </c>
      <c r="C177" t="s">
        <v>2361</v>
      </c>
      <c r="E177" t="s">
        <v>2089</v>
      </c>
      <c r="F177" t="s">
        <v>1883</v>
      </c>
      <c r="G177" s="54" t="s">
        <v>2360</v>
      </c>
    </row>
    <row r="178" spans="1:7" x14ac:dyDescent="0.2">
      <c r="A178" t="s">
        <v>2430</v>
      </c>
      <c r="B178" t="s">
        <v>2384</v>
      </c>
      <c r="C178" t="s">
        <v>2035</v>
      </c>
      <c r="E178" t="s">
        <v>2087</v>
      </c>
      <c r="F178" t="s">
        <v>1883</v>
      </c>
      <c r="G178" t="s">
        <v>2103</v>
      </c>
    </row>
    <row r="179" spans="1:7" x14ac:dyDescent="0.2">
      <c r="A179" t="s">
        <v>2430</v>
      </c>
      <c r="B179" t="s">
        <v>2385</v>
      </c>
      <c r="C179" t="s">
        <v>2035</v>
      </c>
      <c r="E179" t="s">
        <v>2087</v>
      </c>
      <c r="F179" t="s">
        <v>1883</v>
      </c>
      <c r="G179" t="s">
        <v>2103</v>
      </c>
    </row>
    <row r="180" spans="1:7" x14ac:dyDescent="0.2">
      <c r="A180" t="s">
        <v>2430</v>
      </c>
      <c r="B180" t="s">
        <v>2386</v>
      </c>
      <c r="C180" t="s">
        <v>2035</v>
      </c>
      <c r="E180" t="s">
        <v>2087</v>
      </c>
      <c r="F180" t="s">
        <v>1883</v>
      </c>
      <c r="G180" t="s">
        <v>2103</v>
      </c>
    </row>
    <row r="181" spans="1:7" x14ac:dyDescent="0.2">
      <c r="A181" t="s">
        <v>2430</v>
      </c>
      <c r="B181" t="s">
        <v>2387</v>
      </c>
      <c r="C181" t="s">
        <v>2035</v>
      </c>
      <c r="E181" t="s">
        <v>2087</v>
      </c>
      <c r="F181" t="s">
        <v>1883</v>
      </c>
      <c r="G181" t="s">
        <v>2103</v>
      </c>
    </row>
    <row r="182" spans="1:7" x14ac:dyDescent="0.2">
      <c r="A182" t="s">
        <v>2430</v>
      </c>
      <c r="B182" t="s">
        <v>2388</v>
      </c>
      <c r="C182" t="s">
        <v>2035</v>
      </c>
      <c r="E182" t="s">
        <v>2087</v>
      </c>
      <c r="F182" t="s">
        <v>1883</v>
      </c>
      <c r="G182" t="s">
        <v>2103</v>
      </c>
    </row>
    <row r="183" spans="1:7" x14ac:dyDescent="0.2">
      <c r="A183" t="s">
        <v>2430</v>
      </c>
      <c r="B183" t="s">
        <v>2389</v>
      </c>
      <c r="C183" t="s">
        <v>2035</v>
      </c>
      <c r="E183" t="s">
        <v>2087</v>
      </c>
      <c r="F183" t="s">
        <v>1883</v>
      </c>
      <c r="G183" t="s">
        <v>2103</v>
      </c>
    </row>
    <row r="184" spans="1:7" x14ac:dyDescent="0.2">
      <c r="A184" t="s">
        <v>2430</v>
      </c>
      <c r="B184" t="s">
        <v>2390</v>
      </c>
      <c r="C184" t="s">
        <v>2035</v>
      </c>
      <c r="E184" t="s">
        <v>2087</v>
      </c>
      <c r="F184" t="s">
        <v>1883</v>
      </c>
      <c r="G184" t="s">
        <v>2103</v>
      </c>
    </row>
    <row r="185" spans="1:7" x14ac:dyDescent="0.2">
      <c r="A185" t="s">
        <v>2430</v>
      </c>
      <c r="B185" t="s">
        <v>2391</v>
      </c>
      <c r="C185" t="s">
        <v>2035</v>
      </c>
      <c r="E185" t="s">
        <v>2087</v>
      </c>
      <c r="F185" t="s">
        <v>1883</v>
      </c>
      <c r="G185" t="s">
        <v>2103</v>
      </c>
    </row>
    <row r="186" spans="1:7" x14ac:dyDescent="0.2">
      <c r="A186" t="s">
        <v>2430</v>
      </c>
      <c r="B186" t="s">
        <v>2392</v>
      </c>
      <c r="C186" t="s">
        <v>2035</v>
      </c>
      <c r="E186" t="s">
        <v>2087</v>
      </c>
      <c r="F186" t="s">
        <v>1883</v>
      </c>
      <c r="G186" t="s">
        <v>2103</v>
      </c>
    </row>
    <row r="187" spans="1:7" x14ac:dyDescent="0.2">
      <c r="A187" t="s">
        <v>2430</v>
      </c>
      <c r="B187" t="s">
        <v>2393</v>
      </c>
      <c r="C187" t="s">
        <v>2035</v>
      </c>
      <c r="E187" t="s">
        <v>2087</v>
      </c>
      <c r="F187" t="s">
        <v>1883</v>
      </c>
      <c r="G187" t="s">
        <v>2103</v>
      </c>
    </row>
    <row r="188" spans="1:7" x14ac:dyDescent="0.2">
      <c r="A188" t="s">
        <v>2430</v>
      </c>
      <c r="B188" t="s">
        <v>2394</v>
      </c>
      <c r="C188" t="s">
        <v>2035</v>
      </c>
      <c r="E188" t="s">
        <v>2087</v>
      </c>
      <c r="F188" t="s">
        <v>1883</v>
      </c>
      <c r="G188" t="s">
        <v>2103</v>
      </c>
    </row>
    <row r="189" spans="1:7" x14ac:dyDescent="0.2">
      <c r="A189" t="s">
        <v>2430</v>
      </c>
      <c r="B189" t="s">
        <v>2395</v>
      </c>
      <c r="C189" t="s">
        <v>2035</v>
      </c>
      <c r="E189" t="s">
        <v>2087</v>
      </c>
      <c r="F189" t="s">
        <v>1883</v>
      </c>
      <c r="G189" t="s">
        <v>2103</v>
      </c>
    </row>
    <row r="190" spans="1:7" x14ac:dyDescent="0.2">
      <c r="A190" t="s">
        <v>2430</v>
      </c>
      <c r="B190" t="s">
        <v>2396</v>
      </c>
      <c r="C190" t="s">
        <v>2035</v>
      </c>
      <c r="E190" t="s">
        <v>2087</v>
      </c>
      <c r="F190" t="s">
        <v>1883</v>
      </c>
      <c r="G190" t="s">
        <v>2103</v>
      </c>
    </row>
    <row r="191" spans="1:7" x14ac:dyDescent="0.2">
      <c r="A191" t="s">
        <v>2430</v>
      </c>
      <c r="B191" t="s">
        <v>2397</v>
      </c>
      <c r="C191" t="s">
        <v>2035</v>
      </c>
      <c r="E191" t="s">
        <v>2087</v>
      </c>
      <c r="F191" t="s">
        <v>1883</v>
      </c>
      <c r="G191" t="s">
        <v>2103</v>
      </c>
    </row>
    <row r="192" spans="1:7" x14ac:dyDescent="0.2">
      <c r="A192" t="s">
        <v>2430</v>
      </c>
      <c r="B192" t="s">
        <v>2398</v>
      </c>
      <c r="C192" t="s">
        <v>2035</v>
      </c>
      <c r="E192" t="s">
        <v>2087</v>
      </c>
      <c r="F192" t="s">
        <v>1883</v>
      </c>
      <c r="G192" t="s">
        <v>2103</v>
      </c>
    </row>
    <row r="193" spans="1:7" x14ac:dyDescent="0.2">
      <c r="A193" t="s">
        <v>2430</v>
      </c>
      <c r="B193" t="s">
        <v>2399</v>
      </c>
      <c r="C193" t="s">
        <v>2035</v>
      </c>
      <c r="E193" t="s">
        <v>2087</v>
      </c>
      <c r="F193" t="s">
        <v>1883</v>
      </c>
      <c r="G193" t="s">
        <v>2103</v>
      </c>
    </row>
    <row r="194" spans="1:7" x14ac:dyDescent="0.2">
      <c r="A194" t="s">
        <v>2430</v>
      </c>
      <c r="B194" t="s">
        <v>2400</v>
      </c>
      <c r="C194" t="s">
        <v>2035</v>
      </c>
      <c r="E194" t="s">
        <v>2087</v>
      </c>
      <c r="F194" t="s">
        <v>1883</v>
      </c>
      <c r="G194" t="s">
        <v>2103</v>
      </c>
    </row>
    <row r="195" spans="1:7" x14ac:dyDescent="0.2">
      <c r="A195" t="s">
        <v>2430</v>
      </c>
      <c r="B195" t="s">
        <v>2401</v>
      </c>
      <c r="C195" t="s">
        <v>2035</v>
      </c>
      <c r="E195" t="s">
        <v>2087</v>
      </c>
      <c r="F195" t="s">
        <v>1883</v>
      </c>
      <c r="G195" t="s">
        <v>2103</v>
      </c>
    </row>
    <row r="196" spans="1:7" x14ac:dyDescent="0.2">
      <c r="A196" t="s">
        <v>2430</v>
      </c>
      <c r="B196" t="s">
        <v>2402</v>
      </c>
      <c r="C196" t="s">
        <v>2035</v>
      </c>
      <c r="E196" t="s">
        <v>2087</v>
      </c>
      <c r="F196" t="s">
        <v>1883</v>
      </c>
      <c r="G196" t="s">
        <v>2103</v>
      </c>
    </row>
    <row r="197" spans="1:7" x14ac:dyDescent="0.2">
      <c r="A197" t="s">
        <v>2430</v>
      </c>
      <c r="B197" t="s">
        <v>2403</v>
      </c>
      <c r="C197" t="s">
        <v>2035</v>
      </c>
      <c r="E197" t="s">
        <v>2087</v>
      </c>
      <c r="F197" t="s">
        <v>1883</v>
      </c>
      <c r="G197" t="s">
        <v>2103</v>
      </c>
    </row>
    <row r="198" spans="1:7" x14ac:dyDescent="0.2">
      <c r="A198" t="s">
        <v>2430</v>
      </c>
      <c r="B198" t="s">
        <v>2404</v>
      </c>
      <c r="C198" t="s">
        <v>2035</v>
      </c>
      <c r="E198" t="s">
        <v>2087</v>
      </c>
      <c r="F198" t="s">
        <v>1883</v>
      </c>
      <c r="G198" t="s">
        <v>2103</v>
      </c>
    </row>
    <row r="199" spans="1:7" x14ac:dyDescent="0.2">
      <c r="A199" t="s">
        <v>2430</v>
      </c>
      <c r="B199" t="s">
        <v>2405</v>
      </c>
      <c r="C199" t="s">
        <v>2035</v>
      </c>
      <c r="E199" t="s">
        <v>2087</v>
      </c>
      <c r="F199" t="s">
        <v>1883</v>
      </c>
      <c r="G199" t="s">
        <v>2103</v>
      </c>
    </row>
    <row r="200" spans="1:7" x14ac:dyDescent="0.2">
      <c r="A200" t="s">
        <v>2430</v>
      </c>
      <c r="B200" t="s">
        <v>2406</v>
      </c>
      <c r="C200" t="s">
        <v>2035</v>
      </c>
      <c r="E200" t="s">
        <v>2087</v>
      </c>
      <c r="F200" t="s">
        <v>1883</v>
      </c>
      <c r="G200" t="s">
        <v>2103</v>
      </c>
    </row>
    <row r="201" spans="1:7" x14ac:dyDescent="0.2">
      <c r="A201" t="s">
        <v>2430</v>
      </c>
      <c r="B201" t="s">
        <v>2407</v>
      </c>
      <c r="C201" t="s">
        <v>2034</v>
      </c>
      <c r="E201" t="s">
        <v>2087</v>
      </c>
      <c r="F201" t="s">
        <v>1883</v>
      </c>
      <c r="G201" t="s">
        <v>2103</v>
      </c>
    </row>
    <row r="202" spans="1:7" x14ac:dyDescent="0.2">
      <c r="A202" t="s">
        <v>2430</v>
      </c>
      <c r="B202" t="s">
        <v>2408</v>
      </c>
      <c r="C202" t="s">
        <v>2034</v>
      </c>
      <c r="E202" t="s">
        <v>2087</v>
      </c>
      <c r="F202" t="s">
        <v>1883</v>
      </c>
      <c r="G202" t="s">
        <v>2103</v>
      </c>
    </row>
    <row r="203" spans="1:7" x14ac:dyDescent="0.2">
      <c r="A203" t="s">
        <v>2430</v>
      </c>
      <c r="B203" t="s">
        <v>2409</v>
      </c>
      <c r="C203" t="s">
        <v>2034</v>
      </c>
      <c r="E203" t="s">
        <v>2087</v>
      </c>
      <c r="F203" t="s">
        <v>1883</v>
      </c>
      <c r="G203" t="s">
        <v>2103</v>
      </c>
    </row>
    <row r="204" spans="1:7" x14ac:dyDescent="0.2">
      <c r="A204" t="s">
        <v>2430</v>
      </c>
      <c r="B204" t="s">
        <v>2410</v>
      </c>
      <c r="C204" t="s">
        <v>2034</v>
      </c>
      <c r="E204" t="s">
        <v>2087</v>
      </c>
      <c r="F204" t="s">
        <v>1883</v>
      </c>
      <c r="G204" t="s">
        <v>2103</v>
      </c>
    </row>
    <row r="205" spans="1:7" x14ac:dyDescent="0.2">
      <c r="A205" t="s">
        <v>2430</v>
      </c>
      <c r="B205" t="s">
        <v>2411</v>
      </c>
      <c r="C205" t="s">
        <v>2034</v>
      </c>
      <c r="E205" t="s">
        <v>2087</v>
      </c>
      <c r="F205" t="s">
        <v>1883</v>
      </c>
      <c r="G205" t="s">
        <v>2103</v>
      </c>
    </row>
    <row r="206" spans="1:7" x14ac:dyDescent="0.2">
      <c r="A206" t="s">
        <v>2430</v>
      </c>
      <c r="B206" t="s">
        <v>2412</v>
      </c>
      <c r="C206" t="s">
        <v>2034</v>
      </c>
      <c r="E206" t="s">
        <v>2087</v>
      </c>
      <c r="F206" t="s">
        <v>1883</v>
      </c>
      <c r="G206" t="s">
        <v>2103</v>
      </c>
    </row>
    <row r="207" spans="1:7" x14ac:dyDescent="0.2">
      <c r="A207" t="s">
        <v>2430</v>
      </c>
      <c r="B207" t="s">
        <v>2413</v>
      </c>
      <c r="C207" t="s">
        <v>2034</v>
      </c>
      <c r="E207" t="s">
        <v>2087</v>
      </c>
      <c r="F207" t="s">
        <v>1883</v>
      </c>
      <c r="G207" t="s">
        <v>2103</v>
      </c>
    </row>
    <row r="208" spans="1:7" x14ac:dyDescent="0.2">
      <c r="A208" t="s">
        <v>2430</v>
      </c>
      <c r="B208" t="s">
        <v>2414</v>
      </c>
      <c r="C208" t="s">
        <v>2034</v>
      </c>
      <c r="E208" t="s">
        <v>2087</v>
      </c>
      <c r="F208" t="s">
        <v>1883</v>
      </c>
      <c r="G208" t="s">
        <v>2103</v>
      </c>
    </row>
    <row r="209" spans="1:7" x14ac:dyDescent="0.2">
      <c r="A209" t="s">
        <v>2430</v>
      </c>
      <c r="B209" t="s">
        <v>2415</v>
      </c>
      <c r="C209" t="s">
        <v>2034</v>
      </c>
      <c r="E209" t="s">
        <v>2087</v>
      </c>
      <c r="F209" t="s">
        <v>1883</v>
      </c>
      <c r="G209" t="s">
        <v>2103</v>
      </c>
    </row>
    <row r="210" spans="1:7" x14ac:dyDescent="0.2">
      <c r="A210" t="s">
        <v>2430</v>
      </c>
      <c r="B210" t="s">
        <v>2416</v>
      </c>
      <c r="C210" t="s">
        <v>2034</v>
      </c>
      <c r="E210" t="s">
        <v>2087</v>
      </c>
      <c r="F210" t="s">
        <v>1883</v>
      </c>
      <c r="G210" t="s">
        <v>2103</v>
      </c>
    </row>
    <row r="211" spans="1:7" x14ac:dyDescent="0.2">
      <c r="A211" t="s">
        <v>2430</v>
      </c>
      <c r="B211" t="s">
        <v>2417</v>
      </c>
      <c r="C211" t="s">
        <v>2034</v>
      </c>
      <c r="E211" t="s">
        <v>2087</v>
      </c>
      <c r="F211" t="s">
        <v>1883</v>
      </c>
      <c r="G211" t="s">
        <v>2103</v>
      </c>
    </row>
    <row r="212" spans="1:7" x14ac:dyDescent="0.2">
      <c r="A212" t="s">
        <v>2430</v>
      </c>
      <c r="B212" t="s">
        <v>2418</v>
      </c>
      <c r="C212" t="s">
        <v>2034</v>
      </c>
      <c r="E212" t="s">
        <v>2087</v>
      </c>
      <c r="F212" t="s">
        <v>1883</v>
      </c>
      <c r="G212" t="s">
        <v>2103</v>
      </c>
    </row>
    <row r="213" spans="1:7" x14ac:dyDescent="0.2">
      <c r="A213" t="s">
        <v>2430</v>
      </c>
      <c r="B213" t="s">
        <v>2419</v>
      </c>
      <c r="C213" t="s">
        <v>2034</v>
      </c>
      <c r="E213" t="s">
        <v>2087</v>
      </c>
      <c r="F213" t="s">
        <v>1883</v>
      </c>
      <c r="G213" t="s">
        <v>2103</v>
      </c>
    </row>
    <row r="214" spans="1:7" x14ac:dyDescent="0.2">
      <c r="A214" t="s">
        <v>2430</v>
      </c>
      <c r="B214" t="s">
        <v>2420</v>
      </c>
      <c r="C214" t="s">
        <v>2034</v>
      </c>
      <c r="E214" t="s">
        <v>2087</v>
      </c>
      <c r="F214" t="s">
        <v>1883</v>
      </c>
      <c r="G214" t="s">
        <v>2103</v>
      </c>
    </row>
    <row r="215" spans="1:7" x14ac:dyDescent="0.2">
      <c r="A215" t="s">
        <v>2430</v>
      </c>
      <c r="B215" t="s">
        <v>2421</v>
      </c>
      <c r="C215" t="s">
        <v>2034</v>
      </c>
      <c r="E215" t="s">
        <v>2087</v>
      </c>
      <c r="F215" t="s">
        <v>1883</v>
      </c>
      <c r="G215" t="s">
        <v>2103</v>
      </c>
    </row>
    <row r="216" spans="1:7" x14ac:dyDescent="0.2">
      <c r="A216" t="s">
        <v>2430</v>
      </c>
      <c r="B216" t="s">
        <v>2422</v>
      </c>
      <c r="C216" t="s">
        <v>2034</v>
      </c>
      <c r="E216" t="s">
        <v>2087</v>
      </c>
      <c r="F216" t="s">
        <v>1883</v>
      </c>
      <c r="G216" t="s">
        <v>2103</v>
      </c>
    </row>
    <row r="217" spans="1:7" x14ac:dyDescent="0.2">
      <c r="A217" t="s">
        <v>2430</v>
      </c>
      <c r="B217" t="s">
        <v>2423</v>
      </c>
      <c r="C217" t="s">
        <v>2034</v>
      </c>
      <c r="E217" t="s">
        <v>2087</v>
      </c>
      <c r="F217" t="s">
        <v>1883</v>
      </c>
      <c r="G217" t="s">
        <v>2103</v>
      </c>
    </row>
    <row r="218" spans="1:7" x14ac:dyDescent="0.2">
      <c r="A218" t="s">
        <v>2430</v>
      </c>
      <c r="B218" t="s">
        <v>2424</v>
      </c>
      <c r="C218" t="s">
        <v>2034</v>
      </c>
      <c r="E218" t="s">
        <v>2087</v>
      </c>
      <c r="F218" t="s">
        <v>1883</v>
      </c>
      <c r="G218" t="s">
        <v>2103</v>
      </c>
    </row>
    <row r="219" spans="1:7" x14ac:dyDescent="0.2">
      <c r="A219" t="s">
        <v>2430</v>
      </c>
      <c r="B219" t="s">
        <v>2425</v>
      </c>
      <c r="C219" t="s">
        <v>2034</v>
      </c>
      <c r="E219" t="s">
        <v>2087</v>
      </c>
      <c r="F219" t="s">
        <v>1883</v>
      </c>
      <c r="G219" t="s">
        <v>2103</v>
      </c>
    </row>
    <row r="220" spans="1:7" x14ac:dyDescent="0.2">
      <c r="A220" t="s">
        <v>2430</v>
      </c>
      <c r="B220" t="s">
        <v>2426</v>
      </c>
      <c r="C220" t="s">
        <v>2034</v>
      </c>
      <c r="E220" t="s">
        <v>2087</v>
      </c>
      <c r="F220" t="s">
        <v>1883</v>
      </c>
      <c r="G220" t="s">
        <v>2103</v>
      </c>
    </row>
    <row r="221" spans="1:7" x14ac:dyDescent="0.2">
      <c r="A221" t="s">
        <v>2430</v>
      </c>
      <c r="B221" t="s">
        <v>2427</v>
      </c>
      <c r="C221" t="s">
        <v>2034</v>
      </c>
      <c r="E221" t="s">
        <v>2087</v>
      </c>
      <c r="F221" t="s">
        <v>1883</v>
      </c>
      <c r="G221" t="s">
        <v>2103</v>
      </c>
    </row>
    <row r="222" spans="1:7" x14ac:dyDescent="0.2">
      <c r="A222" t="s">
        <v>2430</v>
      </c>
      <c r="B222" t="s">
        <v>2428</v>
      </c>
      <c r="C222" t="s">
        <v>2034</v>
      </c>
      <c r="E222" t="s">
        <v>2087</v>
      </c>
      <c r="F222" t="s">
        <v>1883</v>
      </c>
      <c r="G222" t="s">
        <v>2103</v>
      </c>
    </row>
    <row r="223" spans="1:7" x14ac:dyDescent="0.2">
      <c r="A223" t="s">
        <v>2430</v>
      </c>
      <c r="B223" t="s">
        <v>2429</v>
      </c>
      <c r="C223" t="s">
        <v>2034</v>
      </c>
      <c r="E223" t="s">
        <v>2087</v>
      </c>
      <c r="F223" t="s">
        <v>1883</v>
      </c>
      <c r="G223" t="s">
        <v>2103</v>
      </c>
    </row>
    <row r="224" spans="1:7" x14ac:dyDescent="0.2">
      <c r="A224" t="s">
        <v>2105</v>
      </c>
      <c r="B224" t="s">
        <v>2431</v>
      </c>
      <c r="C224" t="s">
        <v>2502</v>
      </c>
      <c r="E224" t="s">
        <v>2087</v>
      </c>
      <c r="F224" t="s">
        <v>1883</v>
      </c>
      <c r="G224" t="s">
        <v>1126</v>
      </c>
    </row>
    <row r="225" spans="1:7" x14ac:dyDescent="0.2">
      <c r="A225" t="s">
        <v>1045</v>
      </c>
      <c r="B225">
        <v>31078828</v>
      </c>
      <c r="C225" t="s">
        <v>2224</v>
      </c>
      <c r="E225" t="s">
        <v>2088</v>
      </c>
      <c r="F225" t="s">
        <v>1883</v>
      </c>
      <c r="G225" t="s">
        <v>1045</v>
      </c>
    </row>
    <row r="226" spans="1:7" x14ac:dyDescent="0.2">
      <c r="A226" t="s">
        <v>2100</v>
      </c>
      <c r="B226">
        <v>31073480</v>
      </c>
      <c r="C226" t="s">
        <v>2226</v>
      </c>
      <c r="E226" t="s">
        <v>2089</v>
      </c>
      <c r="F226" t="s">
        <v>1883</v>
      </c>
      <c r="G226" t="s">
        <v>2525</v>
      </c>
    </row>
    <row r="227" spans="1:7" x14ac:dyDescent="0.2">
      <c r="A227" t="s">
        <v>1049</v>
      </c>
      <c r="B227">
        <v>31086208</v>
      </c>
      <c r="C227" t="s">
        <v>2503</v>
      </c>
      <c r="E227" t="s">
        <v>2089</v>
      </c>
      <c r="F227" t="s">
        <v>1883</v>
      </c>
      <c r="G227" t="s">
        <v>1049</v>
      </c>
    </row>
    <row r="228" spans="1:7" x14ac:dyDescent="0.2">
      <c r="A228" t="s">
        <v>1049</v>
      </c>
      <c r="B228" t="s">
        <v>2432</v>
      </c>
      <c r="C228" t="s">
        <v>2504</v>
      </c>
      <c r="E228" t="s">
        <v>2087</v>
      </c>
      <c r="F228" t="s">
        <v>1883</v>
      </c>
      <c r="G228" t="s">
        <v>1949</v>
      </c>
    </row>
    <row r="229" spans="1:7" x14ac:dyDescent="0.2">
      <c r="A229" t="s">
        <v>2103</v>
      </c>
      <c r="B229">
        <v>31086209</v>
      </c>
      <c r="C229" t="s">
        <v>2505</v>
      </c>
      <c r="E229" t="s">
        <v>2089</v>
      </c>
      <c r="F229" t="s">
        <v>1883</v>
      </c>
      <c r="G229" t="s">
        <v>1949</v>
      </c>
    </row>
    <row r="230" spans="1:7" x14ac:dyDescent="0.2">
      <c r="A230" t="s">
        <v>2103</v>
      </c>
      <c r="B230" t="s">
        <v>2433</v>
      </c>
      <c r="C230" t="s">
        <v>2506</v>
      </c>
      <c r="E230" t="s">
        <v>2087</v>
      </c>
      <c r="F230" t="s">
        <v>1883</v>
      </c>
      <c r="G230" t="s">
        <v>1949</v>
      </c>
    </row>
    <row r="231" spans="1:7" x14ac:dyDescent="0.2">
      <c r="A231" t="s">
        <v>2103</v>
      </c>
      <c r="B231" t="s">
        <v>2434</v>
      </c>
      <c r="C231" t="s">
        <v>2507</v>
      </c>
      <c r="E231" t="s">
        <v>2087</v>
      </c>
      <c r="F231" t="s">
        <v>1883</v>
      </c>
      <c r="G231" t="s">
        <v>1949</v>
      </c>
    </row>
    <row r="232" spans="1:7" x14ac:dyDescent="0.2">
      <c r="A232" t="s">
        <v>2103</v>
      </c>
      <c r="B232" t="s">
        <v>2435</v>
      </c>
      <c r="C232" t="s">
        <v>2507</v>
      </c>
      <c r="E232" t="s">
        <v>2087</v>
      </c>
      <c r="F232" t="s">
        <v>1883</v>
      </c>
      <c r="G232" t="s">
        <v>1949</v>
      </c>
    </row>
    <row r="233" spans="1:7" x14ac:dyDescent="0.2">
      <c r="A233" t="s">
        <v>2103</v>
      </c>
      <c r="B233" t="s">
        <v>2436</v>
      </c>
      <c r="C233" t="s">
        <v>2507</v>
      </c>
      <c r="E233" t="s">
        <v>2087</v>
      </c>
      <c r="F233" t="s">
        <v>1883</v>
      </c>
      <c r="G233" t="s">
        <v>1949</v>
      </c>
    </row>
    <row r="234" spans="1:7" x14ac:dyDescent="0.2">
      <c r="A234" t="s">
        <v>2103</v>
      </c>
      <c r="B234" t="s">
        <v>2437</v>
      </c>
      <c r="C234" t="s">
        <v>2507</v>
      </c>
      <c r="E234" t="s">
        <v>2087</v>
      </c>
      <c r="F234" t="s">
        <v>1883</v>
      </c>
      <c r="G234" t="s">
        <v>1949</v>
      </c>
    </row>
    <row r="235" spans="1:7" x14ac:dyDescent="0.2">
      <c r="A235" t="s">
        <v>2103</v>
      </c>
      <c r="B235" t="s">
        <v>2438</v>
      </c>
      <c r="C235" t="s">
        <v>2507</v>
      </c>
      <c r="E235" t="s">
        <v>2087</v>
      </c>
      <c r="F235" t="s">
        <v>1883</v>
      </c>
      <c r="G235" t="s">
        <v>1949</v>
      </c>
    </row>
    <row r="236" spans="1:7" x14ac:dyDescent="0.2">
      <c r="A236" t="s">
        <v>2103</v>
      </c>
      <c r="B236" t="s">
        <v>2439</v>
      </c>
      <c r="C236" t="s">
        <v>2507</v>
      </c>
      <c r="E236" t="s">
        <v>2087</v>
      </c>
      <c r="F236" t="s">
        <v>1883</v>
      </c>
      <c r="G236" t="s">
        <v>1949</v>
      </c>
    </row>
    <row r="237" spans="1:7" x14ac:dyDescent="0.2">
      <c r="A237" t="s">
        <v>2103</v>
      </c>
      <c r="B237" t="s">
        <v>2440</v>
      </c>
      <c r="C237" t="s">
        <v>2507</v>
      </c>
      <c r="E237" t="s">
        <v>2087</v>
      </c>
      <c r="F237" t="s">
        <v>1883</v>
      </c>
      <c r="G237" t="s">
        <v>1949</v>
      </c>
    </row>
    <row r="238" spans="1:7" x14ac:dyDescent="0.2">
      <c r="A238" t="s">
        <v>2103</v>
      </c>
      <c r="B238" t="s">
        <v>2441</v>
      </c>
      <c r="C238" t="s">
        <v>2507</v>
      </c>
      <c r="E238" t="s">
        <v>2087</v>
      </c>
      <c r="F238" t="s">
        <v>1883</v>
      </c>
      <c r="G238" t="s">
        <v>1949</v>
      </c>
    </row>
    <row r="239" spans="1:7" x14ac:dyDescent="0.2">
      <c r="A239" t="s">
        <v>2103</v>
      </c>
      <c r="B239" t="s">
        <v>2442</v>
      </c>
      <c r="C239" t="s">
        <v>2507</v>
      </c>
      <c r="E239" t="s">
        <v>2087</v>
      </c>
      <c r="F239" t="s">
        <v>1883</v>
      </c>
      <c r="G239" t="s">
        <v>1949</v>
      </c>
    </row>
    <row r="240" spans="1:7" x14ac:dyDescent="0.2">
      <c r="A240" t="s">
        <v>2103</v>
      </c>
      <c r="B240" t="s">
        <v>2443</v>
      </c>
      <c r="C240" t="s">
        <v>2507</v>
      </c>
      <c r="E240" t="s">
        <v>2087</v>
      </c>
      <c r="F240" t="s">
        <v>1883</v>
      </c>
      <c r="G240" t="s">
        <v>1949</v>
      </c>
    </row>
    <row r="241" spans="1:7" x14ac:dyDescent="0.2">
      <c r="A241" t="s">
        <v>2103</v>
      </c>
      <c r="B241" t="s">
        <v>2444</v>
      </c>
      <c r="C241" t="s">
        <v>2507</v>
      </c>
      <c r="E241" t="s">
        <v>2087</v>
      </c>
      <c r="F241" t="s">
        <v>1883</v>
      </c>
      <c r="G241" t="s">
        <v>1949</v>
      </c>
    </row>
    <row r="242" spans="1:7" x14ac:dyDescent="0.2">
      <c r="A242" t="s">
        <v>2103</v>
      </c>
      <c r="B242" t="s">
        <v>2445</v>
      </c>
      <c r="C242" t="s">
        <v>2507</v>
      </c>
      <c r="E242" t="s">
        <v>2087</v>
      </c>
      <c r="F242" t="s">
        <v>1883</v>
      </c>
      <c r="G242" t="s">
        <v>1949</v>
      </c>
    </row>
    <row r="243" spans="1:7" x14ac:dyDescent="0.2">
      <c r="A243" t="s">
        <v>2103</v>
      </c>
      <c r="B243" t="s">
        <v>2446</v>
      </c>
      <c r="C243" t="s">
        <v>2507</v>
      </c>
      <c r="E243" t="s">
        <v>2087</v>
      </c>
      <c r="F243" t="s">
        <v>1883</v>
      </c>
      <c r="G243" t="s">
        <v>1949</v>
      </c>
    </row>
    <row r="244" spans="1:7" x14ac:dyDescent="0.2">
      <c r="A244" t="s">
        <v>2103</v>
      </c>
      <c r="B244" t="s">
        <v>2447</v>
      </c>
      <c r="C244" t="s">
        <v>2507</v>
      </c>
      <c r="E244" t="s">
        <v>2087</v>
      </c>
      <c r="F244" t="s">
        <v>1883</v>
      </c>
      <c r="G244" t="s">
        <v>1949</v>
      </c>
    </row>
    <row r="245" spans="1:7" x14ac:dyDescent="0.2">
      <c r="A245" t="s">
        <v>2103</v>
      </c>
      <c r="B245" t="s">
        <v>2448</v>
      </c>
      <c r="C245" t="s">
        <v>2507</v>
      </c>
      <c r="E245" t="s">
        <v>2087</v>
      </c>
      <c r="F245" t="s">
        <v>1883</v>
      </c>
      <c r="G245" t="s">
        <v>1949</v>
      </c>
    </row>
    <row r="246" spans="1:7" x14ac:dyDescent="0.2">
      <c r="A246" t="s">
        <v>2103</v>
      </c>
      <c r="B246" t="s">
        <v>2449</v>
      </c>
      <c r="C246" t="s">
        <v>2507</v>
      </c>
      <c r="E246" t="s">
        <v>2087</v>
      </c>
      <c r="F246" t="s">
        <v>1883</v>
      </c>
      <c r="G246" t="s">
        <v>1949</v>
      </c>
    </row>
    <row r="247" spans="1:7" x14ac:dyDescent="0.2">
      <c r="A247" t="s">
        <v>2103</v>
      </c>
      <c r="B247" t="s">
        <v>2450</v>
      </c>
      <c r="C247" t="s">
        <v>2507</v>
      </c>
      <c r="E247" t="s">
        <v>2087</v>
      </c>
      <c r="F247" t="s">
        <v>1883</v>
      </c>
      <c r="G247" t="s">
        <v>1949</v>
      </c>
    </row>
    <row r="248" spans="1:7" x14ac:dyDescent="0.2">
      <c r="A248" t="s">
        <v>2103</v>
      </c>
      <c r="B248" t="s">
        <v>2451</v>
      </c>
      <c r="C248" t="s">
        <v>2507</v>
      </c>
      <c r="E248" t="s">
        <v>2087</v>
      </c>
      <c r="F248" t="s">
        <v>1883</v>
      </c>
      <c r="G248" t="s">
        <v>1949</v>
      </c>
    </row>
    <row r="249" spans="1:7" x14ac:dyDescent="0.2">
      <c r="A249" t="s">
        <v>2103</v>
      </c>
      <c r="B249" t="s">
        <v>2452</v>
      </c>
      <c r="C249" t="s">
        <v>2507</v>
      </c>
      <c r="E249" t="s">
        <v>2087</v>
      </c>
      <c r="F249" t="s">
        <v>1883</v>
      </c>
      <c r="G249" t="s">
        <v>1949</v>
      </c>
    </row>
    <row r="250" spans="1:7" x14ac:dyDescent="0.2">
      <c r="A250" t="s">
        <v>2103</v>
      </c>
      <c r="B250" t="s">
        <v>2453</v>
      </c>
      <c r="C250" t="s">
        <v>2507</v>
      </c>
      <c r="E250" t="s">
        <v>2087</v>
      </c>
      <c r="F250" t="s">
        <v>1883</v>
      </c>
      <c r="G250" t="s">
        <v>1949</v>
      </c>
    </row>
    <row r="251" spans="1:7" x14ac:dyDescent="0.2">
      <c r="A251" t="s">
        <v>2103</v>
      </c>
      <c r="B251" t="s">
        <v>2454</v>
      </c>
      <c r="C251" t="s">
        <v>2507</v>
      </c>
      <c r="E251" t="s">
        <v>2087</v>
      </c>
      <c r="F251" t="s">
        <v>1883</v>
      </c>
      <c r="G251" t="s">
        <v>1949</v>
      </c>
    </row>
    <row r="252" spans="1:7" x14ac:dyDescent="0.2">
      <c r="A252" t="s">
        <v>2103</v>
      </c>
      <c r="B252" t="s">
        <v>2455</v>
      </c>
      <c r="C252" t="s">
        <v>2507</v>
      </c>
      <c r="E252" t="s">
        <v>2087</v>
      </c>
      <c r="F252" t="s">
        <v>1883</v>
      </c>
      <c r="G252" t="s">
        <v>1949</v>
      </c>
    </row>
    <row r="253" spans="1:7" x14ac:dyDescent="0.2">
      <c r="A253" t="s">
        <v>2103</v>
      </c>
      <c r="B253" t="s">
        <v>2456</v>
      </c>
      <c r="C253" t="s">
        <v>2507</v>
      </c>
      <c r="E253" t="s">
        <v>2087</v>
      </c>
      <c r="F253" t="s">
        <v>1883</v>
      </c>
      <c r="G253" t="s">
        <v>1949</v>
      </c>
    </row>
    <row r="254" spans="1:7" x14ac:dyDescent="0.2">
      <c r="A254" t="s">
        <v>2103</v>
      </c>
      <c r="B254" t="s">
        <v>2457</v>
      </c>
      <c r="C254" t="s">
        <v>2507</v>
      </c>
      <c r="E254" t="s">
        <v>2087</v>
      </c>
      <c r="F254" t="s">
        <v>1883</v>
      </c>
      <c r="G254" t="s">
        <v>1949</v>
      </c>
    </row>
    <row r="255" spans="1:7" x14ac:dyDescent="0.2">
      <c r="A255" t="s">
        <v>2103</v>
      </c>
      <c r="B255" t="s">
        <v>2458</v>
      </c>
      <c r="C255" t="s">
        <v>2507</v>
      </c>
      <c r="E255" t="s">
        <v>2087</v>
      </c>
      <c r="F255" t="s">
        <v>1883</v>
      </c>
      <c r="G255" t="s">
        <v>1949</v>
      </c>
    </row>
    <row r="256" spans="1:7" x14ac:dyDescent="0.2">
      <c r="A256" t="s">
        <v>2103</v>
      </c>
      <c r="B256" t="s">
        <v>2459</v>
      </c>
      <c r="C256" t="s">
        <v>2507</v>
      </c>
      <c r="E256" t="s">
        <v>2087</v>
      </c>
      <c r="F256" t="s">
        <v>1883</v>
      </c>
      <c r="G256" t="s">
        <v>1949</v>
      </c>
    </row>
    <row r="257" spans="1:7" x14ac:dyDescent="0.2">
      <c r="A257" t="s">
        <v>2103</v>
      </c>
      <c r="B257" t="s">
        <v>2460</v>
      </c>
      <c r="C257" t="s">
        <v>2507</v>
      </c>
      <c r="E257" t="s">
        <v>2087</v>
      </c>
      <c r="F257" t="s">
        <v>1883</v>
      </c>
      <c r="G257" t="s">
        <v>1949</v>
      </c>
    </row>
    <row r="258" spans="1:7" x14ac:dyDescent="0.2">
      <c r="A258" t="s">
        <v>2103</v>
      </c>
      <c r="B258" t="s">
        <v>2461</v>
      </c>
      <c r="C258" t="s">
        <v>2507</v>
      </c>
      <c r="E258" t="s">
        <v>2087</v>
      </c>
      <c r="F258" t="s">
        <v>1883</v>
      </c>
      <c r="G258" t="s">
        <v>1949</v>
      </c>
    </row>
    <row r="259" spans="1:7" x14ac:dyDescent="0.2">
      <c r="A259" t="s">
        <v>2103</v>
      </c>
      <c r="B259" t="s">
        <v>2462</v>
      </c>
      <c r="C259" t="s">
        <v>2507</v>
      </c>
      <c r="E259" t="s">
        <v>2087</v>
      </c>
      <c r="F259" t="s">
        <v>1883</v>
      </c>
      <c r="G259" t="s">
        <v>1949</v>
      </c>
    </row>
    <row r="260" spans="1:7" x14ac:dyDescent="0.2">
      <c r="A260" t="s">
        <v>2103</v>
      </c>
      <c r="B260" t="s">
        <v>2463</v>
      </c>
      <c r="C260" t="s">
        <v>2507</v>
      </c>
      <c r="E260" t="s">
        <v>2087</v>
      </c>
      <c r="F260" t="s">
        <v>1883</v>
      </c>
      <c r="G260" t="s">
        <v>1949</v>
      </c>
    </row>
    <row r="261" spans="1:7" x14ac:dyDescent="0.2">
      <c r="A261" t="s">
        <v>2103</v>
      </c>
      <c r="B261" t="s">
        <v>2434</v>
      </c>
      <c r="C261" t="s">
        <v>2507</v>
      </c>
      <c r="E261" t="s">
        <v>2087</v>
      </c>
      <c r="F261" t="s">
        <v>1883</v>
      </c>
      <c r="G261" t="s">
        <v>1949</v>
      </c>
    </row>
    <row r="262" spans="1:7" x14ac:dyDescent="0.2">
      <c r="A262" t="s">
        <v>2103</v>
      </c>
      <c r="B262" t="s">
        <v>2442</v>
      </c>
      <c r="C262" t="s">
        <v>2507</v>
      </c>
      <c r="E262" t="s">
        <v>2087</v>
      </c>
      <c r="F262" t="s">
        <v>1883</v>
      </c>
      <c r="G262" t="s">
        <v>1949</v>
      </c>
    </row>
    <row r="263" spans="1:7" x14ac:dyDescent="0.2">
      <c r="A263" t="s">
        <v>2103</v>
      </c>
      <c r="B263" t="s">
        <v>2464</v>
      </c>
      <c r="C263" t="s">
        <v>2508</v>
      </c>
      <c r="E263" t="s">
        <v>2087</v>
      </c>
      <c r="F263" t="s">
        <v>1883</v>
      </c>
      <c r="G263" t="s">
        <v>1949</v>
      </c>
    </row>
    <row r="264" spans="1:7" x14ac:dyDescent="0.2">
      <c r="A264" t="s">
        <v>2103</v>
      </c>
      <c r="B264" t="s">
        <v>2465</v>
      </c>
      <c r="C264" t="s">
        <v>2509</v>
      </c>
      <c r="E264" t="s">
        <v>2087</v>
      </c>
      <c r="F264" t="s">
        <v>1883</v>
      </c>
      <c r="G264" t="s">
        <v>1949</v>
      </c>
    </row>
    <row r="265" spans="1:7" x14ac:dyDescent="0.2">
      <c r="A265" t="s">
        <v>2103</v>
      </c>
      <c r="B265" t="s">
        <v>2466</v>
      </c>
      <c r="C265" t="s">
        <v>2510</v>
      </c>
      <c r="E265" t="s">
        <v>2087</v>
      </c>
      <c r="F265" t="s">
        <v>1883</v>
      </c>
      <c r="G265" t="s">
        <v>1949</v>
      </c>
    </row>
    <row r="266" spans="1:7" x14ac:dyDescent="0.2">
      <c r="A266" t="s">
        <v>2103</v>
      </c>
      <c r="B266" t="s">
        <v>2467</v>
      </c>
      <c r="C266" t="s">
        <v>2511</v>
      </c>
      <c r="E266" t="s">
        <v>2087</v>
      </c>
      <c r="F266" t="s">
        <v>1883</v>
      </c>
      <c r="G266" t="s">
        <v>1949</v>
      </c>
    </row>
    <row r="267" spans="1:7" x14ac:dyDescent="0.2">
      <c r="A267" t="s">
        <v>2103</v>
      </c>
      <c r="B267" t="s">
        <v>2468</v>
      </c>
      <c r="C267" t="s">
        <v>2512</v>
      </c>
      <c r="E267" t="s">
        <v>2087</v>
      </c>
      <c r="F267" t="s">
        <v>1883</v>
      </c>
      <c r="G267" t="s">
        <v>1949</v>
      </c>
    </row>
    <row r="268" spans="1:7" x14ac:dyDescent="0.2">
      <c r="A268" t="s">
        <v>2103</v>
      </c>
      <c r="B268" t="s">
        <v>2469</v>
      </c>
      <c r="C268" t="s">
        <v>2513</v>
      </c>
      <c r="E268" t="s">
        <v>2087</v>
      </c>
      <c r="F268" t="s">
        <v>1883</v>
      </c>
      <c r="G268" t="s">
        <v>1949</v>
      </c>
    </row>
    <row r="269" spans="1:7" x14ac:dyDescent="0.2">
      <c r="A269" t="s">
        <v>2103</v>
      </c>
      <c r="B269" t="s">
        <v>2470</v>
      </c>
      <c r="C269" t="s">
        <v>2513</v>
      </c>
      <c r="E269" t="s">
        <v>2087</v>
      </c>
      <c r="F269" t="s">
        <v>1883</v>
      </c>
      <c r="G269" t="s">
        <v>1949</v>
      </c>
    </row>
    <row r="270" spans="1:7" x14ac:dyDescent="0.2">
      <c r="A270" t="s">
        <v>2103</v>
      </c>
      <c r="B270" t="s">
        <v>2471</v>
      </c>
      <c r="C270" t="s">
        <v>2513</v>
      </c>
      <c r="E270" t="s">
        <v>2087</v>
      </c>
      <c r="F270" t="s">
        <v>1883</v>
      </c>
      <c r="G270" t="s">
        <v>1949</v>
      </c>
    </row>
    <row r="271" spans="1:7" x14ac:dyDescent="0.2">
      <c r="A271" t="s">
        <v>2103</v>
      </c>
      <c r="B271" t="s">
        <v>2472</v>
      </c>
      <c r="C271" t="s">
        <v>2513</v>
      </c>
      <c r="E271" t="s">
        <v>2087</v>
      </c>
      <c r="F271" t="s">
        <v>1883</v>
      </c>
      <c r="G271" t="s">
        <v>1949</v>
      </c>
    </row>
    <row r="272" spans="1:7" x14ac:dyDescent="0.2">
      <c r="A272" t="s">
        <v>2103</v>
      </c>
      <c r="B272" t="s">
        <v>2473</v>
      </c>
      <c r="C272" t="s">
        <v>2513</v>
      </c>
      <c r="E272" t="s">
        <v>2087</v>
      </c>
      <c r="F272" t="s">
        <v>1883</v>
      </c>
      <c r="G272" t="s">
        <v>1949</v>
      </c>
    </row>
    <row r="273" spans="1:7" x14ac:dyDescent="0.2">
      <c r="A273" t="s">
        <v>2103</v>
      </c>
      <c r="B273" t="s">
        <v>2474</v>
      </c>
      <c r="C273" t="s">
        <v>2513</v>
      </c>
      <c r="E273" t="s">
        <v>2087</v>
      </c>
      <c r="F273" t="s">
        <v>1883</v>
      </c>
      <c r="G273" t="s">
        <v>1949</v>
      </c>
    </row>
    <row r="274" spans="1:7" x14ac:dyDescent="0.2">
      <c r="A274" t="s">
        <v>2103</v>
      </c>
      <c r="B274" t="s">
        <v>2475</v>
      </c>
      <c r="C274" t="s">
        <v>2513</v>
      </c>
      <c r="E274" t="s">
        <v>2087</v>
      </c>
      <c r="F274" t="s">
        <v>1883</v>
      </c>
      <c r="G274" t="s">
        <v>1949</v>
      </c>
    </row>
    <row r="275" spans="1:7" x14ac:dyDescent="0.2">
      <c r="A275" t="s">
        <v>2103</v>
      </c>
      <c r="B275" t="s">
        <v>2476</v>
      </c>
      <c r="C275" t="s">
        <v>2513</v>
      </c>
      <c r="E275" t="s">
        <v>2087</v>
      </c>
      <c r="F275" t="s">
        <v>1883</v>
      </c>
      <c r="G275" t="s">
        <v>1949</v>
      </c>
    </row>
    <row r="276" spans="1:7" x14ac:dyDescent="0.2">
      <c r="A276" t="s">
        <v>2103</v>
      </c>
      <c r="B276" t="s">
        <v>2477</v>
      </c>
      <c r="C276" t="s">
        <v>2513</v>
      </c>
      <c r="E276" t="s">
        <v>2087</v>
      </c>
      <c r="F276" t="s">
        <v>1883</v>
      </c>
      <c r="G276" t="s">
        <v>1949</v>
      </c>
    </row>
    <row r="277" spans="1:7" x14ac:dyDescent="0.2">
      <c r="A277" t="s">
        <v>2103</v>
      </c>
      <c r="B277" t="s">
        <v>2478</v>
      </c>
      <c r="C277" t="s">
        <v>2513</v>
      </c>
      <c r="E277" t="s">
        <v>2087</v>
      </c>
      <c r="F277" t="s">
        <v>1883</v>
      </c>
      <c r="G277" t="s">
        <v>1949</v>
      </c>
    </row>
    <row r="278" spans="1:7" x14ac:dyDescent="0.2">
      <c r="A278" t="s">
        <v>2103</v>
      </c>
      <c r="B278" t="s">
        <v>2479</v>
      </c>
      <c r="C278" t="s">
        <v>2513</v>
      </c>
      <c r="E278" t="s">
        <v>2087</v>
      </c>
      <c r="F278" t="s">
        <v>1883</v>
      </c>
      <c r="G278" t="s">
        <v>1949</v>
      </c>
    </row>
    <row r="279" spans="1:7" x14ac:dyDescent="0.2">
      <c r="A279" t="s">
        <v>2103</v>
      </c>
      <c r="B279" t="s">
        <v>2480</v>
      </c>
      <c r="C279" t="s">
        <v>2513</v>
      </c>
      <c r="E279" t="s">
        <v>2087</v>
      </c>
      <c r="F279" t="s">
        <v>1883</v>
      </c>
      <c r="G279" t="s">
        <v>1949</v>
      </c>
    </row>
    <row r="280" spans="1:7" x14ac:dyDescent="0.2">
      <c r="A280" t="s">
        <v>2103</v>
      </c>
      <c r="B280" t="s">
        <v>2481</v>
      </c>
      <c r="C280" t="s">
        <v>2513</v>
      </c>
      <c r="E280" t="s">
        <v>2087</v>
      </c>
      <c r="F280" t="s">
        <v>1883</v>
      </c>
      <c r="G280" t="s">
        <v>1949</v>
      </c>
    </row>
    <row r="281" spans="1:7" x14ac:dyDescent="0.2">
      <c r="A281" t="s">
        <v>2103</v>
      </c>
      <c r="B281" t="s">
        <v>2482</v>
      </c>
      <c r="C281" t="s">
        <v>2513</v>
      </c>
      <c r="E281" t="s">
        <v>2087</v>
      </c>
      <c r="F281" t="s">
        <v>1883</v>
      </c>
      <c r="G281" t="s">
        <v>1949</v>
      </c>
    </row>
    <row r="282" spans="1:7" x14ac:dyDescent="0.2">
      <c r="A282" t="s">
        <v>2103</v>
      </c>
      <c r="B282" t="s">
        <v>2483</v>
      </c>
      <c r="C282" t="s">
        <v>2513</v>
      </c>
      <c r="E282" t="s">
        <v>2087</v>
      </c>
      <c r="F282" t="s">
        <v>1883</v>
      </c>
      <c r="G282" t="s">
        <v>1949</v>
      </c>
    </row>
    <row r="283" spans="1:7" x14ac:dyDescent="0.2">
      <c r="A283" t="s">
        <v>2103</v>
      </c>
      <c r="B283" t="s">
        <v>2484</v>
      </c>
      <c r="C283" t="s">
        <v>2513</v>
      </c>
      <c r="E283" t="s">
        <v>2087</v>
      </c>
      <c r="F283" t="s">
        <v>1883</v>
      </c>
      <c r="G283" t="s">
        <v>1949</v>
      </c>
    </row>
    <row r="284" spans="1:7" x14ac:dyDescent="0.2">
      <c r="A284" t="s">
        <v>2103</v>
      </c>
      <c r="B284" t="s">
        <v>2485</v>
      </c>
      <c r="C284" t="s">
        <v>2513</v>
      </c>
      <c r="E284" t="s">
        <v>2087</v>
      </c>
      <c r="F284" t="s">
        <v>1883</v>
      </c>
      <c r="G284" t="s">
        <v>1949</v>
      </c>
    </row>
    <row r="285" spans="1:7" x14ac:dyDescent="0.2">
      <c r="A285" t="s">
        <v>2103</v>
      </c>
      <c r="B285" t="s">
        <v>2486</v>
      </c>
      <c r="C285" t="s">
        <v>2513</v>
      </c>
      <c r="E285" t="s">
        <v>2087</v>
      </c>
      <c r="F285" t="s">
        <v>1883</v>
      </c>
      <c r="G285" t="s">
        <v>1949</v>
      </c>
    </row>
    <row r="286" spans="1:7" x14ac:dyDescent="0.2">
      <c r="A286" t="s">
        <v>2103</v>
      </c>
      <c r="B286" t="s">
        <v>2487</v>
      </c>
      <c r="C286" t="s">
        <v>2513</v>
      </c>
      <c r="E286" t="s">
        <v>2087</v>
      </c>
      <c r="F286" t="s">
        <v>1883</v>
      </c>
      <c r="G286" t="s">
        <v>1949</v>
      </c>
    </row>
    <row r="287" spans="1:7" x14ac:dyDescent="0.2">
      <c r="A287" t="s">
        <v>2103</v>
      </c>
      <c r="B287" t="s">
        <v>2488</v>
      </c>
      <c r="C287" t="s">
        <v>2513</v>
      </c>
      <c r="E287" t="s">
        <v>2087</v>
      </c>
      <c r="F287" t="s">
        <v>1883</v>
      </c>
      <c r="G287" t="s">
        <v>1949</v>
      </c>
    </row>
    <row r="288" spans="1:7" x14ac:dyDescent="0.2">
      <c r="A288" t="s">
        <v>2103</v>
      </c>
      <c r="B288" t="s">
        <v>2489</v>
      </c>
      <c r="C288" t="s">
        <v>2513</v>
      </c>
      <c r="E288" t="s">
        <v>2087</v>
      </c>
      <c r="F288" t="s">
        <v>1883</v>
      </c>
      <c r="G288" t="s">
        <v>1949</v>
      </c>
    </row>
    <row r="289" spans="1:7" x14ac:dyDescent="0.2">
      <c r="A289" t="s">
        <v>2103</v>
      </c>
      <c r="B289" t="s">
        <v>2490</v>
      </c>
      <c r="C289" t="s">
        <v>2513</v>
      </c>
      <c r="E289" t="s">
        <v>2087</v>
      </c>
      <c r="F289" t="s">
        <v>1883</v>
      </c>
      <c r="G289" t="s">
        <v>1949</v>
      </c>
    </row>
    <row r="290" spans="1:7" x14ac:dyDescent="0.2">
      <c r="A290" t="s">
        <v>2103</v>
      </c>
      <c r="B290" t="s">
        <v>2491</v>
      </c>
      <c r="C290" t="s">
        <v>2513</v>
      </c>
      <c r="E290" t="s">
        <v>2087</v>
      </c>
      <c r="F290" t="s">
        <v>1883</v>
      </c>
      <c r="G290" t="s">
        <v>1949</v>
      </c>
    </row>
    <row r="291" spans="1:7" x14ac:dyDescent="0.2">
      <c r="A291" t="s">
        <v>2103</v>
      </c>
      <c r="B291" t="s">
        <v>2492</v>
      </c>
      <c r="C291" t="s">
        <v>2513</v>
      </c>
      <c r="E291" t="s">
        <v>2087</v>
      </c>
      <c r="F291" t="s">
        <v>1883</v>
      </c>
      <c r="G291" t="s">
        <v>1949</v>
      </c>
    </row>
    <row r="292" spans="1:7" x14ac:dyDescent="0.2">
      <c r="A292" t="s">
        <v>2103</v>
      </c>
      <c r="B292" t="s">
        <v>2493</v>
      </c>
      <c r="C292" t="s">
        <v>2513</v>
      </c>
      <c r="E292" t="s">
        <v>2087</v>
      </c>
      <c r="F292" t="s">
        <v>1883</v>
      </c>
      <c r="G292" t="s">
        <v>1949</v>
      </c>
    </row>
    <row r="293" spans="1:7" x14ac:dyDescent="0.2">
      <c r="A293" t="s">
        <v>2103</v>
      </c>
      <c r="B293" t="s">
        <v>2494</v>
      </c>
      <c r="C293" t="s">
        <v>2513</v>
      </c>
      <c r="E293" t="s">
        <v>2087</v>
      </c>
      <c r="F293" t="s">
        <v>1883</v>
      </c>
      <c r="G293" t="s">
        <v>1949</v>
      </c>
    </row>
    <row r="294" spans="1:7" x14ac:dyDescent="0.2">
      <c r="A294" t="s">
        <v>2103</v>
      </c>
      <c r="B294" t="s">
        <v>2495</v>
      </c>
      <c r="C294" t="s">
        <v>2513</v>
      </c>
      <c r="E294" t="s">
        <v>2087</v>
      </c>
      <c r="F294" t="s">
        <v>1883</v>
      </c>
      <c r="G294" t="s">
        <v>1949</v>
      </c>
    </row>
    <row r="295" spans="1:7" x14ac:dyDescent="0.2">
      <c r="A295" t="s">
        <v>2103</v>
      </c>
      <c r="B295" t="s">
        <v>2496</v>
      </c>
      <c r="C295" t="s">
        <v>2513</v>
      </c>
      <c r="E295" t="s">
        <v>2087</v>
      </c>
      <c r="F295" t="s">
        <v>1883</v>
      </c>
      <c r="G295" t="s">
        <v>1949</v>
      </c>
    </row>
    <row r="296" spans="1:7" x14ac:dyDescent="0.2">
      <c r="A296" t="s">
        <v>2103</v>
      </c>
      <c r="B296" t="s">
        <v>2497</v>
      </c>
      <c r="C296" t="s">
        <v>2513</v>
      </c>
      <c r="E296" t="s">
        <v>2087</v>
      </c>
      <c r="F296" t="s">
        <v>1883</v>
      </c>
      <c r="G296" t="s">
        <v>1949</v>
      </c>
    </row>
    <row r="297" spans="1:7" x14ac:dyDescent="0.2">
      <c r="A297" t="s">
        <v>2103</v>
      </c>
      <c r="B297" t="s">
        <v>2498</v>
      </c>
      <c r="C297" t="s">
        <v>2513</v>
      </c>
      <c r="E297" t="s">
        <v>2087</v>
      </c>
      <c r="F297" t="s">
        <v>1883</v>
      </c>
      <c r="G297" t="s">
        <v>1949</v>
      </c>
    </row>
    <row r="298" spans="1:7" x14ac:dyDescent="0.2">
      <c r="A298" t="s">
        <v>2103</v>
      </c>
      <c r="B298" t="s">
        <v>2499</v>
      </c>
      <c r="C298" t="s">
        <v>2514</v>
      </c>
      <c r="E298" t="s">
        <v>2087</v>
      </c>
      <c r="F298" t="s">
        <v>1883</v>
      </c>
      <c r="G298" t="s">
        <v>1949</v>
      </c>
    </row>
    <row r="299" spans="1:7" x14ac:dyDescent="0.2">
      <c r="A299" t="s">
        <v>2103</v>
      </c>
      <c r="B299" t="s">
        <v>2500</v>
      </c>
      <c r="C299" t="s">
        <v>2515</v>
      </c>
      <c r="E299" t="s">
        <v>2087</v>
      </c>
      <c r="F299" t="s">
        <v>1883</v>
      </c>
      <c r="G299" t="s">
        <v>1949</v>
      </c>
    </row>
    <row r="300" spans="1:7" x14ac:dyDescent="0.2">
      <c r="A300" t="s">
        <v>2501</v>
      </c>
      <c r="B300">
        <v>38018219</v>
      </c>
      <c r="C300" t="s">
        <v>2516</v>
      </c>
      <c r="E300" t="s">
        <v>1920</v>
      </c>
      <c r="F300" t="s">
        <v>1883</v>
      </c>
      <c r="G300" t="s">
        <v>2526</v>
      </c>
    </row>
    <row r="301" spans="1:7" x14ac:dyDescent="0.2">
      <c r="A301" t="s">
        <v>2501</v>
      </c>
      <c r="B301">
        <v>38018455</v>
      </c>
      <c r="C301" t="s">
        <v>2517</v>
      </c>
      <c r="E301" t="s">
        <v>1920</v>
      </c>
      <c r="F301" t="s">
        <v>1883</v>
      </c>
      <c r="G301" t="s">
        <v>2526</v>
      </c>
    </row>
    <row r="302" spans="1:7" x14ac:dyDescent="0.2">
      <c r="A302" t="s">
        <v>2501</v>
      </c>
      <c r="B302">
        <v>38018456</v>
      </c>
      <c r="C302" t="s">
        <v>2518</v>
      </c>
      <c r="E302" t="s">
        <v>1920</v>
      </c>
      <c r="F302" t="s">
        <v>1883</v>
      </c>
      <c r="G302" t="s">
        <v>2526</v>
      </c>
    </row>
    <row r="303" spans="1:7" x14ac:dyDescent="0.2">
      <c r="A303" t="s">
        <v>2501</v>
      </c>
      <c r="B303">
        <v>38018457</v>
      </c>
      <c r="C303" t="s">
        <v>2519</v>
      </c>
      <c r="E303" t="s">
        <v>1920</v>
      </c>
      <c r="F303" t="s">
        <v>1883</v>
      </c>
      <c r="G303" t="s">
        <v>2526</v>
      </c>
    </row>
    <row r="304" spans="1:7" x14ac:dyDescent="0.2">
      <c r="A304" t="s">
        <v>2501</v>
      </c>
      <c r="B304">
        <v>38018458</v>
      </c>
      <c r="C304" t="s">
        <v>2520</v>
      </c>
      <c r="E304" t="s">
        <v>1920</v>
      </c>
      <c r="F304" t="s">
        <v>1883</v>
      </c>
      <c r="G304" t="s">
        <v>2526</v>
      </c>
    </row>
    <row r="305" spans="1:7" x14ac:dyDescent="0.2">
      <c r="A305" t="s">
        <v>2501</v>
      </c>
      <c r="B305">
        <v>38018459</v>
      </c>
      <c r="C305" t="s">
        <v>2521</v>
      </c>
      <c r="E305" t="s">
        <v>1920</v>
      </c>
      <c r="F305" t="s">
        <v>1883</v>
      </c>
      <c r="G305" t="s">
        <v>2526</v>
      </c>
    </row>
    <row r="306" spans="1:7" x14ac:dyDescent="0.2">
      <c r="A306" t="s">
        <v>2501</v>
      </c>
      <c r="B306">
        <v>38018460</v>
      </c>
      <c r="C306" t="s">
        <v>2522</v>
      </c>
      <c r="E306" t="s">
        <v>1920</v>
      </c>
      <c r="F306" t="s">
        <v>1883</v>
      </c>
      <c r="G306" t="s">
        <v>2526</v>
      </c>
    </row>
    <row r="307" spans="1:7" x14ac:dyDescent="0.2">
      <c r="A307" t="s">
        <v>2501</v>
      </c>
      <c r="B307">
        <v>38018457</v>
      </c>
      <c r="C307" t="s">
        <v>2519</v>
      </c>
      <c r="E307" t="s">
        <v>1920</v>
      </c>
      <c r="F307" t="s">
        <v>1883</v>
      </c>
      <c r="G307" t="s">
        <v>2526</v>
      </c>
    </row>
    <row r="308" spans="1:7" x14ac:dyDescent="0.2">
      <c r="A308" t="s">
        <v>2501</v>
      </c>
      <c r="B308">
        <v>38018642</v>
      </c>
      <c r="C308" t="s">
        <v>2523</v>
      </c>
      <c r="E308" t="s">
        <v>1920</v>
      </c>
      <c r="F308" t="s">
        <v>1883</v>
      </c>
      <c r="G308" t="s">
        <v>2527</v>
      </c>
    </row>
    <row r="309" spans="1:7" x14ac:dyDescent="0.2">
      <c r="A309" t="s">
        <v>2501</v>
      </c>
      <c r="B309">
        <v>888021620</v>
      </c>
      <c r="C309" t="s">
        <v>2524</v>
      </c>
      <c r="E309" t="s">
        <v>1920</v>
      </c>
      <c r="F309" t="s">
        <v>1883</v>
      </c>
      <c r="G309" t="s">
        <v>2528</v>
      </c>
    </row>
  </sheetData>
  <autoFilter ref="A1:H169" xr:uid="{00000000-0009-0000-0000-000001000000}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下单</vt:lpstr>
      <vt:lpstr>需交付物料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XF7 Sun</dc:creator>
  <cp:lastModifiedBy>Administrator</cp:lastModifiedBy>
  <cp:lastPrinted>2019-01-03T12:31:43Z</cp:lastPrinted>
  <dcterms:created xsi:type="dcterms:W3CDTF">2019-01-03T12:29:10Z</dcterms:created>
  <dcterms:modified xsi:type="dcterms:W3CDTF">2019-09-10T07:31:45Z</dcterms:modified>
</cp:coreProperties>
</file>