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NCHANA\Downloads\"/>
    </mc:Choice>
  </mc:AlternateContent>
  <bookViews>
    <workbookView minimized="1" xWindow="0" yWindow="0" windowWidth="23040" windowHeight="8412"/>
  </bookViews>
  <sheets>
    <sheet name="Basic Excel Skills" sheetId="1" r:id="rId1"/>
  </sheets>
  <definedNames>
    <definedName name="Cost_of_Debt">'Basic Excel Skills'!$E$222</definedName>
    <definedName name="Cost_of_Equity">'Basic Excel Skills'!$E$221</definedName>
    <definedName name="Debt_Total_Capital">'Basic Excel Skills'!$E$224</definedName>
    <definedName name="Equity_Total_Capital">'Basic Excel Skills'!$E$225</definedName>
    <definedName name="_xlnm.Print_Area" localSheetId="0">'Basic Excel Skills'!$A$1:$X$230</definedName>
    <definedName name="Tax_Rate">'Basic Excel Skills'!$E$223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7" i="1" l="1"/>
  <c r="C191" i="1"/>
  <c r="C183" i="1"/>
  <c r="L110" i="1"/>
  <c r="C92" i="1"/>
  <c r="C84" i="1"/>
  <c r="C83" i="1"/>
  <c r="C82" i="1"/>
  <c r="C81" i="1"/>
  <c r="C71" i="1"/>
  <c r="C69" i="1"/>
  <c r="M110" i="1" l="1"/>
  <c r="N110" i="1"/>
  <c r="I107" i="1" l="1"/>
  <c r="C70" i="1"/>
  <c r="E64" i="1"/>
  <c r="F67" i="1" s="1"/>
  <c r="E67" i="1"/>
</calcChain>
</file>

<file path=xl/comments1.xml><?xml version="1.0" encoding="utf-8"?>
<comments xmlns="http://schemas.openxmlformats.org/spreadsheetml/2006/main">
  <authors>
    <author>SINCHANA</author>
  </authors>
  <commentList>
    <comment ref="C192" authorId="0" shapeId="0">
      <text>
        <r>
          <rPr>
            <b/>
            <sz val="9"/>
            <color indexed="81"/>
            <rFont val="Tahoma"/>
            <family val="2"/>
          </rPr>
          <t>SINCHANA:</t>
        </r>
        <r>
          <rPr>
            <sz val="9"/>
            <color indexed="81"/>
            <rFont val="Tahoma"/>
            <family val="2"/>
          </rPr>
          <t xml:space="preserve">
ohh this is comment
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SINCHANA:</t>
        </r>
        <r>
          <rPr>
            <sz val="9"/>
            <color indexed="81"/>
            <rFont val="Tahoma"/>
            <family val="2"/>
          </rPr>
          <t xml:space="preserve">
ohh this is comment
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>SINCHANA:</t>
        </r>
        <r>
          <rPr>
            <sz val="9"/>
            <color indexed="81"/>
            <rFont val="Tahoma"/>
            <family val="2"/>
          </rPr>
          <t xml:space="preserve">
aaaaaaaaaaa
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SINCHANA:</t>
        </r>
        <r>
          <rPr>
            <sz val="9"/>
            <color indexed="81"/>
            <rFont val="Tahoma"/>
            <family val="2"/>
          </rPr>
          <t xml:space="preserve">
bbbbbbbbbb
</t>
        </r>
      </text>
    </comment>
  </commentList>
</comments>
</file>

<file path=xl/sharedStrings.xml><?xml version="1.0" encoding="utf-8"?>
<sst xmlns="http://schemas.openxmlformats.org/spreadsheetml/2006/main" count="173" uniqueCount="166">
  <si>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</si>
  <si>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</si>
  <si>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</si>
  <si>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</si>
  <si>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</si>
  <si>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</si>
  <si>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</si>
  <si>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</si>
  <si>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</si>
  <si>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</si>
  <si>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</si>
  <si>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</si>
  <si>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</si>
  <si>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</si>
  <si>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</si>
  <si>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</si>
  <si>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</si>
  <si>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</si>
  <si>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</si>
  <si>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</si>
  <si>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</si>
  <si>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</si>
  <si>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</si>
  <si>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</si>
  <si>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</si>
  <si>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</si>
  <si>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</si>
  <si>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</si>
  <si>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</si>
  <si>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</si>
  <si>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</si>
  <si>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</si>
  <si>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</si>
  <si>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</si>
  <si>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</si>
  <si>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</si>
  <si>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</si>
  <si>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</si>
  <si>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</si>
  <si>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</si>
  <si>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</si>
  <si>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</si>
  <si>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</si>
  <si>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</si>
  <si>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</si>
  <si>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</si>
  <si>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</si>
  <si>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</si>
  <si>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</si>
  <si>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</si>
  <si>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</si>
  <si>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</si>
  <si>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</si>
  <si>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</si>
  <si>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</si>
  <si>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</si>
  <si>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</si>
  <si>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</si>
  <si>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</si>
  <si>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</si>
  <si>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</si>
  <si>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</si>
  <si>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</si>
  <si>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</si>
  <si>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</si>
  <si>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</si>
  <si>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</si>
  <si>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</si>
  <si>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</si>
  <si>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</si>
  <si>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</si>
  <si>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</si>
  <si>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</si>
  <si>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</si>
  <si>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</si>
  <si>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</si>
  <si>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</si>
  <si>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</si>
  <si>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</si>
  <si>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</si>
  <si>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</si>
  <si>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</si>
  <si>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</si>
  <si>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</si>
  <si>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</si>
  <si>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</si>
  <si>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</si>
  <si>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</si>
  <si>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</si>
  <si>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</si>
  <si>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</si>
  <si>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</si>
  <si>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</si>
  <si>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</si>
  <si>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</si>
  <si>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</si>
  <si>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</si>
  <si>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</si>
  <si>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</si>
  <si>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</si>
  <si>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</si>
  <si>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</si>
  <si>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</si>
  <si>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</si>
  <si>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</si>
  <si>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</si>
  <si>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</si>
  <si>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</si>
  <si>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</si>
  <si>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</si>
  <si>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</si>
  <si>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</si>
  <si>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</si>
  <si>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</si>
  <si>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</si>
  <si>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</si>
  <si>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</si>
  <si>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</si>
  <si>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</si>
  <si>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</si>
  <si>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</si>
  <si>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</si>
  <si>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</si>
  <si>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</si>
  <si>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</si>
  <si>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</si>
  <si>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</si>
  <si>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</si>
  <si>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</si>
  <si>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</si>
  <si>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</si>
  <si>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</si>
  <si>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</si>
  <si>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</si>
  <si>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</si>
  <si>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</si>
  <si>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</si>
  <si>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</si>
  <si>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</si>
  <si>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</si>
  <si>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</si>
  <si>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</si>
  <si>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</si>
  <si>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</si>
  <si>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</si>
  <si>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</si>
  <si>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</si>
  <si>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</si>
  <si>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</si>
  <si>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</si>
  <si>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</si>
  <si>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</si>
  <si>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</si>
  <si>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</si>
  <si>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</si>
  <si>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</si>
  <si>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</si>
  <si>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</si>
  <si>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</si>
  <si>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</si>
  <si>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</si>
  <si>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 </t>
    </r>
    <r>
      <rPr>
        <sz val="10"/>
        <color theme="1"/>
        <rFont val="Arial"/>
        <family val="2"/>
      </rPr>
      <t>long sentence.</t>
    </r>
  </si>
  <si>
    <t>+ve theory</t>
  </si>
  <si>
    <t>Maddie</t>
  </si>
  <si>
    <t>Tract</t>
  </si>
  <si>
    <r>
      <t xml:space="preserve">How would you fix </t>
    </r>
    <r>
      <rPr>
        <b/>
        <sz val="10"/>
        <color theme="5"/>
        <rFont val="Arial"/>
        <family val="2"/>
      </rPr>
      <t>this</t>
    </r>
    <r>
      <rPr>
        <sz val="10"/>
        <color theme="1"/>
        <rFont val="Arial"/>
        <family val="2"/>
      </rPr>
      <t>typo without using your mouse, and without retyping this whole sentence again?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</si>
</sst>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3" formatCode="_-[$$-409]* #,##0_ ;_-[$$-409]* \-#,##0\ ;_-[$$-409]* &quot;-&quot;??_ ;_-@_ "/>
    <numFmt numFmtId="175" formatCode="[$-F400]h:mm:ss\ AM/PM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4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165" fontId="6" fillId="0" borderId="1" xfId="1" applyNumberFormat="1" applyFill="1" applyBorder="1" applyAlignment="1" applyProtection="1">
      <alignment horizontal="center"/>
      <protection locked="0"/>
    </xf>
    <xf numFmtId="165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164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  <xf numFmtId="0" fontId="13" fillId="0" borderId="0" xfId="0" applyFont="1" applyAlignment="1">
      <alignment horizontal="left" vertical="center" wrapText="1"/>
    </xf>
    <xf numFmtId="0" fontId="6" fillId="7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3" fillId="0" borderId="0" xfId="0" applyFont="1"/>
    <xf numFmtId="173" fontId="2" fillId="5" borderId="0" xfId="0" quotePrefix="1" applyNumberFormat="1" applyFont="1" applyFill="1"/>
    <xf numFmtId="2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2" fillId="0" borderId="0" xfId="0" applyNumberFormat="1" applyFont="1"/>
    <xf numFmtId="11" fontId="6" fillId="5" borderId="0" xfId="1" applyNumberFormat="1" applyFill="1" applyProtection="1">
      <protection locked="0"/>
    </xf>
    <xf numFmtId="15" fontId="6" fillId="5" borderId="0" xfId="1" applyNumberFormat="1" applyFill="1" applyBorder="1" applyProtection="1">
      <protection locked="0"/>
    </xf>
    <xf numFmtId="175" fontId="6" fillId="5" borderId="0" xfId="1" applyNumberFormat="1" applyFont="1" applyFill="1" applyBorder="1" applyProtection="1">
      <protection locked="0"/>
    </xf>
    <xf numFmtId="0" fontId="7" fillId="4" borderId="0" xfId="1" applyFont="1" applyFill="1" applyBorder="1" applyAlignment="1" applyProtection="1">
      <alignment vertical="center"/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6" fillId="5" borderId="7" xfId="1" applyFill="1" applyBorder="1" applyProtection="1">
      <protection locked="0"/>
    </xf>
  </cellXfs>
  <cellStyles count="2">
    <cellStyle name="Normal" xfId="0" builtinId="0"/>
    <cellStyle name="Normal 2" xfId="1"/>
  </cellStyles>
  <dxfs count="2"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106:D113" totalsRowShown="0" headerRowDxfId="0" headerRowBorderDxfId="1" headerRowCellStyle="Normal 2">
  <autoFilter ref="C106:D113"/>
  <tableColumns count="2">
    <tableColumn id="1" name="Date"/>
    <tableColumn id="2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29"/>
  <sheetViews>
    <sheetView showGridLines="0" tabSelected="1" view="pageBreakPreview" topLeftCell="A26" zoomScale="85" zoomScaleNormal="85" zoomScaleSheetLayoutView="85" workbookViewId="0">
      <selection activeCell="K24" sqref="K24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25.109375" style="1" customWidth="1"/>
    <col min="4" max="14" width="15.6640625" style="1" customWidth="1"/>
    <col min="15" max="15" width="2.6640625" style="1" customWidth="1"/>
    <col min="16" max="23" width="15.6640625" style="1" customWidth="1"/>
    <col min="24" max="16384" width="15.6640625" style="1"/>
  </cols>
  <sheetData>
    <row r="1" spans="1:8" s="38" customFormat="1" ht="35.1" customHeight="1" x14ac:dyDescent="0.3">
      <c r="B1" s="39" t="s">
        <v>0</v>
      </c>
    </row>
    <row r="3" spans="1:8" ht="15" customHeight="1" x14ac:dyDescent="0.25">
      <c r="C3" s="8"/>
      <c r="D3" s="1" t="s">
        <v>127</v>
      </c>
    </row>
    <row r="4" spans="1:8" ht="15" customHeight="1" x14ac:dyDescent="0.25">
      <c r="D4" s="11" t="s">
        <v>128</v>
      </c>
    </row>
    <row r="5" spans="1:8" s="37" customFormat="1" ht="20.100000000000001" customHeight="1" x14ac:dyDescent="0.3">
      <c r="A5" s="36" t="s">
        <v>2</v>
      </c>
      <c r="B5" s="36" t="s">
        <v>1</v>
      </c>
    </row>
    <row r="7" spans="1:8" s="34" customFormat="1" ht="15" customHeight="1" x14ac:dyDescent="0.3">
      <c r="B7" s="32">
        <v>1</v>
      </c>
      <c r="C7" s="33" t="s">
        <v>3</v>
      </c>
    </row>
    <row r="8" spans="1:8" ht="15" customHeight="1" x14ac:dyDescent="0.25">
      <c r="B8" s="3"/>
      <c r="C8" s="2"/>
    </row>
    <row r="9" spans="1:8" ht="15" customHeight="1" x14ac:dyDescent="0.25">
      <c r="C9" s="1" t="s">
        <v>4</v>
      </c>
    </row>
    <row r="10" spans="1:8" ht="15" customHeight="1" x14ac:dyDescent="0.25">
      <c r="C10" s="1" t="s">
        <v>5</v>
      </c>
    </row>
    <row r="11" spans="1:8" ht="15" customHeight="1" x14ac:dyDescent="0.25">
      <c r="C11" s="5" t="s">
        <v>129</v>
      </c>
      <c r="D11" s="6"/>
      <c r="E11" s="7"/>
      <c r="F11" s="5" t="s">
        <v>6</v>
      </c>
      <c r="G11" s="4"/>
      <c r="H11" s="4"/>
    </row>
    <row r="12" spans="1:8" ht="15" customHeight="1" x14ac:dyDescent="0.25">
      <c r="C12" s="5" t="s">
        <v>130</v>
      </c>
      <c r="D12" s="6"/>
      <c r="E12" s="7"/>
      <c r="F12" s="5" t="s">
        <v>7</v>
      </c>
      <c r="G12" s="4"/>
      <c r="H12" s="4"/>
    </row>
    <row r="13" spans="1:8" ht="15" customHeight="1" x14ac:dyDescent="0.25">
      <c r="C13" s="5" t="s">
        <v>131</v>
      </c>
      <c r="D13" s="6"/>
      <c r="E13" s="7"/>
      <c r="F13" s="5" t="s">
        <v>8</v>
      </c>
      <c r="G13" s="4"/>
      <c r="H13" s="4"/>
    </row>
    <row r="15" spans="1:8" ht="15" customHeight="1" x14ac:dyDescent="0.25">
      <c r="C15" s="1" t="s">
        <v>9</v>
      </c>
      <c r="D15" s="65" t="s">
        <v>11</v>
      </c>
    </row>
    <row r="16" spans="1:8" ht="15" customHeight="1" x14ac:dyDescent="0.25">
      <c r="C16" s="1" t="s">
        <v>10</v>
      </c>
      <c r="D16" s="66">
        <v>1000</v>
      </c>
    </row>
    <row r="17" spans="2:13" ht="15" customHeight="1" x14ac:dyDescent="0.25">
      <c r="C17" s="14" t="s">
        <v>21</v>
      </c>
    </row>
    <row r="18" spans="2:13" ht="15" customHeight="1" x14ac:dyDescent="0.25">
      <c r="C18" s="9" t="s">
        <v>12</v>
      </c>
    </row>
    <row r="19" spans="2:13" ht="15" customHeight="1" x14ac:dyDescent="0.25">
      <c r="C19" s="9" t="s">
        <v>13</v>
      </c>
    </row>
    <row r="22" spans="2:13" s="34" customFormat="1" ht="15" customHeight="1" x14ac:dyDescent="0.3">
      <c r="B22" s="32">
        <v>2</v>
      </c>
      <c r="C22" s="33" t="s">
        <v>14</v>
      </c>
    </row>
    <row r="23" spans="2:13" s="34" customFormat="1" ht="15" customHeight="1" x14ac:dyDescent="0.3">
      <c r="B23" s="32"/>
      <c r="C23" s="33"/>
    </row>
    <row r="24" spans="2:13" ht="15" customHeight="1" x14ac:dyDescent="0.25">
      <c r="C24" s="5" t="s">
        <v>132</v>
      </c>
    </row>
    <row r="25" spans="2:13" ht="15" customHeight="1" x14ac:dyDescent="0.25">
      <c r="B25" s="67"/>
      <c r="C25" s="62" t="s">
        <v>165</v>
      </c>
      <c r="D25" s="62"/>
      <c r="E25" s="62"/>
      <c r="F25" s="62"/>
      <c r="G25" s="62"/>
      <c r="H25" s="62"/>
      <c r="I25" s="62"/>
    </row>
    <row r="26" spans="2:13" ht="15" customHeight="1" x14ac:dyDescent="0.25">
      <c r="C26" s="14" t="s">
        <v>20</v>
      </c>
    </row>
    <row r="28" spans="2:13" ht="15" customHeight="1" x14ac:dyDescent="0.25">
      <c r="C28" s="5" t="s">
        <v>16</v>
      </c>
    </row>
    <row r="29" spans="2:13" ht="15" customHeight="1" x14ac:dyDescent="0.25">
      <c r="C29" s="62" t="s">
        <v>161</v>
      </c>
      <c r="D29" s="62"/>
      <c r="E29" s="62"/>
      <c r="F29" s="62"/>
      <c r="G29" s="62"/>
      <c r="H29" s="62"/>
      <c r="I29" s="62"/>
      <c r="J29" s="62"/>
      <c r="K29" s="62"/>
      <c r="L29" s="62"/>
      <c r="M29" s="20"/>
    </row>
    <row r="30" spans="2:13" ht="15" customHeight="1" x14ac:dyDescent="0.25">
      <c r="C30" s="14" t="s">
        <v>19</v>
      </c>
    </row>
    <row r="31" spans="2:13" ht="15" customHeight="1" x14ac:dyDescent="0.25">
      <c r="C31" s="1" t="s">
        <v>15</v>
      </c>
    </row>
    <row r="32" spans="2:13" ht="15" customHeight="1" x14ac:dyDescent="0.25">
      <c r="C32" s="5" t="s">
        <v>17</v>
      </c>
    </row>
    <row r="33" spans="2:23" ht="15" customHeight="1" x14ac:dyDescent="0.25">
      <c r="C33" s="62" t="s">
        <v>160</v>
      </c>
      <c r="D33" s="62"/>
      <c r="E33" s="62"/>
      <c r="F33" s="62"/>
      <c r="G33" s="62"/>
      <c r="H33" s="62"/>
      <c r="I33" s="62"/>
      <c r="J33" s="62"/>
      <c r="K33" s="62"/>
    </row>
    <row r="34" spans="2:23" ht="15" customHeight="1" x14ac:dyDescent="0.25">
      <c r="C34" s="14" t="s">
        <v>18</v>
      </c>
    </row>
    <row r="35" spans="2:23" ht="15" customHeight="1" x14ac:dyDescent="0.25">
      <c r="C35" s="14"/>
    </row>
    <row r="37" spans="2:23" s="34" customFormat="1" ht="15" customHeight="1" x14ac:dyDescent="0.3">
      <c r="B37" s="32">
        <v>3</v>
      </c>
      <c r="C37" s="33" t="s">
        <v>22</v>
      </c>
    </row>
    <row r="40" spans="2:23" ht="15" customHeight="1" x14ac:dyDescent="0.25">
      <c r="C40" s="5" t="s">
        <v>133</v>
      </c>
      <c r="G40" s="8"/>
      <c r="H40" s="8"/>
      <c r="I40" s="11" t="s">
        <v>123</v>
      </c>
    </row>
    <row r="41" spans="2:23" ht="15" customHeight="1" x14ac:dyDescent="0.25">
      <c r="C41" s="5"/>
      <c r="G41" s="8"/>
      <c r="H41" s="8"/>
      <c r="I41" s="11"/>
    </row>
    <row r="42" spans="2:23" ht="15" customHeight="1" x14ac:dyDescent="0.25">
      <c r="C42" s="5"/>
      <c r="G42" s="11"/>
      <c r="H42" s="11"/>
      <c r="T42" s="8"/>
      <c r="U42" s="8"/>
    </row>
    <row r="43" spans="2:23" ht="15" customHeight="1" x14ac:dyDescent="0.25">
      <c r="C43" s="5" t="s">
        <v>134</v>
      </c>
      <c r="G43" s="11"/>
      <c r="H43" s="11"/>
      <c r="P43" s="1">
        <v>1</v>
      </c>
      <c r="Q43" s="1">
        <v>2</v>
      </c>
      <c r="R43" s="1">
        <v>3</v>
      </c>
      <c r="S43" s="1">
        <v>4</v>
      </c>
      <c r="T43" s="8"/>
      <c r="U43" s="8">
        <v>5</v>
      </c>
      <c r="V43" s="1">
        <v>6</v>
      </c>
      <c r="W43" s="1">
        <v>7</v>
      </c>
    </row>
    <row r="44" spans="2:23" ht="15" customHeight="1" x14ac:dyDescent="0.25">
      <c r="C44" s="5" t="s">
        <v>135</v>
      </c>
      <c r="T44" s="10"/>
      <c r="U44" s="10" t="s">
        <v>124</v>
      </c>
    </row>
    <row r="45" spans="2:23" ht="15" customHeight="1" x14ac:dyDescent="0.25">
      <c r="C45" s="5" t="s">
        <v>23</v>
      </c>
    </row>
    <row r="46" spans="2:23" ht="15" customHeight="1" x14ac:dyDescent="0.25">
      <c r="C46" s="5" t="s">
        <v>24</v>
      </c>
    </row>
    <row r="47" spans="2:23" ht="15" customHeight="1" x14ac:dyDescent="0.25">
      <c r="C47" s="5"/>
      <c r="G47" s="8"/>
      <c r="H47" s="8"/>
      <c r="I47" s="11" t="s">
        <v>122</v>
      </c>
      <c r="T47" s="8"/>
      <c r="U47" s="10" t="s">
        <v>125</v>
      </c>
    </row>
    <row r="48" spans="2:23" ht="15" customHeight="1" x14ac:dyDescent="0.25">
      <c r="T48" s="10"/>
    </row>
    <row r="49" spans="2:21" ht="15" customHeight="1" x14ac:dyDescent="0.25">
      <c r="C49" s="14" t="s">
        <v>120</v>
      </c>
      <c r="G49" s="59"/>
      <c r="H49" s="59" t="s">
        <v>126</v>
      </c>
    </row>
    <row r="50" spans="2:21" ht="15" customHeight="1" x14ac:dyDescent="0.25">
      <c r="C50" s="14"/>
    </row>
    <row r="51" spans="2:21" ht="15" customHeight="1" x14ac:dyDescent="0.25">
      <c r="U51" s="34"/>
    </row>
    <row r="52" spans="2:21" s="34" customFormat="1" ht="15" customHeight="1" x14ac:dyDescent="0.3">
      <c r="B52" s="32">
        <v>4</v>
      </c>
      <c r="C52" s="33" t="s">
        <v>25</v>
      </c>
      <c r="U52" s="1"/>
    </row>
    <row r="54" spans="2:21" ht="15" customHeight="1" x14ac:dyDescent="0.25">
      <c r="C54" s="12" t="s">
        <v>162</v>
      </c>
      <c r="D54" s="5" t="s">
        <v>26</v>
      </c>
    </row>
    <row r="55" spans="2:21" ht="15" customHeight="1" x14ac:dyDescent="0.25">
      <c r="C55" s="14" t="s">
        <v>28</v>
      </c>
    </row>
    <row r="56" spans="2:21" ht="15" customHeight="1" x14ac:dyDescent="0.25">
      <c r="C56" s="14"/>
    </row>
    <row r="57" spans="2:21" ht="15" customHeight="1" x14ac:dyDescent="0.25">
      <c r="U57" s="34"/>
    </row>
    <row r="58" spans="2:21" s="34" customFormat="1" ht="15" customHeight="1" x14ac:dyDescent="0.3">
      <c r="B58" s="32">
        <v>5</v>
      </c>
      <c r="C58" s="33" t="s">
        <v>27</v>
      </c>
      <c r="U58" s="1"/>
    </row>
    <row r="60" spans="2:21" ht="15" customHeight="1" x14ac:dyDescent="0.25">
      <c r="C60" s="68">
        <v>40.15</v>
      </c>
      <c r="D60" s="5" t="s">
        <v>136</v>
      </c>
    </row>
    <row r="61" spans="2:21" ht="15" customHeight="1" x14ac:dyDescent="0.25">
      <c r="C61" s="14" t="s">
        <v>29</v>
      </c>
    </row>
    <row r="62" spans="2:21" ht="15" customHeight="1" x14ac:dyDescent="0.25">
      <c r="C62" s="14"/>
    </row>
    <row r="63" spans="2:21" ht="15" customHeight="1" x14ac:dyDescent="0.25">
      <c r="U63" s="34"/>
    </row>
    <row r="64" spans="2:21" s="34" customFormat="1" ht="15" customHeight="1" x14ac:dyDescent="0.3">
      <c r="B64" s="32">
        <v>6</v>
      </c>
      <c r="C64" s="33" t="s">
        <v>30</v>
      </c>
      <c r="E64" s="35">
        <f ca="1">TODAY()</f>
        <v>45269</v>
      </c>
    </row>
    <row r="65" spans="2:21" s="34" customFormat="1" ht="15" customHeight="1" x14ac:dyDescent="0.3">
      <c r="B65" s="32"/>
      <c r="C65" s="33"/>
      <c r="E65" s="35"/>
      <c r="U65" s="1"/>
    </row>
    <row r="66" spans="2:21" ht="15" customHeight="1" x14ac:dyDescent="0.25">
      <c r="C66" s="1" t="s">
        <v>31</v>
      </c>
    </row>
    <row r="67" spans="2:21" ht="15" customHeight="1" x14ac:dyDescent="0.25">
      <c r="C67" s="1" t="s">
        <v>32</v>
      </c>
      <c r="E67" s="15">
        <f ca="1">TODAY()</f>
        <v>45269</v>
      </c>
      <c r="F67" s="4" t="str">
        <f ca="1">"is actually "&amp;E64</f>
        <v>is actually 45269</v>
      </c>
      <c r="G67" s="4"/>
      <c r="H67" s="4"/>
    </row>
    <row r="69" spans="2:21" ht="15" customHeight="1" x14ac:dyDescent="0.25">
      <c r="C69" s="16">
        <f ca="1">TODAY()</f>
        <v>45269</v>
      </c>
      <c r="D69" s="17" t="s">
        <v>33</v>
      </c>
      <c r="E69" s="4"/>
    </row>
    <row r="70" spans="2:21" ht="15" customHeight="1" x14ac:dyDescent="0.25">
      <c r="C70" s="16">
        <f ca="1">C69</f>
        <v>45269</v>
      </c>
      <c r="D70" s="5" t="s">
        <v>137</v>
      </c>
      <c r="E70" s="4"/>
    </row>
    <row r="71" spans="2:21" ht="15" customHeight="1" x14ac:dyDescent="0.25">
      <c r="C71" s="16">
        <f ca="1">SUM(TODAY(),5000)</f>
        <v>50269</v>
      </c>
      <c r="D71" s="4" t="s">
        <v>34</v>
      </c>
      <c r="E71" s="4"/>
    </row>
    <row r="72" spans="2:21" ht="15" customHeight="1" x14ac:dyDescent="0.25">
      <c r="C72" s="16">
        <v>13743</v>
      </c>
      <c r="D72" s="4" t="s">
        <v>35</v>
      </c>
      <c r="E72" s="5" t="s">
        <v>138</v>
      </c>
    </row>
    <row r="73" spans="2:21" ht="15" customHeight="1" x14ac:dyDescent="0.25">
      <c r="C73" s="14" t="s">
        <v>36</v>
      </c>
    </row>
    <row r="74" spans="2:21" ht="15" customHeight="1" x14ac:dyDescent="0.25">
      <c r="C74" s="14"/>
    </row>
    <row r="75" spans="2:21" ht="15" customHeight="1" x14ac:dyDescent="0.25">
      <c r="U75" s="34"/>
    </row>
    <row r="76" spans="2:21" s="34" customFormat="1" ht="15" customHeight="1" x14ac:dyDescent="0.3">
      <c r="B76" s="32">
        <v>7</v>
      </c>
      <c r="C76" s="33" t="s">
        <v>37</v>
      </c>
      <c r="U76" s="1"/>
    </row>
    <row r="78" spans="2:21" ht="15" customHeight="1" x14ac:dyDescent="0.25">
      <c r="C78" s="4" t="s">
        <v>38</v>
      </c>
      <c r="D78" s="4"/>
      <c r="E78" s="4"/>
    </row>
    <row r="79" spans="2:21" ht="15" customHeight="1" x14ac:dyDescent="0.25">
      <c r="C79" s="4">
        <v>60</v>
      </c>
      <c r="D79" s="4"/>
    </row>
    <row r="80" spans="2:21" ht="15" customHeight="1" x14ac:dyDescent="0.25">
      <c r="C80" s="4">
        <v>30</v>
      </c>
      <c r="D80" s="4"/>
    </row>
    <row r="81" spans="2:21" ht="15" customHeight="1" x14ac:dyDescent="0.25">
      <c r="C81" s="18">
        <f>C79+C80</f>
        <v>90</v>
      </c>
      <c r="D81" s="4" t="s">
        <v>39</v>
      </c>
    </row>
    <row r="82" spans="2:21" ht="15" customHeight="1" x14ac:dyDescent="0.25">
      <c r="C82" s="18">
        <f>C79-C80</f>
        <v>30</v>
      </c>
      <c r="D82" s="4" t="s">
        <v>40</v>
      </c>
    </row>
    <row r="83" spans="2:21" ht="15" customHeight="1" x14ac:dyDescent="0.25">
      <c r="C83" s="18">
        <f>C79*C80</f>
        <v>1800</v>
      </c>
      <c r="D83" s="4" t="s">
        <v>41</v>
      </c>
    </row>
    <row r="84" spans="2:21" ht="15" customHeight="1" x14ac:dyDescent="0.25">
      <c r="C84" s="18">
        <f>C79/C80</f>
        <v>2</v>
      </c>
      <c r="D84" s="4" t="s">
        <v>42</v>
      </c>
    </row>
    <row r="85" spans="2:21" ht="15" customHeight="1" x14ac:dyDescent="0.25">
      <c r="C85" s="14" t="s">
        <v>43</v>
      </c>
    </row>
    <row r="87" spans="2:21" ht="15" customHeight="1" x14ac:dyDescent="0.25">
      <c r="C87" s="4" t="s">
        <v>44</v>
      </c>
      <c r="D87" s="4"/>
      <c r="E87" s="4"/>
    </row>
    <row r="88" spans="2:21" ht="15" customHeight="1" x14ac:dyDescent="0.25">
      <c r="C88" s="4"/>
      <c r="D88" s="4"/>
      <c r="E88" s="4"/>
    </row>
    <row r="89" spans="2:21" ht="15" customHeight="1" x14ac:dyDescent="0.25">
      <c r="C89" s="4">
        <v>20</v>
      </c>
      <c r="D89" s="4"/>
    </row>
    <row r="90" spans="2:21" ht="15" customHeight="1" x14ac:dyDescent="0.25">
      <c r="C90" s="4">
        <v>30</v>
      </c>
      <c r="D90" s="4"/>
    </row>
    <row r="91" spans="2:21" ht="15" customHeight="1" x14ac:dyDescent="0.25">
      <c r="C91" s="19">
        <v>40</v>
      </c>
      <c r="D91" s="4"/>
    </row>
    <row r="92" spans="2:21" ht="15" customHeight="1" x14ac:dyDescent="0.25">
      <c r="C92" s="18">
        <f>SUM(C89:C91)</f>
        <v>90</v>
      </c>
      <c r="D92" s="4" t="s">
        <v>45</v>
      </c>
    </row>
    <row r="93" spans="2:21" ht="15" customHeight="1" x14ac:dyDescent="0.25">
      <c r="C93" s="14" t="s">
        <v>46</v>
      </c>
    </row>
    <row r="94" spans="2:21" ht="15" customHeight="1" x14ac:dyDescent="0.25">
      <c r="C94" s="14"/>
    </row>
    <row r="95" spans="2:21" ht="15" customHeight="1" x14ac:dyDescent="0.25">
      <c r="U95" s="34"/>
    </row>
    <row r="96" spans="2:21" s="34" customFormat="1" ht="15" customHeight="1" x14ac:dyDescent="0.3">
      <c r="B96" s="32">
        <v>8</v>
      </c>
      <c r="C96" s="33" t="s">
        <v>47</v>
      </c>
    </row>
    <row r="97" spans="2:21" s="34" customFormat="1" ht="15" customHeight="1" x14ac:dyDescent="0.3">
      <c r="B97" s="32"/>
      <c r="C97" s="33"/>
      <c r="U97" s="1"/>
    </row>
    <row r="98" spans="2:21" ht="15" customHeight="1" x14ac:dyDescent="0.25">
      <c r="C98" s="5" t="s">
        <v>139</v>
      </c>
    </row>
    <row r="99" spans="2:21" ht="15" customHeight="1" x14ac:dyDescent="0.25">
      <c r="C99" s="5" t="s">
        <v>140</v>
      </c>
    </row>
    <row r="101" spans="2:21" ht="15" customHeight="1" x14ac:dyDescent="0.25">
      <c r="C101" s="18">
        <v>23</v>
      </c>
      <c r="D101" s="4" t="s">
        <v>48</v>
      </c>
    </row>
    <row r="102" spans="2:21" ht="15" customHeight="1" x14ac:dyDescent="0.25">
      <c r="C102" s="18">
        <v>23</v>
      </c>
      <c r="D102" s="4" t="s">
        <v>49</v>
      </c>
    </row>
    <row r="103" spans="2:21" ht="15" customHeight="1" x14ac:dyDescent="0.25">
      <c r="C103" s="14" t="s">
        <v>72</v>
      </c>
      <c r="D103" s="4"/>
    </row>
    <row r="105" spans="2:21" ht="15" customHeight="1" x14ac:dyDescent="0.25">
      <c r="C105" s="2" t="s">
        <v>50</v>
      </c>
      <c r="F105" s="2" t="s">
        <v>68</v>
      </c>
      <c r="K105" s="2" t="s">
        <v>67</v>
      </c>
    </row>
    <row r="106" spans="2:21" ht="15" customHeight="1" x14ac:dyDescent="0.25">
      <c r="C106" s="46" t="s">
        <v>51</v>
      </c>
      <c r="D106" s="46" t="s">
        <v>52</v>
      </c>
      <c r="F106" s="24" t="s">
        <v>53</v>
      </c>
      <c r="G106" s="46"/>
      <c r="H106" s="46" t="s">
        <v>52</v>
      </c>
      <c r="I106" s="46" t="s">
        <v>54</v>
      </c>
      <c r="K106" s="22" t="s">
        <v>63</v>
      </c>
      <c r="L106" s="4"/>
      <c r="M106" s="4"/>
      <c r="N106" s="4"/>
      <c r="O106" s="4"/>
      <c r="P106" s="4"/>
      <c r="Q106" s="4"/>
    </row>
    <row r="107" spans="2:21" ht="15" customHeight="1" x14ac:dyDescent="0.25">
      <c r="C107" s="49">
        <v>40758</v>
      </c>
      <c r="D107" s="47">
        <v>2.35</v>
      </c>
      <c r="F107" s="25">
        <v>300</v>
      </c>
      <c r="G107" s="47"/>
      <c r="H107" s="47">
        <v>2.35</v>
      </c>
      <c r="I107" s="47">
        <f>F107*H107</f>
        <v>705</v>
      </c>
      <c r="K107" s="23" t="s">
        <v>60</v>
      </c>
      <c r="L107" s="28" t="s">
        <v>66</v>
      </c>
      <c r="M107" s="28" t="s">
        <v>64</v>
      </c>
      <c r="N107" s="28" t="s">
        <v>65</v>
      </c>
    </row>
    <row r="108" spans="2:21" ht="15" customHeight="1" x14ac:dyDescent="0.25">
      <c r="C108" s="50">
        <v>40759</v>
      </c>
      <c r="D108" s="48">
        <v>2.37</v>
      </c>
      <c r="F108" s="25">
        <v>200</v>
      </c>
      <c r="G108" s="48"/>
      <c r="H108" s="48">
        <v>2.37</v>
      </c>
      <c r="I108" s="48"/>
      <c r="K108" s="23" t="s">
        <v>61</v>
      </c>
      <c r="L108" s="28">
        <v>10</v>
      </c>
      <c r="M108" s="28">
        <v>20</v>
      </c>
      <c r="N108" s="28">
        <v>30</v>
      </c>
    </row>
    <row r="109" spans="2:21" ht="15" customHeight="1" x14ac:dyDescent="0.25">
      <c r="C109" s="51">
        <v>40760</v>
      </c>
      <c r="D109" s="26">
        <v>2.4300000000000002</v>
      </c>
      <c r="F109" s="25">
        <v>500</v>
      </c>
      <c r="G109" s="26"/>
      <c r="H109" s="26">
        <v>2.4300000000000002</v>
      </c>
      <c r="I109" s="26"/>
      <c r="K109" s="31" t="s">
        <v>52</v>
      </c>
      <c r="L109" s="29">
        <v>2.4300000000000002</v>
      </c>
      <c r="M109" s="29">
        <v>8.9700000000000006</v>
      </c>
      <c r="N109" s="29">
        <v>4.3499999999999996</v>
      </c>
    </row>
    <row r="110" spans="2:21" ht="15" customHeight="1" x14ac:dyDescent="0.25">
      <c r="C110" s="48">
        <v>40761</v>
      </c>
      <c r="D110" s="45">
        <v>2.4300000000000002</v>
      </c>
      <c r="F110" s="25">
        <v>300</v>
      </c>
      <c r="G110" s="45"/>
      <c r="H110" s="45">
        <v>2.4300000000000002</v>
      </c>
      <c r="I110" s="45"/>
      <c r="K110" s="23" t="s">
        <v>62</v>
      </c>
      <c r="L110" s="30">
        <f>L108*L109</f>
        <v>24.3</v>
      </c>
      <c r="M110" s="30">
        <f t="shared" ref="M110:N110" si="0">M108*M109</f>
        <v>179.4</v>
      </c>
      <c r="N110" s="30">
        <f t="shared" si="0"/>
        <v>130.5</v>
      </c>
    </row>
    <row r="111" spans="2:21" ht="15" customHeight="1" x14ac:dyDescent="0.25">
      <c r="C111" s="52">
        <v>40762</v>
      </c>
      <c r="D111" s="27">
        <v>2.38</v>
      </c>
      <c r="F111" s="25">
        <v>400</v>
      </c>
      <c r="G111" s="27"/>
      <c r="H111" s="27">
        <v>2.38</v>
      </c>
      <c r="I111" s="27"/>
    </row>
    <row r="112" spans="2:21" ht="15" customHeight="1" x14ac:dyDescent="0.25">
      <c r="C112" s="49">
        <v>40763</v>
      </c>
      <c r="D112" s="43">
        <v>2.4500000000000002</v>
      </c>
      <c r="F112" s="25">
        <v>200</v>
      </c>
      <c r="G112" s="43"/>
      <c r="H112" s="43">
        <v>2.4500000000000002</v>
      </c>
      <c r="I112" s="43"/>
      <c r="K112" s="42">
        <v>24.3</v>
      </c>
      <c r="L112" s="1" t="s">
        <v>69</v>
      </c>
    </row>
    <row r="113" spans="2:21" ht="15" customHeight="1" x14ac:dyDescent="0.25">
      <c r="C113" s="49">
        <v>40764</v>
      </c>
      <c r="D113" s="1">
        <v>2.77</v>
      </c>
      <c r="F113" s="25">
        <v>100</v>
      </c>
      <c r="G113" s="44"/>
      <c r="H113" s="44">
        <v>2.77</v>
      </c>
      <c r="I113" s="44"/>
    </row>
    <row r="115" spans="2:21" ht="15" customHeight="1" x14ac:dyDescent="0.25">
      <c r="C115" s="5" t="s">
        <v>57</v>
      </c>
      <c r="E115" s="7"/>
      <c r="F115" s="5" t="s">
        <v>58</v>
      </c>
      <c r="G115" s="13"/>
      <c r="H115" s="13"/>
      <c r="I115" s="7"/>
      <c r="J115" s="7"/>
      <c r="K115" s="5" t="s">
        <v>59</v>
      </c>
      <c r="M115" s="4"/>
      <c r="N115" s="4"/>
      <c r="O115" s="4"/>
    </row>
    <row r="116" spans="2:21" ht="15" customHeight="1" x14ac:dyDescent="0.25">
      <c r="C116" s="5" t="s">
        <v>141</v>
      </c>
      <c r="E116" s="7"/>
      <c r="F116" s="5" t="s">
        <v>142</v>
      </c>
      <c r="G116" s="13"/>
      <c r="H116" s="13"/>
      <c r="I116" s="7"/>
      <c r="J116" s="7"/>
      <c r="K116" s="5" t="s">
        <v>143</v>
      </c>
      <c r="M116" s="4"/>
      <c r="N116" s="4"/>
      <c r="O116" s="4"/>
    </row>
    <row r="118" spans="2:21" ht="43.5" customHeight="1" x14ac:dyDescent="0.25">
      <c r="C118" s="60" t="s">
        <v>55</v>
      </c>
      <c r="D118" s="60"/>
      <c r="E118" s="21"/>
      <c r="F118" s="60" t="s">
        <v>56</v>
      </c>
      <c r="G118" s="60"/>
      <c r="H118" s="60"/>
      <c r="I118" s="60"/>
      <c r="K118" s="60" t="s">
        <v>70</v>
      </c>
      <c r="L118" s="60"/>
      <c r="M118" s="60"/>
    </row>
    <row r="119" spans="2:21" ht="15" customHeight="1" x14ac:dyDescent="0.25">
      <c r="C119" s="40"/>
      <c r="D119" s="40"/>
      <c r="E119" s="21"/>
      <c r="F119" s="40"/>
      <c r="G119" s="57"/>
      <c r="H119" s="40"/>
      <c r="I119" s="40"/>
      <c r="K119" s="40"/>
      <c r="L119" s="40"/>
      <c r="M119" s="40"/>
    </row>
    <row r="120" spans="2:21" ht="15" customHeight="1" x14ac:dyDescent="0.25">
      <c r="U120" s="34"/>
    </row>
    <row r="121" spans="2:21" s="34" customFormat="1" ht="15" customHeight="1" x14ac:dyDescent="0.3">
      <c r="B121" s="32">
        <v>9</v>
      </c>
      <c r="C121" s="33" t="s">
        <v>71</v>
      </c>
      <c r="U121" s="1"/>
    </row>
    <row r="123" spans="2:21" ht="15" customHeight="1" x14ac:dyDescent="0.25">
      <c r="C123" s="1">
        <v>1</v>
      </c>
      <c r="E123" s="8">
        <v>1</v>
      </c>
      <c r="F123" s="8">
        <v>2</v>
      </c>
      <c r="G123" s="8">
        <v>3</v>
      </c>
      <c r="H123" s="8">
        <v>4</v>
      </c>
    </row>
    <row r="124" spans="2:21" ht="15" customHeight="1" x14ac:dyDescent="0.25">
      <c r="C124" s="1">
        <v>2</v>
      </c>
    </row>
    <row r="125" spans="2:21" ht="15" customHeight="1" x14ac:dyDescent="0.25">
      <c r="C125" s="1">
        <v>3</v>
      </c>
    </row>
    <row r="126" spans="2:21" ht="15" customHeight="1" x14ac:dyDescent="0.25">
      <c r="C126" s="1">
        <v>4</v>
      </c>
    </row>
    <row r="128" spans="2:21" ht="15" customHeight="1" x14ac:dyDescent="0.25">
      <c r="C128" s="5" t="s">
        <v>144</v>
      </c>
    </row>
    <row r="130" spans="1:21" ht="15" customHeight="1" x14ac:dyDescent="0.25">
      <c r="C130" s="14" t="s">
        <v>121</v>
      </c>
    </row>
    <row r="131" spans="1:21" ht="15" customHeight="1" x14ac:dyDescent="0.25">
      <c r="C131" s="14"/>
    </row>
    <row r="132" spans="1:21" ht="15" customHeight="1" x14ac:dyDescent="0.25">
      <c r="U132" s="37"/>
    </row>
    <row r="133" spans="1:21" s="37" customFormat="1" ht="20.100000000000001" customHeight="1" x14ac:dyDescent="0.3">
      <c r="A133" s="36" t="s">
        <v>2</v>
      </c>
      <c r="B133" s="36" t="s">
        <v>73</v>
      </c>
      <c r="U133" s="1"/>
    </row>
    <row r="135" spans="1:21" ht="15" customHeight="1" x14ac:dyDescent="0.3">
      <c r="B135" s="32">
        <v>10</v>
      </c>
      <c r="C135" s="33" t="s">
        <v>74</v>
      </c>
    </row>
    <row r="137" spans="1:21" ht="15" customHeight="1" x14ac:dyDescent="0.25">
      <c r="C137" s="5" t="s">
        <v>75</v>
      </c>
      <c r="D137" s="69">
        <v>15</v>
      </c>
      <c r="E137" s="5" t="s">
        <v>145</v>
      </c>
    </row>
    <row r="138" spans="1:21" ht="15" customHeight="1" x14ac:dyDescent="0.25">
      <c r="C138" s="5" t="s">
        <v>76</v>
      </c>
      <c r="D138" s="75">
        <v>15</v>
      </c>
      <c r="E138" s="76" t="s">
        <v>146</v>
      </c>
    </row>
    <row r="139" spans="1:21" ht="15" customHeight="1" x14ac:dyDescent="0.25">
      <c r="C139" s="5" t="s">
        <v>51</v>
      </c>
      <c r="D139" s="74">
        <v>15</v>
      </c>
      <c r="E139" s="5" t="s">
        <v>147</v>
      </c>
    </row>
    <row r="140" spans="1:21" ht="15" customHeight="1" x14ac:dyDescent="0.25">
      <c r="C140" s="5" t="s">
        <v>77</v>
      </c>
      <c r="D140" s="70">
        <v>15</v>
      </c>
      <c r="E140" s="5" t="s">
        <v>148</v>
      </c>
    </row>
    <row r="141" spans="1:21" ht="15" customHeight="1" x14ac:dyDescent="0.25">
      <c r="C141" s="5" t="s">
        <v>78</v>
      </c>
      <c r="D141" s="71">
        <v>15</v>
      </c>
      <c r="E141" s="5" t="s">
        <v>149</v>
      </c>
    </row>
    <row r="142" spans="1:21" ht="15" customHeight="1" x14ac:dyDescent="0.25">
      <c r="C142" s="5" t="s">
        <v>79</v>
      </c>
      <c r="D142" s="73">
        <v>15</v>
      </c>
      <c r="E142" s="5" t="s">
        <v>150</v>
      </c>
    </row>
    <row r="143" spans="1:21" ht="15" customHeight="1" x14ac:dyDescent="0.25">
      <c r="D143" s="72"/>
    </row>
    <row r="144" spans="1:21" ht="15" customHeight="1" x14ac:dyDescent="0.25">
      <c r="C144" s="14" t="s">
        <v>80</v>
      </c>
    </row>
    <row r="145" spans="2:5" ht="15" customHeight="1" x14ac:dyDescent="0.25">
      <c r="C145" s="14"/>
    </row>
    <row r="147" spans="2:5" ht="15" customHeight="1" x14ac:dyDescent="0.3">
      <c r="B147" s="32">
        <v>11</v>
      </c>
      <c r="C147" s="33" t="s">
        <v>81</v>
      </c>
    </row>
    <row r="149" spans="2:5" ht="15" customHeight="1" x14ac:dyDescent="0.25">
      <c r="D149" s="77">
        <v>15</v>
      </c>
      <c r="E149" s="5" t="s">
        <v>151</v>
      </c>
    </row>
    <row r="150" spans="2:5" ht="15" customHeight="1" x14ac:dyDescent="0.25">
      <c r="D150" s="78">
        <v>15</v>
      </c>
      <c r="E150" s="5" t="s">
        <v>152</v>
      </c>
    </row>
    <row r="151" spans="2:5" ht="15" customHeight="1" x14ac:dyDescent="0.25">
      <c r="D151" s="79">
        <v>15</v>
      </c>
      <c r="E151" s="5" t="s">
        <v>153</v>
      </c>
    </row>
    <row r="152" spans="2:5" ht="15" customHeight="1" x14ac:dyDescent="0.25">
      <c r="D152" s="80">
        <v>15</v>
      </c>
      <c r="E152" s="5" t="s">
        <v>154</v>
      </c>
    </row>
    <row r="153" spans="2:5" ht="15" customHeight="1" x14ac:dyDescent="0.25">
      <c r="D153" s="81">
        <v>15</v>
      </c>
      <c r="E153" s="5" t="s">
        <v>155</v>
      </c>
    </row>
    <row r="154" spans="2:5" ht="15" customHeight="1" x14ac:dyDescent="0.25">
      <c r="D154" s="41">
        <v>15</v>
      </c>
      <c r="E154" s="5" t="s">
        <v>82</v>
      </c>
    </row>
    <row r="155" spans="2:5" ht="15" customHeight="1" thickBot="1" x14ac:dyDescent="0.3">
      <c r="D155" s="82">
        <v>15</v>
      </c>
      <c r="E155" s="5" t="s">
        <v>156</v>
      </c>
    </row>
    <row r="156" spans="2:5" ht="15" customHeight="1" thickBot="1" x14ac:dyDescent="0.3">
      <c r="D156" s="83">
        <v>15</v>
      </c>
      <c r="E156" s="5" t="s">
        <v>83</v>
      </c>
    </row>
    <row r="158" spans="2:5" ht="15" customHeight="1" x14ac:dyDescent="0.25">
      <c r="C158" s="14" t="s">
        <v>84</v>
      </c>
    </row>
    <row r="159" spans="2:5" ht="15" customHeight="1" x14ac:dyDescent="0.25">
      <c r="C159" s="14"/>
    </row>
    <row r="161" spans="2:8" ht="15" customHeight="1" x14ac:dyDescent="0.3">
      <c r="B161" s="32">
        <v>12</v>
      </c>
      <c r="C161" s="33" t="s">
        <v>85</v>
      </c>
    </row>
    <row r="162" spans="2:8" ht="15" customHeight="1" x14ac:dyDescent="0.25">
      <c r="C162" s="5" t="s">
        <v>86</v>
      </c>
    </row>
    <row r="164" spans="2:8" ht="15" customHeight="1" x14ac:dyDescent="0.25">
      <c r="C164" s="56" t="s">
        <v>87</v>
      </c>
    </row>
    <row r="166" spans="2:8" ht="15" customHeight="1" x14ac:dyDescent="0.25">
      <c r="C166" s="56" t="s">
        <v>88</v>
      </c>
    </row>
    <row r="168" spans="2:8" ht="15" customHeight="1" x14ac:dyDescent="0.25">
      <c r="C168" s="14" t="s">
        <v>89</v>
      </c>
    </row>
    <row r="171" spans="2:8" ht="15" customHeight="1" x14ac:dyDescent="0.3">
      <c r="B171" s="32">
        <v>13</v>
      </c>
      <c r="C171" s="33" t="s">
        <v>90</v>
      </c>
    </row>
    <row r="172" spans="2:8" ht="15" customHeight="1" x14ac:dyDescent="0.25">
      <c r="C172" s="5" t="s">
        <v>91</v>
      </c>
    </row>
    <row r="174" spans="2:8" ht="15" customHeight="1" x14ac:dyDescent="0.25">
      <c r="C174" s="41">
        <v>3</v>
      </c>
      <c r="D174" s="41">
        <v>10</v>
      </c>
      <c r="E174" s="41" t="s">
        <v>163</v>
      </c>
      <c r="F174" s="41" t="s">
        <v>164</v>
      </c>
      <c r="G174" s="41">
        <v>20.5</v>
      </c>
      <c r="H174" s="41"/>
    </row>
    <row r="176" spans="2:8" ht="15" customHeight="1" x14ac:dyDescent="0.25">
      <c r="C176" s="14" t="s">
        <v>92</v>
      </c>
    </row>
    <row r="179" spans="2:8" ht="15" customHeight="1" x14ac:dyDescent="0.3">
      <c r="B179" s="32">
        <v>14</v>
      </c>
      <c r="C179" s="33" t="s">
        <v>93</v>
      </c>
    </row>
    <row r="180" spans="2:8" ht="15" customHeight="1" x14ac:dyDescent="0.3">
      <c r="B180" s="32"/>
      <c r="C180" s="5" t="s">
        <v>96</v>
      </c>
    </row>
    <row r="182" spans="2:8" ht="15" customHeight="1" x14ac:dyDescent="0.25">
      <c r="C182" s="61" t="s">
        <v>95</v>
      </c>
      <c r="D182" s="61"/>
      <c r="E182" s="61"/>
      <c r="F182" s="61"/>
      <c r="G182" s="61"/>
      <c r="H182" s="61"/>
    </row>
    <row r="183" spans="2:8" ht="15" customHeight="1" x14ac:dyDescent="0.25">
      <c r="C183" s="63" t="str">
        <f>TRIM(C182)</f>
        <v>12 Princes Street, Hong Kong</v>
      </c>
      <c r="D183" s="63"/>
      <c r="E183" s="63"/>
      <c r="F183" s="63"/>
      <c r="G183" s="63"/>
      <c r="H183" s="63"/>
    </row>
    <row r="185" spans="2:8" ht="15" customHeight="1" x14ac:dyDescent="0.25">
      <c r="C185" s="14" t="s">
        <v>97</v>
      </c>
    </row>
    <row r="187" spans="2:8" ht="15" customHeight="1" x14ac:dyDescent="0.3">
      <c r="B187" s="32">
        <v>15</v>
      </c>
      <c r="C187" s="33" t="s">
        <v>94</v>
      </c>
    </row>
    <row r="188" spans="2:8" ht="15" customHeight="1" x14ac:dyDescent="0.25">
      <c r="C188" s="5" t="s">
        <v>99</v>
      </c>
    </row>
    <row r="190" spans="2:8" ht="15" customHeight="1" x14ac:dyDescent="0.25">
      <c r="C190" s="61" t="s">
        <v>98</v>
      </c>
      <c r="D190" s="61"/>
      <c r="E190" s="61"/>
      <c r="F190" s="61"/>
      <c r="G190" s="61"/>
      <c r="H190" s="61"/>
    </row>
    <row r="191" spans="2:8" ht="15" customHeight="1" x14ac:dyDescent="0.25">
      <c r="C191" s="63" t="str">
        <f>PROPER(C190)</f>
        <v>12 Princes Street, Hong Kong</v>
      </c>
      <c r="D191" s="63"/>
      <c r="E191" s="63"/>
      <c r="F191" s="63"/>
      <c r="G191" s="63"/>
      <c r="H191" s="63"/>
    </row>
    <row r="192" spans="2:8" ht="15" customHeight="1" x14ac:dyDescent="0.25"/>
    <row r="193" spans="1:21" ht="15" customHeight="1" x14ac:dyDescent="0.25">
      <c r="U193" s="37"/>
    </row>
    <row r="194" spans="1:21" s="37" customFormat="1" ht="20.100000000000001" customHeight="1" x14ac:dyDescent="0.3">
      <c r="A194" s="36" t="s">
        <v>2</v>
      </c>
      <c r="B194" s="36" t="s">
        <v>100</v>
      </c>
      <c r="U194" s="1"/>
    </row>
    <row r="196" spans="1:21" ht="15" customHeight="1" x14ac:dyDescent="0.3">
      <c r="B196" s="32">
        <v>16</v>
      </c>
      <c r="C196" s="33" t="s">
        <v>101</v>
      </c>
    </row>
    <row r="197" spans="1:21" ht="15" customHeight="1" x14ac:dyDescent="0.25">
      <c r="C197" s="5" t="s">
        <v>157</v>
      </c>
    </row>
    <row r="199" spans="1:21" ht="15" customHeight="1" x14ac:dyDescent="0.25">
      <c r="C199" s="58">
        <v>3000</v>
      </c>
    </row>
    <row r="200" spans="1:21" ht="15" customHeight="1" x14ac:dyDescent="0.25">
      <c r="C200" s="58">
        <v>6000</v>
      </c>
    </row>
    <row r="201" spans="1:21" ht="15" customHeight="1" x14ac:dyDescent="0.25">
      <c r="C201" s="58">
        <v>9000</v>
      </c>
    </row>
    <row r="203" spans="1:21" ht="15" customHeight="1" x14ac:dyDescent="0.25">
      <c r="C203" s="14" t="s">
        <v>104</v>
      </c>
    </row>
    <row r="206" spans="1:21" ht="15" customHeight="1" x14ac:dyDescent="0.3">
      <c r="B206" s="32">
        <v>17</v>
      </c>
      <c r="C206" s="33" t="s">
        <v>102</v>
      </c>
    </row>
    <row r="207" spans="1:21" ht="15" customHeight="1" x14ac:dyDescent="0.25">
      <c r="C207" s="5" t="s">
        <v>158</v>
      </c>
    </row>
    <row r="209" spans="1:21" ht="15" customHeight="1" x14ac:dyDescent="0.25">
      <c r="C209" s="58">
        <v>3000</v>
      </c>
    </row>
    <row r="210" spans="1:21" ht="15" customHeight="1" x14ac:dyDescent="0.25">
      <c r="C210" s="58">
        <v>6000</v>
      </c>
    </row>
    <row r="211" spans="1:21" ht="15" customHeight="1" x14ac:dyDescent="0.25">
      <c r="C211" s="58">
        <v>9000</v>
      </c>
    </row>
    <row r="213" spans="1:21" ht="15" customHeight="1" x14ac:dyDescent="0.25">
      <c r="C213" s="14" t="s">
        <v>103</v>
      </c>
    </row>
    <row r="215" spans="1:21" ht="15" customHeight="1" x14ac:dyDescent="0.25">
      <c r="U215" s="37"/>
    </row>
    <row r="216" spans="1:21" s="37" customFormat="1" ht="20.100000000000001" customHeight="1" x14ac:dyDescent="0.3">
      <c r="A216" s="36" t="s">
        <v>2</v>
      </c>
      <c r="B216" s="36" t="s">
        <v>105</v>
      </c>
      <c r="U216" s="1"/>
    </row>
    <row r="218" spans="1:21" ht="15" customHeight="1" x14ac:dyDescent="0.3">
      <c r="B218" s="32">
        <v>18</v>
      </c>
      <c r="C218" s="33" t="s">
        <v>116</v>
      </c>
    </row>
    <row r="219" spans="1:21" ht="15" customHeight="1" x14ac:dyDescent="0.25">
      <c r="C219" s="5" t="s">
        <v>159</v>
      </c>
    </row>
    <row r="221" spans="1:21" ht="15" customHeight="1" x14ac:dyDescent="0.25">
      <c r="C221" s="4" t="s">
        <v>106</v>
      </c>
      <c r="D221" s="4"/>
      <c r="E221" s="53">
        <v>0.09</v>
      </c>
      <c r="F221" s="64" t="s">
        <v>107</v>
      </c>
      <c r="G221" s="64"/>
      <c r="H221" s="64"/>
      <c r="I221" s="17"/>
    </row>
    <row r="222" spans="1:21" ht="15" customHeight="1" x14ac:dyDescent="0.25">
      <c r="C222" s="4" t="s">
        <v>108</v>
      </c>
      <c r="D222" s="4"/>
      <c r="E222" s="54">
        <v>0.04</v>
      </c>
      <c r="F222" s="64" t="s">
        <v>109</v>
      </c>
      <c r="G222" s="64"/>
      <c r="H222" s="64" t="s">
        <v>109</v>
      </c>
      <c r="I222" s="4"/>
    </row>
    <row r="223" spans="1:21" ht="15" customHeight="1" x14ac:dyDescent="0.25">
      <c r="C223" s="4" t="s">
        <v>110</v>
      </c>
      <c r="D223" s="4"/>
      <c r="E223" s="54">
        <v>0.21</v>
      </c>
      <c r="F223" s="64" t="s">
        <v>111</v>
      </c>
      <c r="G223" s="64"/>
      <c r="H223" s="64"/>
      <c r="I223" s="4"/>
    </row>
    <row r="224" spans="1:21" ht="15" customHeight="1" x14ac:dyDescent="0.25">
      <c r="C224" s="4" t="s">
        <v>117</v>
      </c>
      <c r="D224" s="4"/>
      <c r="E224" s="54">
        <v>0.3</v>
      </c>
      <c r="F224" s="64" t="s">
        <v>112</v>
      </c>
      <c r="G224" s="64"/>
      <c r="H224" s="64"/>
      <c r="I224" s="4"/>
    </row>
    <row r="225" spans="3:9" ht="15" customHeight="1" x14ac:dyDescent="0.25">
      <c r="C225" s="4" t="s">
        <v>118</v>
      </c>
      <c r="D225" s="4"/>
      <c r="E225" s="54">
        <v>0.7</v>
      </c>
      <c r="F225" s="64" t="s">
        <v>113</v>
      </c>
      <c r="G225" s="64"/>
      <c r="H225" s="64"/>
      <c r="I225" s="4"/>
    </row>
    <row r="226" spans="3:9" ht="15" customHeight="1" x14ac:dyDescent="0.25">
      <c r="C226" s="4"/>
      <c r="D226" s="4"/>
      <c r="E226" s="4"/>
      <c r="F226" s="4"/>
      <c r="G226" s="4"/>
      <c r="H226" s="4"/>
      <c r="I226" s="4"/>
    </row>
    <row r="227" spans="3:9" ht="15" customHeight="1" x14ac:dyDescent="0.25">
      <c r="C227" s="4" t="s">
        <v>114</v>
      </c>
      <c r="D227" s="4"/>
      <c r="E227" s="55">
        <f>Equity_Total_Capital*Cost_of_Equity+Debt_Total_Capital*Cost_of_Debt*(1-Tax_Rate)</f>
        <v>7.2480000000000003E-2</v>
      </c>
      <c r="F227" s="4"/>
      <c r="G227" s="17"/>
      <c r="H227" s="17" t="s">
        <v>115</v>
      </c>
      <c r="I227" s="4"/>
    </row>
    <row r="229" spans="3:9" ht="15" customHeight="1" x14ac:dyDescent="0.25">
      <c r="C229" s="14" t="s">
        <v>119</v>
      </c>
    </row>
  </sheetData>
  <mergeCells count="15">
    <mergeCell ref="F221:H221"/>
    <mergeCell ref="F222:H222"/>
    <mergeCell ref="F223:H223"/>
    <mergeCell ref="F224:H224"/>
    <mergeCell ref="F225:H225"/>
    <mergeCell ref="C183:H183"/>
    <mergeCell ref="C190:H190"/>
    <mergeCell ref="C191:H191"/>
    <mergeCell ref="C118:D118"/>
    <mergeCell ref="F118:I118"/>
    <mergeCell ref="K118:M118"/>
    <mergeCell ref="C182:H182"/>
    <mergeCell ref="C25:I25"/>
    <mergeCell ref="C33:K33"/>
    <mergeCell ref="C29:L29"/>
  </mergeCells>
  <pageMargins left="0.7" right="0.7" top="0.75" bottom="0.75" header="0.3" footer="0.3"/>
  <pageSetup paperSize="9" scale="21" orientation="portrait" horizontalDpi="4294967293" verticalDpi="1200" r:id="rId1"/>
  <ignoredErrors>
    <ignoredError sqref="E64 E67:F67" unlockedFormula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Cost_of_Debt</vt:lpstr>
      <vt:lpstr>Cost_of_Equity</vt:lpstr>
      <vt:lpstr>Debt_Total_Capital</vt:lpstr>
      <vt:lpstr>Equity_Total_Capital</vt:lpstr>
      <vt:lpstr>'Basic Excel Skills'!Print_Area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SINCHANA</cp:lastModifiedBy>
  <cp:lastPrinted>2023-12-08T08:20:59Z</cp:lastPrinted>
  <dcterms:created xsi:type="dcterms:W3CDTF">2020-08-04T12:49:48Z</dcterms:created>
  <dcterms:modified xsi:type="dcterms:W3CDTF">2023-12-08T21:22:18Z</dcterms:modified>
</cp:coreProperties>
</file>