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0EBE3733-DECB-4674-96D1-17743C12D048}" xr6:coauthVersionLast="47" xr6:coauthVersionMax="47" xr10:uidLastSave="{00000000-0000-0000-0000-000000000000}"/>
  <bookViews>
    <workbookView xWindow="2436" yWindow="3396" windowWidth="10764" windowHeight="8964" xr2:uid="{43331604-4E9D-48A3-8CFA-4B7DA11FEC61}"/>
  </bookViews>
  <sheets>
    <sheet name="sales data" sheetId="2" r:id="rId1"/>
    <sheet name="pivot table" sheetId="4" r:id="rId2"/>
    <sheet name="dashboard" sheetId="5"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2" l="1"/>
  <c r="K9" i="2" s="1"/>
  <c r="K5" i="2"/>
  <c r="K7" i="2"/>
  <c r="K3"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alcChain>
</file>

<file path=xl/sharedStrings.xml><?xml version="1.0" encoding="utf-8"?>
<sst xmlns="http://schemas.openxmlformats.org/spreadsheetml/2006/main" count="205" uniqueCount="39">
  <si>
    <t>Grace</t>
  </si>
  <si>
    <t>Sales person</t>
  </si>
  <si>
    <t>West</t>
  </si>
  <si>
    <t>East</t>
  </si>
  <si>
    <t>South</t>
  </si>
  <si>
    <t>North</t>
  </si>
  <si>
    <t>Region</t>
  </si>
  <si>
    <t>Tent</t>
  </si>
  <si>
    <t>Blender</t>
  </si>
  <si>
    <t>Action Figure</t>
  </si>
  <si>
    <t>Novel</t>
  </si>
  <si>
    <t>Sneakers</t>
  </si>
  <si>
    <t>Moisturizer</t>
  </si>
  <si>
    <t>Smartphone</t>
  </si>
  <si>
    <t>Product</t>
  </si>
  <si>
    <t>Unit Sold</t>
  </si>
  <si>
    <t>Total Sales</t>
  </si>
  <si>
    <t>Andrew</t>
  </si>
  <si>
    <t>Ella</t>
  </si>
  <si>
    <t>Cameron</t>
  </si>
  <si>
    <t>Megan</t>
  </si>
  <si>
    <t>Carolyn</t>
  </si>
  <si>
    <t>Virginia</t>
  </si>
  <si>
    <t>Connor</t>
  </si>
  <si>
    <t>Anna</t>
  </si>
  <si>
    <t>Nicholas</t>
  </si>
  <si>
    <t>unit sold</t>
  </si>
  <si>
    <t>Unit Price</t>
  </si>
  <si>
    <t>Cost Of Goods</t>
  </si>
  <si>
    <t>Product_Id</t>
  </si>
  <si>
    <t>Profit</t>
  </si>
  <si>
    <t>Grant total</t>
  </si>
  <si>
    <t>average sales</t>
  </si>
  <si>
    <t>total profit</t>
  </si>
  <si>
    <t>Row Labels</t>
  </si>
  <si>
    <t>Grand Total</t>
  </si>
  <si>
    <t>Sum of Total Sales</t>
  </si>
  <si>
    <t>Sum of Unit Sold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</si>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</sst>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4009]\ * #,##0.0_ ;_ [$₹-4009]\ * \-#,##0.0_ ;_ [$₹-4009]\ * &quot;-&quot;?_ ;_ @_ "/>
  </numFmts>
  <fonts count="6" x14ac:knownFonts="1">
    <font>
      <sz val="11"/>
      <color theme="1"/>
      <name val="Calibri"/>
      <family val="2"/>
      <scheme val="minor"/>
    </font>
    <font>
      <sz val="11"/>
      <color theme="1"/>
      <name val="Calibri"/>
      <family val="2"/>
      <scheme val="minor"/>
    </font>
    <font>
      <sz val="11"/>
      <color theme="0"/>
      <name val="Calibri"/>
      <family val="2"/>
      <scheme val="minor"/>
    </font>
    <font>
      <sz val="8"/>
      <name val="Calibri"/>
      <family val="2"/>
      <scheme val="minor"/>
    </font>
    <font>
      <sz val="11"/>
      <color theme="1"/>
      <name val="Aptos Narrow"/>
      <family val="2"/>
    </font>
    <font>
      <b/>
      <sz val="11"/>
      <name val="Calibri"/>
      <family val="2"/>
      <scheme val="minor"/>
    </font>
  </fonts>
  <fills count="4">
    <fill>
      <patternFill patternType="none"/>
    </fill>
    <fill>
      <patternFill patternType="gray125"/>
    </fill>
    <fill>
      <patternFill patternType="solid">
        <fgColor rgb="FF5A025E"/>
        <bgColor indexed="64"/>
      </patternFill>
    </fill>
    <fill>
      <patternFill patternType="solid">
        <fgColor theme="3" tint="0.39997558519241921"/>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3" fontId="0" fillId="0" borderId="0" xfId="0" applyNumberFormat="1"/>
    <xf numFmtId="0" fontId="2" fillId="2" borderId="1" xfId="0" applyFont="1" applyFill="1" applyBorder="1"/>
    <xf numFmtId="37" fontId="0" fillId="0" borderId="0" xfId="0" applyNumberFormat="1"/>
    <xf numFmtId="38" fontId="0" fillId="0" borderId="0" xfId="1" applyNumberFormat="1" applyFont="1"/>
    <xf numFmtId="3" fontId="4" fillId="0" borderId="0" xfId="0" applyNumberFormat="1" applyFont="1" applyAlignment="1">
      <alignment horizontal="right" wrapText="1"/>
    </xf>
    <xf numFmtId="0" fontId="5" fillId="3" borderId="0" xfId="0" applyFont="1" applyFill="1"/>
    <xf numFmtId="0" fontId="0" fillId="3" borderId="0" xfId="0" applyFill="1"/>
    <xf numFmtId="0" fontId="0" fillId="0" borderId="0" xfId="0" pivotButton="1"/>
    <xf numFmtId="0" fontId="0" fillId="0" borderId="0" xfId="0" applyAlignment="1">
      <alignment horizontal="left"/>
    </xf>
    <xf numFmtId="164" fontId="0" fillId="0" borderId="0" xfId="0" applyNumberFormat="1"/>
  </cellXfs>
  <cellStyles count="2">
    <cellStyle name="Comma" xfId="1" builtinId="3"/>
    <cellStyle name="Normal" xfId="0" builtinId="0"/>
  </cellStyles>
  <dxfs count="6">
    <dxf>
      <numFmt numFmtId="3" formatCode="#,##0"/>
    </dxf>
    <dxf>
      <font>
        <b/>
        <strike val="0"/>
        <outline val="0"/>
        <shadow val="0"/>
        <u val="none"/>
        <vertAlign val="baseline"/>
        <sz val="11"/>
        <color auto="1"/>
        <name val="Calibri"/>
        <family val="2"/>
        <scheme val="minor"/>
      </font>
      <fill>
        <patternFill patternType="solid">
          <fgColor indexed="64"/>
          <bgColor theme="3" tint="0.39997558519241921"/>
        </patternFill>
      </fill>
    </dxf>
    <dxf>
      <numFmt numFmtId="164" formatCode="_ [$₹-4009]\ * #,##0.0_ ;_ [$₹-4009]\ * \-#,##0.0_ ;_ [$₹-4009]\ * &quot;-&quot;?_ ;_ @_ "/>
    </dxf>
    <dxf>
      <numFmt numFmtId="164" formatCode="_ [$₹-4009]\ * #,##0.0_ ;_ [$₹-4009]\ * \-#,##0.0_ ;_ [$₹-4009]\ * &quot;-&quot;?_ ;_ @_ "/>
    </dxf>
    <dxf>
      <numFmt numFmtId="164" formatCode="_ [$₹-4009]\ * #,##0.0_ ;_ [$₹-4009]\ * \-#,##0.0_ ;_ [$₹-4009]\ * &quot;-&quot;?_ ;_ @_ "/>
    </dxf>
    <dxf>
      <numFmt numFmtId="164" formatCode="_ [$₹-4009]\ * #,##0.0_ ;_ [$₹-4009]\ * \-#,##0.0_ ;_ [$₹-4009]\ * &quot;-&quot;?_ ;_ @_ "/>
    </dxf>
  </dxfs>
  <tableStyles count="0" defaultTableStyle="TableStyleMedium2" defaultPivotStyle="PivotStyleLight16"/>
  <colors>
    <mruColors>
      <color rgb="FF205907"/>
      <color rgb="FF5A025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products.xlsx]pivot table!PivotTable4</c:name>
    <c:fmtId val="16"/>
  </c:pivotSource>
  <c:chart>
    <c:autoTitleDeleted val="1"/>
    <c:pivotFmts>
      <c:pivotFmt>
        <c:idx val="0"/>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square"/>
          <c:size val="5"/>
          <c:spPr>
            <a:solidFill>
              <a:schemeClr val="accent2"/>
            </a:solidFill>
            <a:ln w="22225">
              <a:solidFill>
                <a:schemeClr val="lt1"/>
              </a:solidFill>
              <a:round/>
            </a:ln>
            <a:effectLst/>
          </c:spPr>
        </c:marker>
        <c:dLbl>
          <c:idx val="0"/>
          <c:spPr>
            <a:solidFill>
              <a:schemeClr val="accent2"/>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square"/>
          <c:size val="5"/>
          <c:spPr>
            <a:solidFill>
              <a:schemeClr val="accent2"/>
            </a:solidFill>
            <a:ln w="22225">
              <a:solidFill>
                <a:schemeClr val="lt1"/>
              </a:solidFill>
              <a:round/>
            </a:ln>
            <a:effectLst/>
          </c:spPr>
        </c:marker>
        <c:dLbl>
          <c:idx val="0"/>
          <c:spPr>
            <a:solidFill>
              <a:schemeClr val="accent2"/>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square"/>
          <c:size val="5"/>
          <c:spPr>
            <a:solidFill>
              <a:schemeClr val="accent2"/>
            </a:solidFill>
            <a:ln w="22225">
              <a:solidFill>
                <a:schemeClr val="lt1"/>
              </a:solidFill>
              <a:round/>
            </a:ln>
            <a:effectLst/>
          </c:spPr>
        </c:marker>
        <c:dLbl>
          <c:idx val="0"/>
          <c:spPr>
            <a:solidFill>
              <a:schemeClr val="accent2"/>
            </a:solidFill>
            <a:ln>
              <a:solidFill>
                <a:schemeClr val="accent2"/>
              </a:solid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77043814125508"/>
          <c:y val="6.0185185185185182E-2"/>
          <c:w val="0.86712729658792653"/>
          <c:h val="0.67874963546223388"/>
        </c:manualLayout>
      </c:layout>
      <c:lineChart>
        <c:grouping val="standard"/>
        <c:varyColors val="0"/>
        <c:ser>
          <c:idx val="0"/>
          <c:order val="0"/>
          <c:tx>
            <c:strRef>
              <c:f>'pivot table'!$K$3</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square"/>
            <c:size val="5"/>
            <c:spPr>
              <a:solidFill>
                <a:schemeClr val="accent2"/>
              </a:solidFill>
              <a:ln w="22225">
                <a:solidFill>
                  <a:schemeClr val="lt1"/>
                </a:solidFill>
                <a:round/>
              </a:ln>
              <a:effectLst/>
            </c:spPr>
          </c:marker>
          <c:dLbls>
            <c:spPr>
              <a:solidFill>
                <a:schemeClr val="accent2"/>
              </a:solidFill>
              <a:ln>
                <a:solidFill>
                  <a:schemeClr val="accent2"/>
                </a:solid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_ [$₹-4009]\ * #,##0.0_ ;_ [$₹-4009]\ * \-#,##0.0_ ;_ [$₹-4009]\ * "-"?_ ;_ @_ </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15FE-49D8-BE53-B53E1135228D}"/>
            </c:ext>
          </c:extLst>
        </c:ser>
        <c:dLbls>
          <c:dLblPos val="t"/>
          <c:showLegendKey val="0"/>
          <c:showVal val="1"/>
          <c:showCatName val="0"/>
          <c:showSerName val="0"/>
          <c:showPercent val="0"/>
          <c:showBubbleSize val="0"/>
        </c:dLbls>
        <c:dropLines>
          <c:spPr>
            <a:ln w="9525" cap="flat" cmpd="sng" algn="ctr">
              <a:solidFill>
                <a:schemeClr val="accent2"/>
              </a:solidFill>
              <a:round/>
            </a:ln>
            <a:effectLst/>
          </c:spPr>
        </c:dropLines>
        <c:marker val="1"/>
        <c:smooth val="0"/>
        <c:axId val="1463907279"/>
        <c:axId val="1463906319"/>
      </c:lineChart>
      <c:catAx>
        <c:axId val="146390727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800" b="1" i="0" u="none" strike="noStrike" kern="1200" spc="100" baseline="0">
                <a:solidFill>
                  <a:schemeClr val="tx1"/>
                </a:solidFill>
                <a:latin typeface="+mn-lt"/>
                <a:ea typeface="+mn-ea"/>
                <a:cs typeface="+mn-cs"/>
              </a:defRPr>
            </a:pPr>
            <a:endParaRPr lang="en-US"/>
          </a:p>
        </c:txPr>
        <c:crossAx val="1463906319"/>
        <c:crosses val="autoZero"/>
        <c:auto val="1"/>
        <c:lblAlgn val="ctr"/>
        <c:lblOffset val="100"/>
        <c:noMultiLvlLbl val="0"/>
      </c:catAx>
      <c:valAx>
        <c:axId val="1463906319"/>
        <c:scaling>
          <c:orientation val="minMax"/>
        </c:scaling>
        <c:delete val="0"/>
        <c:axPos val="l"/>
        <c:numFmt formatCode="_ [$₹-4009]\ * #,##0.0_ ;_ [$₹-4009]\ * \-#,##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1463907279"/>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products.xlsx]pivot table!PivotTable2</c:name>
    <c:fmtId val="26"/>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tint val="58000"/>
            </a:schemeClr>
          </a:solidFill>
          <a:ln w="19050">
            <a:solidFill>
              <a:schemeClr val="lt1"/>
            </a:solidFill>
          </a:ln>
          <a:effectLst/>
        </c:spPr>
      </c:pivotFmt>
      <c:pivotFmt>
        <c:idx val="2"/>
        <c:spPr>
          <a:solidFill>
            <a:schemeClr val="accent2">
              <a:shade val="58000"/>
            </a:schemeClr>
          </a:solidFill>
          <a:ln w="19050">
            <a:solidFill>
              <a:schemeClr val="lt1"/>
            </a:solidFill>
          </a:ln>
          <a:effectLst/>
        </c:spPr>
      </c:pivotFmt>
      <c:pivotFmt>
        <c:idx val="3"/>
        <c:spPr>
          <a:solidFill>
            <a:schemeClr val="accent2">
              <a:shade val="86000"/>
            </a:schemeClr>
          </a:solidFill>
          <a:ln w="19050">
            <a:solidFill>
              <a:schemeClr val="lt1"/>
            </a:solidFill>
          </a:ln>
          <a:effectLst/>
        </c:spPr>
      </c:pivotFmt>
      <c:pivotFmt>
        <c:idx val="4"/>
        <c:spPr>
          <a:solidFill>
            <a:schemeClr val="accent2">
              <a:tint val="86000"/>
            </a:schemeClr>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tint val="58000"/>
            </a:schemeClr>
          </a:solidFill>
          <a:ln w="19050">
            <a:solidFill>
              <a:schemeClr val="lt1"/>
            </a:solidFill>
          </a:ln>
          <a:effectLst/>
        </c:spPr>
      </c:pivotFmt>
      <c:pivotFmt>
        <c:idx val="7"/>
        <c:spPr>
          <a:solidFill>
            <a:schemeClr val="accent2">
              <a:tint val="86000"/>
            </a:schemeClr>
          </a:solidFill>
          <a:ln w="19050">
            <a:solidFill>
              <a:schemeClr val="lt1"/>
            </a:solidFill>
          </a:ln>
          <a:effectLst/>
        </c:spPr>
      </c:pivotFmt>
      <c:pivotFmt>
        <c:idx val="8"/>
        <c:spPr>
          <a:solidFill>
            <a:schemeClr val="accent2">
              <a:shade val="86000"/>
            </a:schemeClr>
          </a:solidFill>
          <a:ln w="19050">
            <a:solidFill>
              <a:schemeClr val="lt1"/>
            </a:solidFill>
          </a:ln>
          <a:effectLst/>
        </c:spPr>
      </c:pivotFmt>
      <c:pivotFmt>
        <c:idx val="9"/>
        <c:spPr>
          <a:solidFill>
            <a:schemeClr val="accent2">
              <a:shade val="58000"/>
            </a:schemeClr>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tint val="58000"/>
            </a:schemeClr>
          </a:solidFill>
          <a:ln w="19050">
            <a:solidFill>
              <a:schemeClr val="lt1"/>
            </a:solidFill>
          </a:ln>
          <a:effectLst/>
        </c:spPr>
        <c:dLbl>
          <c:idx val="0"/>
          <c:layout>
            <c:manualLayout>
              <c:x val="0.18497252469438255"/>
              <c:y val="-0.18859573065636301"/>
            </c:manualLayout>
          </c:layout>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tint val="86000"/>
            </a:schemeClr>
          </a:solidFill>
          <a:ln w="19050">
            <a:solidFill>
              <a:schemeClr val="lt1"/>
            </a:solidFill>
          </a:ln>
          <a:effectLst/>
        </c:spPr>
        <c:dLbl>
          <c:idx val="0"/>
          <c:layout>
            <c:manualLayout>
              <c:x val="0.16993410805256293"/>
              <c:y val="0.12623758463335208"/>
            </c:manualLayout>
          </c:layout>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773740508923702"/>
                  <c:h val="0.12632872087352828"/>
                </c:manualLayout>
              </c15:layout>
            </c:ext>
          </c:extLst>
        </c:dLbl>
      </c:pivotFmt>
      <c:pivotFmt>
        <c:idx val="13"/>
        <c:spPr>
          <a:solidFill>
            <a:schemeClr val="accent2">
              <a:shade val="86000"/>
            </a:schemeClr>
          </a:solidFill>
          <a:ln w="19050">
            <a:solidFill>
              <a:schemeClr val="lt1"/>
            </a:solidFill>
          </a:ln>
          <a:effectLst/>
        </c:spPr>
        <c:dLbl>
          <c:idx val="0"/>
          <c:layout>
            <c:manualLayout>
              <c:x val="-0.17745331637347281"/>
              <c:y val="0.12775839818656834"/>
            </c:manualLayout>
          </c:layout>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hade val="58000"/>
            </a:schemeClr>
          </a:solidFill>
          <a:ln w="19050">
            <a:solidFill>
              <a:schemeClr val="lt1"/>
            </a:solidFill>
          </a:ln>
          <a:effectLst/>
        </c:spPr>
        <c:dLbl>
          <c:idx val="0"/>
          <c:layout>
            <c:manualLayout>
              <c:x val="-0.2000109413362024"/>
              <c:y val="-0.11559093169260956"/>
            </c:manualLayout>
          </c:layout>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table'!$E$3</c:f>
              <c:strCache>
                <c:ptCount val="1"/>
                <c:pt idx="0">
                  <c:v>Total</c:v>
                </c:pt>
              </c:strCache>
            </c:strRef>
          </c:tx>
          <c:dPt>
            <c:idx val="0"/>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1-0BA0-4889-A281-B3C2C3723F5E}"/>
              </c:ext>
            </c:extLst>
          </c:dPt>
          <c:dPt>
            <c:idx val="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3-0BA0-4889-A281-B3C2C3723F5E}"/>
              </c:ext>
            </c:extLst>
          </c:dPt>
          <c:dPt>
            <c:idx val="2"/>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5-0BA0-4889-A281-B3C2C3723F5E}"/>
              </c:ext>
            </c:extLst>
          </c:dPt>
          <c:dPt>
            <c:idx val="3"/>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7-0BA0-4889-A281-B3C2C3723F5E}"/>
              </c:ext>
            </c:extLst>
          </c:dPt>
          <c:dLbls>
            <c:dLbl>
              <c:idx val="0"/>
              <c:layout>
                <c:manualLayout>
                  <c:x val="0.18497252469438255"/>
                  <c:y val="-0.188595730656363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A0-4889-A281-B3C2C3723F5E}"/>
                </c:ext>
              </c:extLst>
            </c:dLbl>
            <c:dLbl>
              <c:idx val="1"/>
              <c:layout>
                <c:manualLayout>
                  <c:x val="0.16993410805256293"/>
                  <c:y val="0.12623758463335208"/>
                </c:manualLayout>
              </c:layout>
              <c:showLegendKey val="0"/>
              <c:showVal val="1"/>
              <c:showCatName val="0"/>
              <c:showSerName val="0"/>
              <c:showPercent val="0"/>
              <c:showBubbleSize val="0"/>
              <c:extLst>
                <c:ext xmlns:c15="http://schemas.microsoft.com/office/drawing/2012/chart" uri="{CE6537A1-D6FC-4f65-9D91-7224C49458BB}">
                  <c15:layout>
                    <c:manualLayout>
                      <c:w val="0.14773740508923702"/>
                      <c:h val="0.12632872087352828"/>
                    </c:manualLayout>
                  </c15:layout>
                </c:ext>
                <c:ext xmlns:c16="http://schemas.microsoft.com/office/drawing/2014/chart" uri="{C3380CC4-5D6E-409C-BE32-E72D297353CC}">
                  <c16:uniqueId val="{00000003-0BA0-4889-A281-B3C2C3723F5E}"/>
                </c:ext>
              </c:extLst>
            </c:dLbl>
            <c:dLbl>
              <c:idx val="2"/>
              <c:layout>
                <c:manualLayout>
                  <c:x val="-0.17745331637347281"/>
                  <c:y val="0.12775839818656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A0-4889-A281-B3C2C3723F5E}"/>
                </c:ext>
              </c:extLst>
            </c:dLbl>
            <c:dLbl>
              <c:idx val="3"/>
              <c:layout>
                <c:manualLayout>
                  <c:x val="-0.2000109413362024"/>
                  <c:y val="-0.115590931692609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A0-4889-A281-B3C2C3723F5E}"/>
                </c:ext>
              </c:extLst>
            </c:dLbl>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table'!$D$4:$D$8</c:f>
              <c:strCache>
                <c:ptCount val="4"/>
                <c:pt idx="0">
                  <c:v>East</c:v>
                </c:pt>
                <c:pt idx="1">
                  <c:v>North</c:v>
                </c:pt>
                <c:pt idx="2">
                  <c:v>South</c:v>
                </c:pt>
                <c:pt idx="3">
                  <c:v>West</c:v>
                </c:pt>
              </c:strCache>
            </c:strRef>
          </c:cat>
          <c:val>
            <c:numRef>
              <c:f>'pivot table'!$E$4:$E$8</c:f>
              <c:numCache>
                <c:formatCode>_ [$₹-4009]\ * #,##0.0_ ;_ [$₹-4009]\ * \-#,##0.0_ ;_ [$₹-4009]\ * "-"?_ ;_ @_ </c:formatCode>
                <c:ptCount val="4"/>
                <c:pt idx="0">
                  <c:v>3534400</c:v>
                </c:pt>
                <c:pt idx="1">
                  <c:v>2661400</c:v>
                </c:pt>
                <c:pt idx="2">
                  <c:v>2870600</c:v>
                </c:pt>
                <c:pt idx="3">
                  <c:v>3878100</c:v>
                </c:pt>
              </c:numCache>
            </c:numRef>
          </c:val>
          <c:extLst>
            <c:ext xmlns:c16="http://schemas.microsoft.com/office/drawing/2014/chart" uri="{C3380CC4-5D6E-409C-BE32-E72D297353CC}">
              <c16:uniqueId val="{00000008-0BA0-4889-A281-B3C2C3723F5E}"/>
            </c:ext>
          </c:extLst>
        </c:ser>
        <c:dLbls>
          <c:showLegendKey val="0"/>
          <c:showVal val="1"/>
          <c:showCatName val="0"/>
          <c:showSerName val="0"/>
          <c:showPercent val="0"/>
          <c:showBubbleSize val="0"/>
          <c:showLeaderLines val="1"/>
        </c:dLbls>
        <c:firstSliceAng val="2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products.xlsx]pivot table!PivotTable3</c:name>
    <c:fmtId val="5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6657845380497"/>
          <c:y val="5.5555555555555552E-2"/>
          <c:w val="0.8720450727009692"/>
          <c:h val="0.89814814814814814"/>
        </c:manualLayout>
      </c:layout>
      <c:barChart>
        <c:barDir val="bar"/>
        <c:grouping val="clustered"/>
        <c:varyColors val="0"/>
        <c:ser>
          <c:idx val="0"/>
          <c:order val="0"/>
          <c:tx>
            <c:strRef>
              <c:f>'pivot table'!$H$3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table'!$G$4:$G$11</c:f>
              <c:strCache>
                <c:ptCount val="7"/>
                <c:pt idx="0">
                  <c:v>Action Figure</c:v>
                </c:pt>
                <c:pt idx="1">
                  <c:v>Blender</c:v>
                </c:pt>
                <c:pt idx="2">
                  <c:v>Moisturizer</c:v>
                </c:pt>
                <c:pt idx="3">
                  <c:v>Novel</c:v>
                </c:pt>
                <c:pt idx="4">
                  <c:v>Smartphone</c:v>
                </c:pt>
                <c:pt idx="5">
                  <c:v>Sneakers</c:v>
                </c:pt>
                <c:pt idx="6">
                  <c:v>Tent</c:v>
                </c:pt>
              </c:strCache>
            </c:strRef>
          </c:cat>
          <c:val>
            <c:numRef>
              <c:f>'pivot table'!$H$4:$H$11</c:f>
              <c:numCache>
                <c:formatCode>_ [$₹-4009]\ * #,##0.0_ ;_ [$₹-4009]\ * \-#,##0.0_ ;_ [$₹-4009]\ * "-"?_ ;_ @_ </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77F6-4708-83DE-8792D2805664}"/>
            </c:ext>
          </c:extLst>
        </c:ser>
        <c:dLbls>
          <c:dLblPos val="outEnd"/>
          <c:showLegendKey val="0"/>
          <c:showVal val="1"/>
          <c:showCatName val="0"/>
          <c:showSerName val="0"/>
          <c:showPercent val="0"/>
          <c:showBubbleSize val="0"/>
        </c:dLbls>
        <c:gapWidth val="84"/>
        <c:axId val="805088863"/>
        <c:axId val="805089823"/>
      </c:barChart>
      <c:catAx>
        <c:axId val="805088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805089823"/>
        <c:crosses val="autoZero"/>
        <c:auto val="1"/>
        <c:lblAlgn val="ctr"/>
        <c:lblOffset val="100"/>
        <c:noMultiLvlLbl val="0"/>
      </c:catAx>
      <c:valAx>
        <c:axId val="805089823"/>
        <c:scaling>
          <c:orientation val="minMax"/>
        </c:scaling>
        <c:delete val="1"/>
        <c:axPos val="b"/>
        <c:numFmt formatCode="_ [$₹-4009]\ * #,##0.0_ ;_ [$₹-4009]\ * \-#,##0.0_ ;_ [$₹-4009]\ * &quot;-&quot;?_ ;_ @_ " sourceLinked="1"/>
        <c:majorTickMark val="out"/>
        <c:minorTickMark val="none"/>
        <c:tickLblPos val="nextTo"/>
        <c:crossAx val="80508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products.xlsx]pivot table!PivotTable1</c:name>
    <c:fmtId val="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74617419601536"/>
          <c:y val="2.7777777777777776E-2"/>
          <c:w val="0.86825382580398458"/>
          <c:h val="0.8416746864975212"/>
        </c:manualLayout>
      </c:layout>
      <c:barChart>
        <c:barDir val="col"/>
        <c:grouping val="clustered"/>
        <c:varyColors val="0"/>
        <c:ser>
          <c:idx val="0"/>
          <c:order val="0"/>
          <c:tx>
            <c:strRef>
              <c:f>'pivot table'!$B$3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table'!$B$4:$B$14</c:f>
              <c:numCache>
                <c:formatCode>_ [$₹-4009]\ * #,##0.0_ ;_ [$₹-4009]\ * \-#,##0.0_ ;_ [$₹-4009]\ * "-"?_ ;_ @_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0BEE-499D-A7B1-07A2CDCBB506}"/>
            </c:ext>
          </c:extLst>
        </c:ser>
        <c:dLbls>
          <c:dLblPos val="outEnd"/>
          <c:showLegendKey val="0"/>
          <c:showVal val="1"/>
          <c:showCatName val="0"/>
          <c:showSerName val="0"/>
          <c:showPercent val="0"/>
          <c:showBubbleSize val="0"/>
        </c:dLbls>
        <c:gapWidth val="110"/>
        <c:overlap val="-100"/>
        <c:axId val="1037840991"/>
        <c:axId val="1037843871"/>
      </c:barChart>
      <c:catAx>
        <c:axId val="103784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037843871"/>
        <c:crosses val="autoZero"/>
        <c:auto val="1"/>
        <c:lblAlgn val="ctr"/>
        <c:lblOffset val="100"/>
        <c:noMultiLvlLbl val="0"/>
      </c:catAx>
      <c:valAx>
        <c:axId val="1037843871"/>
        <c:scaling>
          <c:orientation val="minMax"/>
        </c:scaling>
        <c:delete val="0"/>
        <c:axPos val="l"/>
        <c:numFmt formatCode="_ [$₹-4009]\ * #,##0.0_ ;_ [$₹-4009]\ * \-#,##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03784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a:glow>
        <a:schemeClr val="accent1">
          <a:alpha val="40000"/>
        </a:schemeClr>
      </a:glow>
      <a:outerShdw blurRad="50800" dir="5400000" sx="1000" sy="1000" algn="ctr" rotWithShape="0">
        <a:srgbClr val="000000">
          <a:alpha val="43137"/>
        </a:srgbClr>
      </a:outerShdw>
      <a:softEdge rad="50800"/>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30479</xdr:colOff>
      <xdr:row>0</xdr:row>
      <xdr:rowOff>76200</xdr:rowOff>
    </xdr:from>
    <xdr:to>
      <xdr:col>33</xdr:col>
      <xdr:colOff>595744</xdr:colOff>
      <xdr:row>5</xdr:row>
      <xdr:rowOff>15240</xdr:rowOff>
    </xdr:to>
    <xdr:sp macro="" textlink="">
      <xdr:nvSpPr>
        <xdr:cNvPr id="2" name="Rectangle: Rounded Corners 1">
          <a:extLst>
            <a:ext uri="{FF2B5EF4-FFF2-40B4-BE49-F238E27FC236}">
              <a16:creationId xmlns:a16="http://schemas.microsoft.com/office/drawing/2014/main" id="{08F4F1E1-3E51-B955-D49C-251017C63B8B}"/>
            </a:ext>
          </a:extLst>
        </xdr:cNvPr>
        <xdr:cNvSpPr/>
      </xdr:nvSpPr>
      <xdr:spPr>
        <a:xfrm>
          <a:off x="30479" y="76200"/>
          <a:ext cx="20682065" cy="839585"/>
        </a:xfrm>
        <a:prstGeom prst="roundRect">
          <a:avLst>
            <a:gd name="adj" fmla="val 50000"/>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sssasales                          saasXB</a:t>
          </a:r>
        </a:p>
      </xdr:txBody>
    </xdr:sp>
    <xdr:clientData/>
  </xdr:twoCellAnchor>
  <xdr:twoCellAnchor>
    <xdr:from>
      <xdr:col>0</xdr:col>
      <xdr:colOff>79123</xdr:colOff>
      <xdr:row>6</xdr:row>
      <xdr:rowOff>63038</xdr:rowOff>
    </xdr:from>
    <xdr:to>
      <xdr:col>6</xdr:col>
      <xdr:colOff>212251</xdr:colOff>
      <xdr:row>11</xdr:row>
      <xdr:rowOff>169846</xdr:rowOff>
    </xdr:to>
    <xdr:grpSp>
      <xdr:nvGrpSpPr>
        <xdr:cNvPr id="11" name="Group 10">
          <a:extLst>
            <a:ext uri="{FF2B5EF4-FFF2-40B4-BE49-F238E27FC236}">
              <a16:creationId xmlns:a16="http://schemas.microsoft.com/office/drawing/2014/main" id="{9493D935-4675-32DE-EB18-B053BD6E460F}"/>
            </a:ext>
          </a:extLst>
        </xdr:cNvPr>
        <xdr:cNvGrpSpPr/>
      </xdr:nvGrpSpPr>
      <xdr:grpSpPr>
        <a:xfrm>
          <a:off x="79123" y="1206038"/>
          <a:ext cx="3790728" cy="1059308"/>
          <a:chOff x="-36194" y="1005840"/>
          <a:chExt cx="2703841" cy="1005840"/>
        </a:xfrm>
      </xdr:grpSpPr>
      <xdr:sp macro="" textlink="">
        <xdr:nvSpPr>
          <xdr:cNvPr id="3" name="Rectangle: Rounded Corners 2">
            <a:extLst>
              <a:ext uri="{FF2B5EF4-FFF2-40B4-BE49-F238E27FC236}">
                <a16:creationId xmlns:a16="http://schemas.microsoft.com/office/drawing/2014/main" id="{1386BBD8-C9D8-29A7-8F78-5A299F4C9995}"/>
              </a:ext>
            </a:extLst>
          </xdr:cNvPr>
          <xdr:cNvSpPr/>
        </xdr:nvSpPr>
        <xdr:spPr>
          <a:xfrm>
            <a:off x="45719" y="1005840"/>
            <a:ext cx="2621928" cy="1005840"/>
          </a:xfrm>
          <a:prstGeom prst="roundRect">
            <a:avLst>
              <a:gd name="adj" fmla="val 3265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 name="Rectangle: Rounded Corners 5">
            <a:extLst>
              <a:ext uri="{FF2B5EF4-FFF2-40B4-BE49-F238E27FC236}">
                <a16:creationId xmlns:a16="http://schemas.microsoft.com/office/drawing/2014/main" id="{CE8D2A64-B0EE-F9DB-BC34-F080007E14FD}"/>
              </a:ext>
            </a:extLst>
          </xdr:cNvPr>
          <xdr:cNvSpPr/>
        </xdr:nvSpPr>
        <xdr:spPr>
          <a:xfrm>
            <a:off x="-36194" y="1007247"/>
            <a:ext cx="619619" cy="998220"/>
          </a:xfrm>
          <a:prstGeom prst="roundRect">
            <a:avLst>
              <a:gd name="adj" fmla="val 29531"/>
            </a:avLst>
          </a:prstGeom>
          <a:solidFill>
            <a:schemeClr val="tx2"/>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accent1"/>
              </a:solidFill>
            </a:endParaRPr>
          </a:p>
        </xdr:txBody>
      </xdr:sp>
      <xdr:sp macro="" textlink="">
        <xdr:nvSpPr>
          <xdr:cNvPr id="9" name="TextBox 8">
            <a:extLst>
              <a:ext uri="{FF2B5EF4-FFF2-40B4-BE49-F238E27FC236}">
                <a16:creationId xmlns:a16="http://schemas.microsoft.com/office/drawing/2014/main" id="{57213839-EF30-A711-0859-23BE4839AECD}"/>
              </a:ext>
            </a:extLst>
          </xdr:cNvPr>
          <xdr:cNvSpPr txBox="1"/>
        </xdr:nvSpPr>
        <xdr:spPr>
          <a:xfrm>
            <a:off x="815340" y="1082040"/>
            <a:ext cx="1379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kern="1200">
                <a:solidFill>
                  <a:schemeClr val="tx2"/>
                </a:solidFill>
              </a:rPr>
              <a:t>     </a:t>
            </a:r>
            <a:r>
              <a:rPr lang="en-US" sz="2400" b="1" kern="1200">
                <a:solidFill>
                  <a:schemeClr val="tx2"/>
                </a:solidFill>
              </a:rPr>
              <a:t>Total</a:t>
            </a:r>
            <a:r>
              <a:rPr lang="en-US" sz="2400" kern="1200"/>
              <a:t> </a:t>
            </a:r>
            <a:r>
              <a:rPr lang="en-US" sz="2400" b="1" kern="1200">
                <a:solidFill>
                  <a:schemeClr val="tx2"/>
                </a:solidFill>
              </a:rPr>
              <a:t>sales</a:t>
            </a:r>
          </a:p>
        </xdr:txBody>
      </xdr:sp>
      <xdr:sp macro="" textlink="'sales data'!K5">
        <xdr:nvSpPr>
          <xdr:cNvPr id="10" name="TextBox 9">
            <a:extLst>
              <a:ext uri="{FF2B5EF4-FFF2-40B4-BE49-F238E27FC236}">
                <a16:creationId xmlns:a16="http://schemas.microsoft.com/office/drawing/2014/main" id="{6FAF928A-911D-8956-9222-973DAB123319}"/>
              </a:ext>
            </a:extLst>
          </xdr:cNvPr>
          <xdr:cNvSpPr txBox="1"/>
        </xdr:nvSpPr>
        <xdr:spPr>
          <a:xfrm>
            <a:off x="1084407" y="1531883"/>
            <a:ext cx="1067578" cy="351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B0D61D-2442-43F6-B1C1-49EE540226E8}" type="TxLink">
              <a:rPr lang="en-US" sz="1800" b="1" i="0" u="none" strike="noStrike" kern="1200">
                <a:solidFill>
                  <a:schemeClr val="tx2"/>
                </a:solidFill>
                <a:latin typeface="Calibri"/>
                <a:cs typeface="Calibri"/>
              </a:rPr>
              <a:pPr/>
              <a:t>12944500</a:t>
            </a:fld>
            <a:endParaRPr lang="en-US" sz="1800" b="1" kern="1200">
              <a:solidFill>
                <a:schemeClr val="tx2"/>
              </a:solidFill>
            </a:endParaRPr>
          </a:p>
        </xdr:txBody>
      </xdr:sp>
    </xdr:grpSp>
    <xdr:clientData/>
  </xdr:twoCellAnchor>
  <xdr:twoCellAnchor>
    <xdr:from>
      <xdr:col>6</xdr:col>
      <xdr:colOff>387927</xdr:colOff>
      <xdr:row>6</xdr:row>
      <xdr:rowOff>52845</xdr:rowOff>
    </xdr:from>
    <xdr:to>
      <xdr:col>12</xdr:col>
      <xdr:colOff>401781</xdr:colOff>
      <xdr:row>11</xdr:row>
      <xdr:rowOff>167317</xdr:rowOff>
    </xdr:to>
    <xdr:grpSp>
      <xdr:nvGrpSpPr>
        <xdr:cNvPr id="25" name="Group 24">
          <a:extLst>
            <a:ext uri="{FF2B5EF4-FFF2-40B4-BE49-F238E27FC236}">
              <a16:creationId xmlns:a16="http://schemas.microsoft.com/office/drawing/2014/main" id="{55016542-3A8C-FBDF-7E4C-7EB8CBF83162}"/>
            </a:ext>
          </a:extLst>
        </xdr:cNvPr>
        <xdr:cNvGrpSpPr/>
      </xdr:nvGrpSpPr>
      <xdr:grpSpPr>
        <a:xfrm>
          <a:off x="4045527" y="1195845"/>
          <a:ext cx="3671454" cy="1066972"/>
          <a:chOff x="-592281" y="979990"/>
          <a:chExt cx="3671454" cy="1031690"/>
        </a:xfrm>
      </xdr:grpSpPr>
      <xdr:sp macro="" textlink="">
        <xdr:nvSpPr>
          <xdr:cNvPr id="26" name="Rectangle: Rounded Corners 25">
            <a:extLst>
              <a:ext uri="{FF2B5EF4-FFF2-40B4-BE49-F238E27FC236}">
                <a16:creationId xmlns:a16="http://schemas.microsoft.com/office/drawing/2014/main" id="{A82227BE-6F09-3614-0F7A-077D6DCA4452}"/>
              </a:ext>
            </a:extLst>
          </xdr:cNvPr>
          <xdr:cNvSpPr/>
        </xdr:nvSpPr>
        <xdr:spPr>
          <a:xfrm>
            <a:off x="-592281" y="1005840"/>
            <a:ext cx="3671454" cy="1005840"/>
          </a:xfrm>
          <a:prstGeom prst="roundRect">
            <a:avLst>
              <a:gd name="adj" fmla="val 3265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Rounded Corners 26">
            <a:extLst>
              <a:ext uri="{FF2B5EF4-FFF2-40B4-BE49-F238E27FC236}">
                <a16:creationId xmlns:a16="http://schemas.microsoft.com/office/drawing/2014/main" id="{E110938A-8EE6-D981-0BCB-929478F433C1}"/>
              </a:ext>
            </a:extLst>
          </xdr:cNvPr>
          <xdr:cNvSpPr/>
        </xdr:nvSpPr>
        <xdr:spPr>
          <a:xfrm>
            <a:off x="-564573" y="979990"/>
            <a:ext cx="868680" cy="998220"/>
          </a:xfrm>
          <a:prstGeom prst="roundRect">
            <a:avLst>
              <a:gd name="adj" fmla="val 29531"/>
            </a:avLst>
          </a:prstGeom>
          <a:solidFill>
            <a:schemeClr val="tx2"/>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accent1"/>
              </a:solidFill>
            </a:endParaRPr>
          </a:p>
        </xdr:txBody>
      </xdr:sp>
      <xdr:sp macro="" textlink="">
        <xdr:nvSpPr>
          <xdr:cNvPr id="28" name="TextBox 27">
            <a:extLst>
              <a:ext uri="{FF2B5EF4-FFF2-40B4-BE49-F238E27FC236}">
                <a16:creationId xmlns:a16="http://schemas.microsoft.com/office/drawing/2014/main" id="{A4BEB28F-41FB-9801-2C70-A6DE0E335F68}"/>
              </a:ext>
            </a:extLst>
          </xdr:cNvPr>
          <xdr:cNvSpPr txBox="1"/>
        </xdr:nvSpPr>
        <xdr:spPr>
          <a:xfrm>
            <a:off x="460665" y="1024851"/>
            <a:ext cx="2452254" cy="47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kern="1200">
                <a:solidFill>
                  <a:schemeClr val="tx2"/>
                </a:solidFill>
              </a:rPr>
              <a:t>     </a:t>
            </a:r>
            <a:r>
              <a:rPr lang="en-US" sz="2400" b="1" kern="1200">
                <a:solidFill>
                  <a:schemeClr val="tx2"/>
                </a:solidFill>
              </a:rPr>
              <a:t>Average</a:t>
            </a:r>
            <a:r>
              <a:rPr lang="en-US" sz="2400" kern="1200"/>
              <a:t> </a:t>
            </a:r>
            <a:r>
              <a:rPr lang="en-US" sz="2400" b="1" kern="1200">
                <a:solidFill>
                  <a:schemeClr val="tx2"/>
                </a:solidFill>
              </a:rPr>
              <a:t>sales</a:t>
            </a:r>
          </a:p>
        </xdr:txBody>
      </xdr:sp>
      <xdr:sp macro="" textlink="'sales data'!K5">
        <xdr:nvSpPr>
          <xdr:cNvPr id="29" name="TextBox 28">
            <a:extLst>
              <a:ext uri="{FF2B5EF4-FFF2-40B4-BE49-F238E27FC236}">
                <a16:creationId xmlns:a16="http://schemas.microsoft.com/office/drawing/2014/main" id="{A957541B-4BC6-46CD-438E-1077F8FA599F}"/>
              </a:ext>
            </a:extLst>
          </xdr:cNvPr>
          <xdr:cNvSpPr txBox="1"/>
        </xdr:nvSpPr>
        <xdr:spPr>
          <a:xfrm>
            <a:off x="862445" y="1504129"/>
            <a:ext cx="1401386" cy="295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tx2"/>
                </a:solidFill>
                <a:effectLst/>
                <a:latin typeface="+mn-lt"/>
                <a:ea typeface="+mn-ea"/>
                <a:cs typeface="+mn-cs"/>
              </a:rPr>
              <a:t>258890</a:t>
            </a:r>
            <a:r>
              <a:rPr lang="en-US" sz="1800"/>
              <a:t> </a:t>
            </a:r>
            <a:endParaRPr lang="en-US" sz="1800" b="1" kern="1200">
              <a:solidFill>
                <a:schemeClr val="tx2"/>
              </a:solidFill>
            </a:endParaRPr>
          </a:p>
        </xdr:txBody>
      </xdr:sp>
    </xdr:grpSp>
    <xdr:clientData/>
  </xdr:twoCellAnchor>
  <xdr:twoCellAnchor>
    <xdr:from>
      <xdr:col>13</xdr:col>
      <xdr:colOff>15240</xdr:colOff>
      <xdr:row>6</xdr:row>
      <xdr:rowOff>69272</xdr:rowOff>
    </xdr:from>
    <xdr:to>
      <xdr:col>19</xdr:col>
      <xdr:colOff>33528</xdr:colOff>
      <xdr:row>11</xdr:row>
      <xdr:rowOff>176080</xdr:rowOff>
    </xdr:to>
    <xdr:grpSp>
      <xdr:nvGrpSpPr>
        <xdr:cNvPr id="30" name="Group 29">
          <a:extLst>
            <a:ext uri="{FF2B5EF4-FFF2-40B4-BE49-F238E27FC236}">
              <a16:creationId xmlns:a16="http://schemas.microsoft.com/office/drawing/2014/main" id="{981BFA7F-5336-A457-F95B-2FA145A50885}"/>
            </a:ext>
          </a:extLst>
        </xdr:cNvPr>
        <xdr:cNvGrpSpPr/>
      </xdr:nvGrpSpPr>
      <xdr:grpSpPr>
        <a:xfrm>
          <a:off x="7940040" y="1212272"/>
          <a:ext cx="3675888" cy="1059308"/>
          <a:chOff x="45720" y="1005840"/>
          <a:chExt cx="3088178" cy="1005840"/>
        </a:xfrm>
      </xdr:grpSpPr>
      <xdr:sp macro="" textlink="">
        <xdr:nvSpPr>
          <xdr:cNvPr id="31" name="Rectangle: Rounded Corners 30">
            <a:extLst>
              <a:ext uri="{FF2B5EF4-FFF2-40B4-BE49-F238E27FC236}">
                <a16:creationId xmlns:a16="http://schemas.microsoft.com/office/drawing/2014/main" id="{E12AFD04-E2FE-D7B0-C767-27CD2B59BD8F}"/>
              </a:ext>
            </a:extLst>
          </xdr:cNvPr>
          <xdr:cNvSpPr/>
        </xdr:nvSpPr>
        <xdr:spPr>
          <a:xfrm>
            <a:off x="45720" y="1005840"/>
            <a:ext cx="3088178" cy="1005840"/>
          </a:xfrm>
          <a:prstGeom prst="roundRect">
            <a:avLst>
              <a:gd name="adj" fmla="val 3265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Rounded Corners 31">
            <a:extLst>
              <a:ext uri="{FF2B5EF4-FFF2-40B4-BE49-F238E27FC236}">
                <a16:creationId xmlns:a16="http://schemas.microsoft.com/office/drawing/2014/main" id="{F4E07504-1D0C-E328-DF50-39CC3A863033}"/>
              </a:ext>
            </a:extLst>
          </xdr:cNvPr>
          <xdr:cNvSpPr/>
        </xdr:nvSpPr>
        <xdr:spPr>
          <a:xfrm>
            <a:off x="52083" y="1007246"/>
            <a:ext cx="729793" cy="998220"/>
          </a:xfrm>
          <a:prstGeom prst="roundRect">
            <a:avLst>
              <a:gd name="adj" fmla="val 29531"/>
            </a:avLst>
          </a:prstGeom>
          <a:solidFill>
            <a:schemeClr val="tx2"/>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accent1"/>
              </a:solidFill>
            </a:endParaRPr>
          </a:p>
        </xdr:txBody>
      </xdr:sp>
      <xdr:sp macro="" textlink="">
        <xdr:nvSpPr>
          <xdr:cNvPr id="33" name="TextBox 32">
            <a:extLst>
              <a:ext uri="{FF2B5EF4-FFF2-40B4-BE49-F238E27FC236}">
                <a16:creationId xmlns:a16="http://schemas.microsoft.com/office/drawing/2014/main" id="{B5925723-D379-0F4F-7830-FE35AA7B5756}"/>
              </a:ext>
            </a:extLst>
          </xdr:cNvPr>
          <xdr:cNvSpPr txBox="1"/>
        </xdr:nvSpPr>
        <xdr:spPr>
          <a:xfrm>
            <a:off x="815340" y="1082039"/>
            <a:ext cx="1546860" cy="421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solidFill>
                  <a:schemeClr val="tx2"/>
                </a:solidFill>
              </a:rPr>
              <a:t>     </a:t>
            </a:r>
            <a:r>
              <a:rPr lang="en-US" sz="2400" b="1" kern="1200">
                <a:solidFill>
                  <a:schemeClr val="tx2"/>
                </a:solidFill>
              </a:rPr>
              <a:t>Unit</a:t>
            </a:r>
            <a:r>
              <a:rPr lang="en-US" sz="2400" b="1" kern="1200" baseline="0">
                <a:solidFill>
                  <a:schemeClr val="tx2"/>
                </a:solidFill>
              </a:rPr>
              <a:t> Sold</a:t>
            </a:r>
            <a:endParaRPr lang="en-US" sz="2400" b="1" kern="1200">
              <a:solidFill>
                <a:schemeClr val="tx2"/>
              </a:solidFill>
            </a:endParaRPr>
          </a:p>
        </xdr:txBody>
      </xdr:sp>
      <xdr:sp macro="" textlink="'sales data'!K5">
        <xdr:nvSpPr>
          <xdr:cNvPr id="34" name="TextBox 33">
            <a:extLst>
              <a:ext uri="{FF2B5EF4-FFF2-40B4-BE49-F238E27FC236}">
                <a16:creationId xmlns:a16="http://schemas.microsoft.com/office/drawing/2014/main" id="{511024B8-AD7D-0FDD-E603-FE03B7541000}"/>
              </a:ext>
            </a:extLst>
          </xdr:cNvPr>
          <xdr:cNvSpPr txBox="1"/>
        </xdr:nvSpPr>
        <xdr:spPr>
          <a:xfrm>
            <a:off x="1051560" y="1535610"/>
            <a:ext cx="10287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tx2"/>
                </a:solidFill>
                <a:effectLst/>
                <a:latin typeface="+mn-lt"/>
                <a:ea typeface="+mn-ea"/>
                <a:cs typeface="+mn-cs"/>
              </a:rPr>
              <a:t>4705</a:t>
            </a:r>
            <a:r>
              <a:rPr lang="en-US" sz="1800"/>
              <a:t> </a:t>
            </a:r>
            <a:r>
              <a:rPr lang="en-US" sz="1400"/>
              <a:t> </a:t>
            </a:r>
            <a:endParaRPr lang="en-US" sz="1400" b="1" kern="1200">
              <a:solidFill>
                <a:schemeClr val="tx2"/>
              </a:solidFill>
            </a:endParaRPr>
          </a:p>
        </xdr:txBody>
      </xdr:sp>
    </xdr:grpSp>
    <xdr:clientData/>
  </xdr:twoCellAnchor>
  <xdr:twoCellAnchor>
    <xdr:from>
      <xdr:col>19</xdr:col>
      <xdr:colOff>121656</xdr:colOff>
      <xdr:row>6</xdr:row>
      <xdr:rowOff>38120</xdr:rowOff>
    </xdr:from>
    <xdr:to>
      <xdr:col>25</xdr:col>
      <xdr:colOff>160295</xdr:colOff>
      <xdr:row>11</xdr:row>
      <xdr:rowOff>171229</xdr:rowOff>
    </xdr:to>
    <xdr:grpSp>
      <xdr:nvGrpSpPr>
        <xdr:cNvPr id="35" name="Group 34">
          <a:extLst>
            <a:ext uri="{FF2B5EF4-FFF2-40B4-BE49-F238E27FC236}">
              <a16:creationId xmlns:a16="http://schemas.microsoft.com/office/drawing/2014/main" id="{DA05E29A-CB9D-3131-0F4B-7E1D3473EFFD}"/>
            </a:ext>
          </a:extLst>
        </xdr:cNvPr>
        <xdr:cNvGrpSpPr/>
      </xdr:nvGrpSpPr>
      <xdr:grpSpPr>
        <a:xfrm>
          <a:off x="11704056" y="1181120"/>
          <a:ext cx="3696239" cy="1085609"/>
          <a:chOff x="32600" y="979578"/>
          <a:chExt cx="2382940" cy="1032102"/>
        </a:xfrm>
      </xdr:grpSpPr>
      <xdr:sp macro="" textlink="">
        <xdr:nvSpPr>
          <xdr:cNvPr id="36" name="Rectangle: Rounded Corners 35">
            <a:extLst>
              <a:ext uri="{FF2B5EF4-FFF2-40B4-BE49-F238E27FC236}">
                <a16:creationId xmlns:a16="http://schemas.microsoft.com/office/drawing/2014/main" id="{6D790518-C39C-8F35-E7A2-6031558B7C2D}"/>
              </a:ext>
            </a:extLst>
          </xdr:cNvPr>
          <xdr:cNvSpPr/>
        </xdr:nvSpPr>
        <xdr:spPr>
          <a:xfrm>
            <a:off x="45720" y="1005840"/>
            <a:ext cx="2369820" cy="1005840"/>
          </a:xfrm>
          <a:prstGeom prst="roundRect">
            <a:avLst>
              <a:gd name="adj" fmla="val 3265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Rounded Corners 36">
            <a:extLst>
              <a:ext uri="{FF2B5EF4-FFF2-40B4-BE49-F238E27FC236}">
                <a16:creationId xmlns:a16="http://schemas.microsoft.com/office/drawing/2014/main" id="{0D385C86-18B9-B5B1-6CEE-2B242EB9D5E8}"/>
              </a:ext>
            </a:extLst>
          </xdr:cNvPr>
          <xdr:cNvSpPr/>
        </xdr:nvSpPr>
        <xdr:spPr>
          <a:xfrm>
            <a:off x="32600" y="979578"/>
            <a:ext cx="560032" cy="998220"/>
          </a:xfrm>
          <a:prstGeom prst="roundRect">
            <a:avLst>
              <a:gd name="adj" fmla="val 29531"/>
            </a:avLst>
          </a:prstGeom>
          <a:solidFill>
            <a:schemeClr val="tx2"/>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accent1"/>
              </a:solidFill>
            </a:endParaRPr>
          </a:p>
        </xdr:txBody>
      </xdr:sp>
      <xdr:sp macro="" textlink="">
        <xdr:nvSpPr>
          <xdr:cNvPr id="38" name="TextBox 37">
            <a:extLst>
              <a:ext uri="{FF2B5EF4-FFF2-40B4-BE49-F238E27FC236}">
                <a16:creationId xmlns:a16="http://schemas.microsoft.com/office/drawing/2014/main" id="{C64292E9-ADE5-1BFD-1405-73C8A771BFAF}"/>
              </a:ext>
            </a:extLst>
          </xdr:cNvPr>
          <xdr:cNvSpPr txBox="1"/>
        </xdr:nvSpPr>
        <xdr:spPr>
          <a:xfrm>
            <a:off x="927749" y="1082039"/>
            <a:ext cx="1434451" cy="44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solidFill>
                  <a:schemeClr val="tx2"/>
                </a:solidFill>
              </a:rPr>
              <a:t>     </a:t>
            </a:r>
            <a:r>
              <a:rPr lang="en-US" sz="2400" b="1" kern="1200">
                <a:solidFill>
                  <a:schemeClr val="tx2"/>
                </a:solidFill>
              </a:rPr>
              <a:t>Total</a:t>
            </a:r>
            <a:r>
              <a:rPr lang="en-US" sz="2400" b="1" kern="1200" baseline="0">
                <a:solidFill>
                  <a:schemeClr val="tx2"/>
                </a:solidFill>
              </a:rPr>
              <a:t> profit</a:t>
            </a:r>
            <a:endParaRPr lang="en-US" sz="2400" b="1" kern="1200">
              <a:solidFill>
                <a:schemeClr val="tx2"/>
              </a:solidFill>
            </a:endParaRPr>
          </a:p>
        </xdr:txBody>
      </xdr:sp>
      <xdr:sp macro="" textlink="'sales data'!K5">
        <xdr:nvSpPr>
          <xdr:cNvPr id="39" name="TextBox 38">
            <a:extLst>
              <a:ext uri="{FF2B5EF4-FFF2-40B4-BE49-F238E27FC236}">
                <a16:creationId xmlns:a16="http://schemas.microsoft.com/office/drawing/2014/main" id="{109DCEFE-60B4-E927-A9CD-BE880E7DC2C9}"/>
              </a:ext>
            </a:extLst>
          </xdr:cNvPr>
          <xdr:cNvSpPr txBox="1"/>
        </xdr:nvSpPr>
        <xdr:spPr>
          <a:xfrm>
            <a:off x="1115320" y="1494863"/>
            <a:ext cx="964940" cy="276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tx2"/>
                </a:solidFill>
                <a:effectLst/>
                <a:latin typeface="+mn-lt"/>
                <a:ea typeface="+mn-ea"/>
                <a:cs typeface="+mn-cs"/>
              </a:rPr>
              <a:t>4705</a:t>
            </a:r>
            <a:r>
              <a:rPr lang="en-US" sz="1400"/>
              <a:t>  </a:t>
            </a:r>
            <a:endParaRPr lang="en-US" sz="1400" b="1" kern="1200">
              <a:solidFill>
                <a:schemeClr val="tx2"/>
              </a:solidFill>
            </a:endParaRPr>
          </a:p>
        </xdr:txBody>
      </xdr:sp>
    </xdr:grpSp>
    <xdr:clientData/>
  </xdr:twoCellAnchor>
  <xdr:twoCellAnchor editAs="oneCell">
    <xdr:from>
      <xdr:col>6</xdr:col>
      <xdr:colOff>542964</xdr:colOff>
      <xdr:row>6</xdr:row>
      <xdr:rowOff>100262</xdr:rowOff>
    </xdr:from>
    <xdr:to>
      <xdr:col>7</xdr:col>
      <xdr:colOff>571775</xdr:colOff>
      <xdr:row>11</xdr:row>
      <xdr:rowOff>157634</xdr:rowOff>
    </xdr:to>
    <xdr:pic>
      <xdr:nvPicPr>
        <xdr:cNvPr id="41" name="Graphic 40" descr="Coins">
          <a:extLst>
            <a:ext uri="{FF2B5EF4-FFF2-40B4-BE49-F238E27FC236}">
              <a16:creationId xmlns:a16="http://schemas.microsoft.com/office/drawing/2014/main" id="{CAAC9143-B3ED-ED09-3C5C-689CB5DF53B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21357232">
          <a:off x="4200564" y="1180917"/>
          <a:ext cx="638411" cy="957917"/>
        </a:xfrm>
        <a:prstGeom prst="rect">
          <a:avLst/>
        </a:prstGeom>
      </xdr:spPr>
    </xdr:pic>
    <xdr:clientData/>
  </xdr:twoCellAnchor>
  <xdr:twoCellAnchor editAs="oneCell">
    <xdr:from>
      <xdr:col>0</xdr:col>
      <xdr:colOff>102861</xdr:colOff>
      <xdr:row>7</xdr:row>
      <xdr:rowOff>138437</xdr:rowOff>
    </xdr:from>
    <xdr:to>
      <xdr:col>1</xdr:col>
      <xdr:colOff>318007</xdr:colOff>
      <xdr:row>11</xdr:row>
      <xdr:rowOff>11699</xdr:rowOff>
    </xdr:to>
    <xdr:pic>
      <xdr:nvPicPr>
        <xdr:cNvPr id="43" name="Graphic 42" descr="Rupee">
          <a:extLst>
            <a:ext uri="{FF2B5EF4-FFF2-40B4-BE49-F238E27FC236}">
              <a16:creationId xmlns:a16="http://schemas.microsoft.com/office/drawing/2014/main" id="{FE9E35DE-57E4-AA64-CD37-C46DA9A89FB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rot="21357232">
          <a:off x="102861" y="1399201"/>
          <a:ext cx="824746" cy="593698"/>
        </a:xfrm>
        <a:prstGeom prst="rect">
          <a:avLst/>
        </a:prstGeom>
      </xdr:spPr>
    </xdr:pic>
    <xdr:clientData/>
  </xdr:twoCellAnchor>
  <xdr:twoCellAnchor editAs="oneCell">
    <xdr:from>
      <xdr:col>13</xdr:col>
      <xdr:colOff>83554</xdr:colOff>
      <xdr:row>6</xdr:row>
      <xdr:rowOff>147631</xdr:rowOff>
    </xdr:from>
    <xdr:to>
      <xdr:col>14</xdr:col>
      <xdr:colOff>249572</xdr:colOff>
      <xdr:row>10</xdr:row>
      <xdr:rowOff>93100</xdr:rowOff>
    </xdr:to>
    <xdr:pic>
      <xdr:nvPicPr>
        <xdr:cNvPr id="45" name="Graphic 44" descr="Gold bars">
          <a:extLst>
            <a:ext uri="{FF2B5EF4-FFF2-40B4-BE49-F238E27FC236}">
              <a16:creationId xmlns:a16="http://schemas.microsoft.com/office/drawing/2014/main" id="{C5E5F1C4-79DC-E763-ED16-F0866B5C678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rot="21357232">
          <a:off x="8008354" y="1228286"/>
          <a:ext cx="775618" cy="665905"/>
        </a:xfrm>
        <a:prstGeom prst="rect">
          <a:avLst/>
        </a:prstGeom>
      </xdr:spPr>
    </xdr:pic>
    <xdr:clientData/>
  </xdr:twoCellAnchor>
  <xdr:twoCellAnchor editAs="oneCell">
    <xdr:from>
      <xdr:col>19</xdr:col>
      <xdr:colOff>130925</xdr:colOff>
      <xdr:row>6</xdr:row>
      <xdr:rowOff>114300</xdr:rowOff>
    </xdr:from>
    <xdr:to>
      <xdr:col>20</xdr:col>
      <xdr:colOff>435725</xdr:colOff>
      <xdr:row>11</xdr:row>
      <xdr:rowOff>114301</xdr:rowOff>
    </xdr:to>
    <xdr:pic>
      <xdr:nvPicPr>
        <xdr:cNvPr id="47" name="Graphic 46" descr="Upward trend">
          <a:extLst>
            <a:ext uri="{FF2B5EF4-FFF2-40B4-BE49-F238E27FC236}">
              <a16:creationId xmlns:a16="http://schemas.microsoft.com/office/drawing/2014/main" id="{2C58EB3F-8213-4874-1CE5-B7086D8A9E0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713325" y="1194955"/>
          <a:ext cx="914400" cy="900546"/>
        </a:xfrm>
        <a:prstGeom prst="rect">
          <a:avLst/>
        </a:prstGeom>
      </xdr:spPr>
    </xdr:pic>
    <xdr:clientData/>
  </xdr:twoCellAnchor>
  <xdr:twoCellAnchor>
    <xdr:from>
      <xdr:col>14</xdr:col>
      <xdr:colOff>209551</xdr:colOff>
      <xdr:row>0</xdr:row>
      <xdr:rowOff>83820</xdr:rowOff>
    </xdr:from>
    <xdr:to>
      <xdr:col>27</xdr:col>
      <xdr:colOff>400051</xdr:colOff>
      <xdr:row>4</xdr:row>
      <xdr:rowOff>7620</xdr:rowOff>
    </xdr:to>
    <xdr:sp macro="" textlink="">
      <xdr:nvSpPr>
        <xdr:cNvPr id="48" name="TextBox 47">
          <a:extLst>
            <a:ext uri="{FF2B5EF4-FFF2-40B4-BE49-F238E27FC236}">
              <a16:creationId xmlns:a16="http://schemas.microsoft.com/office/drawing/2014/main" id="{97C11F89-BBFD-BECF-0DA9-BDD5D87E9D71}"/>
            </a:ext>
          </a:extLst>
        </xdr:cNvPr>
        <xdr:cNvSpPr txBox="1"/>
      </xdr:nvSpPr>
      <xdr:spPr>
        <a:xfrm>
          <a:off x="8743951" y="83820"/>
          <a:ext cx="8115300" cy="685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kern="1200">
              <a:solidFill>
                <a:schemeClr val="tx2"/>
              </a:solidFill>
            </a:rPr>
            <a:t>Sales</a:t>
          </a:r>
          <a:r>
            <a:rPr lang="en-US" sz="3600" b="1" kern="1200" baseline="0">
              <a:solidFill>
                <a:schemeClr val="tx2"/>
              </a:solidFill>
            </a:rPr>
            <a:t> </a:t>
          </a:r>
          <a:r>
            <a:rPr lang="en-US" sz="4000" b="1" kern="1200" baseline="0">
              <a:solidFill>
                <a:schemeClr val="tx2"/>
              </a:solidFill>
            </a:rPr>
            <a:t>Dashboard</a:t>
          </a:r>
        </a:p>
        <a:p>
          <a:endParaRPr lang="en-US" sz="4000" b="1" kern="1200">
            <a:solidFill>
              <a:schemeClr val="tx2"/>
            </a:solidFill>
          </a:endParaRPr>
        </a:p>
      </xdr:txBody>
    </xdr:sp>
    <xdr:clientData/>
  </xdr:twoCellAnchor>
  <xdr:twoCellAnchor editAs="oneCell">
    <xdr:from>
      <xdr:col>25</xdr:col>
      <xdr:colOff>558338</xdr:colOff>
      <xdr:row>5</xdr:row>
      <xdr:rowOff>154479</xdr:rowOff>
    </xdr:from>
    <xdr:to>
      <xdr:col>33</xdr:col>
      <xdr:colOff>253538</xdr:colOff>
      <xdr:row>12</xdr:row>
      <xdr:rowOff>82435</xdr:rowOff>
    </xdr:to>
    <mc:AlternateContent xmlns:mc="http://schemas.openxmlformats.org/markup-compatibility/2006" xmlns:a14="http://schemas.microsoft.com/office/drawing/2010/main">
      <mc:Choice Requires="a14">
        <xdr:graphicFrame macro="">
          <xdr:nvGraphicFramePr>
            <xdr:cNvPr id="49" name="Region 1">
              <a:extLst>
                <a:ext uri="{FF2B5EF4-FFF2-40B4-BE49-F238E27FC236}">
                  <a16:creationId xmlns:a16="http://schemas.microsoft.com/office/drawing/2014/main" id="{6EF4B0AE-D0B6-4234-86A7-1D03B7DB555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798338" y="1055024"/>
              <a:ext cx="45720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199160</xdr:colOff>
      <xdr:row>41</xdr:row>
      <xdr:rowOff>171451</xdr:rowOff>
    </xdr:from>
    <xdr:to>
      <xdr:col>6</xdr:col>
      <xdr:colOff>38099</xdr:colOff>
      <xdr:row>74</xdr:row>
      <xdr:rowOff>152401</xdr:rowOff>
    </xdr:to>
    <mc:AlternateContent xmlns:mc="http://schemas.openxmlformats.org/markup-compatibility/2006" xmlns:a14="http://schemas.microsoft.com/office/drawing/2010/main">
      <mc:Choice Requires="a14">
        <xdr:graphicFrame macro="">
          <xdr:nvGraphicFramePr>
            <xdr:cNvPr id="53" name="Sales person 1">
              <a:extLst>
                <a:ext uri="{FF2B5EF4-FFF2-40B4-BE49-F238E27FC236}">
                  <a16:creationId xmlns:a16="http://schemas.microsoft.com/office/drawing/2014/main" id="{A8A2953F-C9C2-49DD-BFDE-A20D18B40A83}"/>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99160" y="7981951"/>
              <a:ext cx="3496539" cy="626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323504</xdr:colOff>
      <xdr:row>14</xdr:row>
      <xdr:rowOff>0</xdr:rowOff>
    </xdr:from>
    <xdr:to>
      <xdr:col>5</xdr:col>
      <xdr:colOff>263236</xdr:colOff>
      <xdr:row>39</xdr:row>
      <xdr:rowOff>171450</xdr:rowOff>
    </xdr:to>
    <mc:AlternateContent xmlns:mc="http://schemas.openxmlformats.org/markup-compatibility/2006" xmlns:a14="http://schemas.microsoft.com/office/drawing/2010/main">
      <mc:Choice Requires="a14">
        <xdr:graphicFrame macro="">
          <xdr:nvGraphicFramePr>
            <xdr:cNvPr id="54" name="Product 1">
              <a:extLst>
                <a:ext uri="{FF2B5EF4-FFF2-40B4-BE49-F238E27FC236}">
                  <a16:creationId xmlns:a16="http://schemas.microsoft.com/office/drawing/2014/main" id="{74708948-63AC-46B9-906C-BFCDFEB74E8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23504" y="2667000"/>
              <a:ext cx="2987732" cy="493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443345</xdr:colOff>
      <xdr:row>12</xdr:row>
      <xdr:rowOff>166255</xdr:rowOff>
    </xdr:from>
    <xdr:to>
      <xdr:col>17</xdr:col>
      <xdr:colOff>214053</xdr:colOff>
      <xdr:row>16</xdr:row>
      <xdr:rowOff>0</xdr:rowOff>
    </xdr:to>
    <xdr:sp macro="" textlink="">
      <xdr:nvSpPr>
        <xdr:cNvPr id="55" name="Rectangle: Rounded Corners 54">
          <a:extLst>
            <a:ext uri="{FF2B5EF4-FFF2-40B4-BE49-F238E27FC236}">
              <a16:creationId xmlns:a16="http://schemas.microsoft.com/office/drawing/2014/main" id="{DBA6DA0B-6E46-C2A4-8809-67A29242C232}"/>
            </a:ext>
          </a:extLst>
        </xdr:cNvPr>
        <xdr:cNvSpPr/>
      </xdr:nvSpPr>
      <xdr:spPr>
        <a:xfrm>
          <a:off x="3491345" y="2452255"/>
          <a:ext cx="7085908" cy="595745"/>
        </a:xfrm>
        <a:prstGeom prst="roundRect">
          <a:avLst>
            <a:gd name="adj" fmla="val 0"/>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400" b="1" kern="1200">
              <a:solidFill>
                <a:schemeClr val="tx2"/>
              </a:solidFill>
            </a:rPr>
            <a:t>unit</a:t>
          </a:r>
          <a:r>
            <a:rPr lang="en-US" sz="2400" b="1" kern="1200" baseline="0">
              <a:solidFill>
                <a:schemeClr val="tx2"/>
              </a:solidFill>
            </a:rPr>
            <a:t> sold by productd</a:t>
          </a:r>
        </a:p>
        <a:p>
          <a:pPr algn="l"/>
          <a:endParaRPr lang="en-US" sz="1100" kern="1200"/>
        </a:p>
      </xdr:txBody>
    </xdr:sp>
    <xdr:clientData/>
  </xdr:twoCellAnchor>
  <xdr:twoCellAnchor>
    <xdr:from>
      <xdr:col>5</xdr:col>
      <xdr:colOff>410787</xdr:colOff>
      <xdr:row>15</xdr:row>
      <xdr:rowOff>152400</xdr:rowOff>
    </xdr:from>
    <xdr:to>
      <xdr:col>23</xdr:col>
      <xdr:colOff>374073</xdr:colOff>
      <xdr:row>41</xdr:row>
      <xdr:rowOff>13854</xdr:rowOff>
    </xdr:to>
    <xdr:graphicFrame macro="">
      <xdr:nvGraphicFramePr>
        <xdr:cNvPr id="56" name="Chart 55">
          <a:extLst>
            <a:ext uri="{FF2B5EF4-FFF2-40B4-BE49-F238E27FC236}">
              <a16:creationId xmlns:a16="http://schemas.microsoft.com/office/drawing/2014/main" id="{C22E8BDB-D345-4214-B529-4454182C3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30480</xdr:colOff>
      <xdr:row>12</xdr:row>
      <xdr:rowOff>68580</xdr:rowOff>
    </xdr:from>
    <xdr:to>
      <xdr:col>25</xdr:col>
      <xdr:colOff>548640</xdr:colOff>
      <xdr:row>29</xdr:row>
      <xdr:rowOff>38100</xdr:rowOff>
    </xdr:to>
    <xdr:sp macro="" textlink="">
      <xdr:nvSpPr>
        <xdr:cNvPr id="59" name="Rectangle: Rounded Corners 58">
          <a:extLst>
            <a:ext uri="{FF2B5EF4-FFF2-40B4-BE49-F238E27FC236}">
              <a16:creationId xmlns:a16="http://schemas.microsoft.com/office/drawing/2014/main" id="{2DF54AC7-B454-EC9A-54F0-F414D48635CF}"/>
            </a:ext>
          </a:extLst>
        </xdr:cNvPr>
        <xdr:cNvSpPr/>
      </xdr:nvSpPr>
      <xdr:spPr>
        <a:xfrm>
          <a:off x="9174480" y="2263140"/>
          <a:ext cx="6614160" cy="3078480"/>
        </a:xfrm>
        <a:prstGeom prst="roundRect">
          <a:avLst>
            <a:gd name="adj" fmla="val 50000"/>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25</xdr:col>
      <xdr:colOff>471055</xdr:colOff>
      <xdr:row>12</xdr:row>
      <xdr:rowOff>138547</xdr:rowOff>
    </xdr:from>
    <xdr:to>
      <xdr:col>34</xdr:col>
      <xdr:colOff>526473</xdr:colOff>
      <xdr:row>14</xdr:row>
      <xdr:rowOff>166255</xdr:rowOff>
    </xdr:to>
    <xdr:sp macro="" textlink="">
      <xdr:nvSpPr>
        <xdr:cNvPr id="60" name="TextBox 59">
          <a:extLst>
            <a:ext uri="{FF2B5EF4-FFF2-40B4-BE49-F238E27FC236}">
              <a16:creationId xmlns:a16="http://schemas.microsoft.com/office/drawing/2014/main" id="{C0F5E842-94B4-B1A5-7E77-AF9337F04758}"/>
            </a:ext>
          </a:extLst>
        </xdr:cNvPr>
        <xdr:cNvSpPr txBox="1"/>
      </xdr:nvSpPr>
      <xdr:spPr>
        <a:xfrm>
          <a:off x="15711055" y="2424547"/>
          <a:ext cx="5541818" cy="4087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kern="1200">
              <a:solidFill>
                <a:schemeClr val="tx2"/>
              </a:solidFill>
            </a:rPr>
            <a:t>Total sales by region</a:t>
          </a:r>
        </a:p>
      </xdr:txBody>
    </xdr:sp>
    <xdr:clientData/>
  </xdr:twoCellAnchor>
  <xdr:twoCellAnchor>
    <xdr:from>
      <xdr:col>25</xdr:col>
      <xdr:colOff>601981</xdr:colOff>
      <xdr:row>15</xdr:row>
      <xdr:rowOff>147550</xdr:rowOff>
    </xdr:from>
    <xdr:to>
      <xdr:col>39</xdr:col>
      <xdr:colOff>512619</xdr:colOff>
      <xdr:row>39</xdr:row>
      <xdr:rowOff>-1</xdr:rowOff>
    </xdr:to>
    <xdr:graphicFrame macro="">
      <xdr:nvGraphicFramePr>
        <xdr:cNvPr id="61" name="Chart 60">
          <a:extLst>
            <a:ext uri="{FF2B5EF4-FFF2-40B4-BE49-F238E27FC236}">
              <a16:creationId xmlns:a16="http://schemas.microsoft.com/office/drawing/2014/main" id="{3FF858E7-7BDB-4DC5-8E00-CECFB3C59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436418</xdr:colOff>
      <xdr:row>29</xdr:row>
      <xdr:rowOff>38792</xdr:rowOff>
    </xdr:from>
    <xdr:to>
      <xdr:col>27</xdr:col>
      <xdr:colOff>230678</xdr:colOff>
      <xdr:row>44</xdr:row>
      <xdr:rowOff>84513</xdr:rowOff>
    </xdr:to>
    <xdr:sp macro="" textlink="">
      <xdr:nvSpPr>
        <xdr:cNvPr id="62" name="Rectangle: Rounded Corners 61">
          <a:extLst>
            <a:ext uri="{FF2B5EF4-FFF2-40B4-BE49-F238E27FC236}">
              <a16:creationId xmlns:a16="http://schemas.microsoft.com/office/drawing/2014/main" id="{5FF81DF9-F1C1-46A3-B396-49631528F9BC}"/>
            </a:ext>
          </a:extLst>
        </xdr:cNvPr>
        <xdr:cNvSpPr/>
      </xdr:nvSpPr>
      <xdr:spPr>
        <a:xfrm>
          <a:off x="10799618" y="5261956"/>
          <a:ext cx="5890260" cy="2747357"/>
        </a:xfrm>
        <a:prstGeom prst="roundRect">
          <a:avLst>
            <a:gd name="adj" fmla="val 50000"/>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                          </a:t>
          </a:r>
        </a:p>
      </xdr:txBody>
    </xdr:sp>
    <xdr:clientData/>
  </xdr:twoCellAnchor>
  <xdr:twoCellAnchor>
    <xdr:from>
      <xdr:col>6</xdr:col>
      <xdr:colOff>138545</xdr:colOff>
      <xdr:row>41</xdr:row>
      <xdr:rowOff>124691</xdr:rowOff>
    </xdr:from>
    <xdr:to>
      <xdr:col>11</xdr:col>
      <xdr:colOff>575997</xdr:colOff>
      <xdr:row>44</xdr:row>
      <xdr:rowOff>125473</xdr:rowOff>
    </xdr:to>
    <xdr:sp macro="" textlink="">
      <xdr:nvSpPr>
        <xdr:cNvPr id="63" name="TextBox 62">
          <a:extLst>
            <a:ext uri="{FF2B5EF4-FFF2-40B4-BE49-F238E27FC236}">
              <a16:creationId xmlns:a16="http://schemas.microsoft.com/office/drawing/2014/main" id="{463B87D9-2F6E-8011-2C2D-B280D304FE66}"/>
            </a:ext>
          </a:extLst>
        </xdr:cNvPr>
        <xdr:cNvSpPr txBox="1"/>
      </xdr:nvSpPr>
      <xdr:spPr>
        <a:xfrm rot="10800000" flipV="1">
          <a:off x="3796145" y="7935191"/>
          <a:ext cx="3485452" cy="572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kern="1200">
              <a:solidFill>
                <a:schemeClr val="tx2"/>
              </a:solidFill>
            </a:rPr>
            <a:t>Total sales by product</a:t>
          </a:r>
        </a:p>
        <a:p>
          <a:endParaRPr lang="en-US" sz="1400" b="1" kern="1200">
            <a:solidFill>
              <a:schemeClr val="tx2"/>
            </a:solidFill>
          </a:endParaRPr>
        </a:p>
      </xdr:txBody>
    </xdr:sp>
    <xdr:clientData/>
  </xdr:twoCellAnchor>
  <xdr:twoCellAnchor>
    <xdr:from>
      <xdr:col>6</xdr:col>
      <xdr:colOff>331814</xdr:colOff>
      <xdr:row>46</xdr:row>
      <xdr:rowOff>110836</xdr:rowOff>
    </xdr:from>
    <xdr:to>
      <xdr:col>31</xdr:col>
      <xdr:colOff>6927</xdr:colOff>
      <xdr:row>78</xdr:row>
      <xdr:rowOff>110837</xdr:rowOff>
    </xdr:to>
    <xdr:graphicFrame macro="">
      <xdr:nvGraphicFramePr>
        <xdr:cNvPr id="64" name="Chart 63">
          <a:extLst>
            <a:ext uri="{FF2B5EF4-FFF2-40B4-BE49-F238E27FC236}">
              <a16:creationId xmlns:a16="http://schemas.microsoft.com/office/drawing/2014/main" id="{76212470-5CB7-456F-8648-773AC306D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106680</xdr:colOff>
      <xdr:row>29</xdr:row>
      <xdr:rowOff>129540</xdr:rowOff>
    </xdr:from>
    <xdr:to>
      <xdr:col>29</xdr:col>
      <xdr:colOff>45720</xdr:colOff>
      <xdr:row>50</xdr:row>
      <xdr:rowOff>22860</xdr:rowOff>
    </xdr:to>
    <xdr:sp macro="" textlink="">
      <xdr:nvSpPr>
        <xdr:cNvPr id="65" name="Rectangle: Rounded Corners 64">
          <a:extLst>
            <a:ext uri="{FF2B5EF4-FFF2-40B4-BE49-F238E27FC236}">
              <a16:creationId xmlns:a16="http://schemas.microsoft.com/office/drawing/2014/main" id="{4C3D2F5E-84B1-7B1A-6690-141C5E0A0507}"/>
            </a:ext>
          </a:extLst>
        </xdr:cNvPr>
        <xdr:cNvSpPr/>
      </xdr:nvSpPr>
      <xdr:spPr>
        <a:xfrm>
          <a:off x="10469880" y="5433060"/>
          <a:ext cx="7254240" cy="3733800"/>
        </a:xfrm>
        <a:prstGeom prst="roundRect">
          <a:avLst>
            <a:gd name="adj" fmla="val 50000"/>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                          </a:t>
          </a:r>
        </a:p>
      </xdr:txBody>
    </xdr:sp>
    <xdr:clientData/>
  </xdr:twoCellAnchor>
  <xdr:twoCellAnchor>
    <xdr:from>
      <xdr:col>31</xdr:col>
      <xdr:colOff>417715</xdr:colOff>
      <xdr:row>40</xdr:row>
      <xdr:rowOff>152400</xdr:rowOff>
    </xdr:from>
    <xdr:to>
      <xdr:col>40</xdr:col>
      <xdr:colOff>69273</xdr:colOff>
      <xdr:row>44</xdr:row>
      <xdr:rowOff>1</xdr:rowOff>
    </xdr:to>
    <xdr:sp macro="" textlink="">
      <xdr:nvSpPr>
        <xdr:cNvPr id="66" name="TextBox 65">
          <a:extLst>
            <a:ext uri="{FF2B5EF4-FFF2-40B4-BE49-F238E27FC236}">
              <a16:creationId xmlns:a16="http://schemas.microsoft.com/office/drawing/2014/main" id="{74586AB8-2D9E-56A9-AFA5-DF7AEBBEF3BA}"/>
            </a:ext>
          </a:extLst>
        </xdr:cNvPr>
        <xdr:cNvSpPr txBox="1"/>
      </xdr:nvSpPr>
      <xdr:spPr>
        <a:xfrm>
          <a:off x="19315315" y="7772400"/>
          <a:ext cx="5137958" cy="6096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kern="1200">
              <a:solidFill>
                <a:schemeClr val="tx2"/>
              </a:solidFill>
            </a:rPr>
            <a:t>Total sales by sales person</a:t>
          </a:r>
        </a:p>
      </xdr:txBody>
    </xdr:sp>
    <xdr:clientData/>
  </xdr:twoCellAnchor>
  <xdr:twoCellAnchor>
    <xdr:from>
      <xdr:col>31</xdr:col>
      <xdr:colOff>512615</xdr:colOff>
      <xdr:row>44</xdr:row>
      <xdr:rowOff>13855</xdr:rowOff>
    </xdr:from>
    <xdr:to>
      <xdr:col>58</xdr:col>
      <xdr:colOff>235527</xdr:colOff>
      <xdr:row>78</xdr:row>
      <xdr:rowOff>96982</xdr:rowOff>
    </xdr:to>
    <xdr:graphicFrame macro="">
      <xdr:nvGraphicFramePr>
        <xdr:cNvPr id="67" name="Chart 66">
          <a:extLst>
            <a:ext uri="{FF2B5EF4-FFF2-40B4-BE49-F238E27FC236}">
              <a16:creationId xmlns:a16="http://schemas.microsoft.com/office/drawing/2014/main" id="{FD0D27B4-6CEF-42E6-9A68-6F18E1AC9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hu Sakthivel" refreshedDate="45629.63251087963" createdVersion="8" refreshedVersion="8" minRefreshableVersion="3" recordCount="50" xr:uid="{B0E80976-76E5-4CAB-8AE3-E1DB15EB9EB7}">
  <cacheSource type="worksheet">
    <worksheetSource name="Table1"/>
  </cacheSource>
  <cacheFields count="9">
    <cacheField name="Product_Id" numFmtId="0">
      <sharedItems containsSemiMixedTypes="0" containsString="0" containsNumber="1" containsInteger="1" minValue="2501" maxValue="255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 Sold" numFmtId="0">
      <sharedItems containsSemiMixedTypes="0" containsString="0" containsNumber="1" containsInteger="1" minValue="51" maxValue="149"/>
    </cacheField>
    <cacheField name="Unit Price" numFmtId="0">
      <sharedItems containsSemiMixedTypes="0" containsString="0" containsNumber="1" containsInteger="1" minValue="600" maxValue="10000"/>
    </cacheField>
    <cacheField name="Cost Of Goods" numFmtId="0">
      <sharedItems containsSemiMixedTypes="0" containsString="0" containsNumber="1" containsInteger="1" minValue="400" maxValue="7000"/>
    </cacheField>
    <cacheField name="Total Sales" numFmtId="0">
      <sharedItems containsSemiMixedTypes="0" containsString="0" containsNumber="1" containsInteger="1" minValue="34200" maxValue="1270000"/>
    </cacheField>
    <cacheField name="Profit" numFmtId="3">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765119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2501"/>
    <x v="0"/>
    <x v="0"/>
    <x v="0"/>
    <n v="84"/>
    <n v="6000"/>
    <n v="4000"/>
    <n v="504000"/>
    <n v="168000"/>
  </r>
  <r>
    <n v="2502"/>
    <x v="1"/>
    <x v="1"/>
    <x v="1"/>
    <n v="128"/>
    <n v="3500"/>
    <n v="2500"/>
    <n v="448000"/>
    <n v="128000"/>
  </r>
  <r>
    <n v="2503"/>
    <x v="2"/>
    <x v="2"/>
    <x v="2"/>
    <n v="136"/>
    <n v="1200"/>
    <n v="800"/>
    <n v="163200"/>
    <n v="54400"/>
  </r>
  <r>
    <n v="2504"/>
    <x v="3"/>
    <x v="3"/>
    <x v="3"/>
    <n v="91"/>
    <n v="1000"/>
    <n v="700"/>
    <n v="91000"/>
    <n v="27300"/>
  </r>
  <r>
    <n v="2505"/>
    <x v="4"/>
    <x v="0"/>
    <x v="4"/>
    <n v="110"/>
    <n v="4000"/>
    <n v="3000"/>
    <n v="440000"/>
    <n v="110000"/>
  </r>
  <r>
    <n v="2506"/>
    <x v="5"/>
    <x v="1"/>
    <x v="2"/>
    <n v="51"/>
    <n v="1200"/>
    <n v="800"/>
    <n v="61200"/>
    <n v="20400"/>
  </r>
  <r>
    <n v="2507"/>
    <x v="6"/>
    <x v="3"/>
    <x v="3"/>
    <n v="78"/>
    <n v="1000"/>
    <n v="700"/>
    <n v="78000"/>
    <n v="23400"/>
  </r>
  <r>
    <n v="2508"/>
    <x v="7"/>
    <x v="2"/>
    <x v="0"/>
    <n v="146"/>
    <n v="6000"/>
    <n v="4000"/>
    <n v="876000"/>
    <n v="292000"/>
  </r>
  <r>
    <n v="2509"/>
    <x v="8"/>
    <x v="0"/>
    <x v="5"/>
    <n v="101"/>
    <n v="600"/>
    <n v="400"/>
    <n v="60600"/>
    <n v="20200"/>
  </r>
  <r>
    <n v="2510"/>
    <x v="9"/>
    <x v="2"/>
    <x v="0"/>
    <n v="52"/>
    <n v="6000"/>
    <n v="4000"/>
    <n v="312000"/>
    <n v="104000"/>
  </r>
  <r>
    <n v="2511"/>
    <x v="9"/>
    <x v="1"/>
    <x v="2"/>
    <n v="55"/>
    <n v="1200"/>
    <n v="800"/>
    <n v="66000"/>
    <n v="22000"/>
  </r>
  <r>
    <n v="2512"/>
    <x v="9"/>
    <x v="2"/>
    <x v="3"/>
    <n v="137"/>
    <n v="1000"/>
    <n v="700"/>
    <n v="137000"/>
    <n v="41100"/>
  </r>
  <r>
    <n v="2513"/>
    <x v="7"/>
    <x v="2"/>
    <x v="1"/>
    <n v="96"/>
    <n v="3500"/>
    <n v="2500"/>
    <n v="336000"/>
    <n v="96000"/>
  </r>
  <r>
    <n v="2514"/>
    <x v="8"/>
    <x v="1"/>
    <x v="4"/>
    <n v="52"/>
    <n v="4000"/>
    <n v="3000"/>
    <n v="208000"/>
    <n v="52000"/>
  </r>
  <r>
    <n v="2515"/>
    <x v="3"/>
    <x v="0"/>
    <x v="1"/>
    <n v="76"/>
    <n v="3500"/>
    <n v="2500"/>
    <n v="266000"/>
    <n v="76000"/>
  </r>
  <r>
    <n v="2516"/>
    <x v="1"/>
    <x v="3"/>
    <x v="4"/>
    <n v="145"/>
    <n v="4000"/>
    <n v="3000"/>
    <n v="580000"/>
    <n v="145000"/>
  </r>
  <r>
    <n v="2517"/>
    <x v="0"/>
    <x v="2"/>
    <x v="5"/>
    <n v="83"/>
    <n v="600"/>
    <n v="400"/>
    <n v="49800"/>
    <n v="16600"/>
  </r>
  <r>
    <n v="2518"/>
    <x v="4"/>
    <x v="2"/>
    <x v="3"/>
    <n v="91"/>
    <n v="1000"/>
    <n v="700"/>
    <n v="91000"/>
    <n v="27300"/>
  </r>
  <r>
    <n v="2519"/>
    <x v="5"/>
    <x v="0"/>
    <x v="6"/>
    <n v="108"/>
    <n v="10000"/>
    <n v="7000"/>
    <n v="1080000"/>
    <n v="324000"/>
  </r>
  <r>
    <n v="2520"/>
    <x v="2"/>
    <x v="3"/>
    <x v="4"/>
    <n v="144"/>
    <n v="4000"/>
    <n v="3000"/>
    <n v="576000"/>
    <n v="144000"/>
  </r>
  <r>
    <n v="2521"/>
    <x v="4"/>
    <x v="2"/>
    <x v="5"/>
    <n v="92"/>
    <n v="600"/>
    <n v="400"/>
    <n v="55200"/>
    <n v="18400"/>
  </r>
  <r>
    <n v="2522"/>
    <x v="7"/>
    <x v="0"/>
    <x v="0"/>
    <n v="71"/>
    <n v="6000"/>
    <n v="4000"/>
    <n v="426000"/>
    <n v="142000"/>
  </r>
  <r>
    <n v="2523"/>
    <x v="0"/>
    <x v="1"/>
    <x v="5"/>
    <n v="103"/>
    <n v="600"/>
    <n v="400"/>
    <n v="61800"/>
    <n v="20600"/>
  </r>
  <r>
    <n v="2524"/>
    <x v="9"/>
    <x v="3"/>
    <x v="3"/>
    <n v="55"/>
    <n v="1000"/>
    <n v="700"/>
    <n v="55000"/>
    <n v="16500"/>
  </r>
  <r>
    <n v="2525"/>
    <x v="5"/>
    <x v="1"/>
    <x v="4"/>
    <n v="93"/>
    <n v="4000"/>
    <n v="3000"/>
    <n v="372000"/>
    <n v="93000"/>
  </r>
  <r>
    <n v="2526"/>
    <x v="2"/>
    <x v="2"/>
    <x v="5"/>
    <n v="143"/>
    <n v="600"/>
    <n v="400"/>
    <n v="85800"/>
    <n v="28600"/>
  </r>
  <r>
    <n v="2527"/>
    <x v="6"/>
    <x v="0"/>
    <x v="1"/>
    <n v="143"/>
    <n v="3500"/>
    <n v="2500"/>
    <n v="500500"/>
    <n v="143000"/>
  </r>
  <r>
    <n v="2528"/>
    <x v="8"/>
    <x v="3"/>
    <x v="5"/>
    <n v="99"/>
    <n v="600"/>
    <n v="400"/>
    <n v="59400"/>
    <n v="19800"/>
  </r>
  <r>
    <n v="2529"/>
    <x v="3"/>
    <x v="0"/>
    <x v="3"/>
    <n v="120"/>
    <n v="1000"/>
    <n v="700"/>
    <n v="120000"/>
    <n v="36000"/>
  </r>
  <r>
    <n v="2530"/>
    <x v="1"/>
    <x v="2"/>
    <x v="1"/>
    <n v="66"/>
    <n v="3500"/>
    <n v="2500"/>
    <n v="231000"/>
    <n v="66000"/>
  </r>
  <r>
    <n v="2531"/>
    <x v="8"/>
    <x v="3"/>
    <x v="2"/>
    <n v="88"/>
    <n v="1200"/>
    <n v="800"/>
    <n v="105600"/>
    <n v="35200"/>
  </r>
  <r>
    <n v="2532"/>
    <x v="3"/>
    <x v="1"/>
    <x v="6"/>
    <n v="127"/>
    <n v="10000"/>
    <n v="7000"/>
    <n v="1270000"/>
    <n v="381000"/>
  </r>
  <r>
    <n v="2533"/>
    <x v="4"/>
    <x v="0"/>
    <x v="4"/>
    <n v="67"/>
    <n v="4000"/>
    <n v="3000"/>
    <n v="268000"/>
    <n v="67000"/>
  </r>
  <r>
    <n v="2534"/>
    <x v="1"/>
    <x v="1"/>
    <x v="2"/>
    <n v="67"/>
    <n v="1200"/>
    <n v="800"/>
    <n v="80400"/>
    <n v="26800"/>
  </r>
  <r>
    <n v="2535"/>
    <x v="9"/>
    <x v="2"/>
    <x v="3"/>
    <n v="149"/>
    <n v="1000"/>
    <n v="700"/>
    <n v="149000"/>
    <n v="44700"/>
  </r>
  <r>
    <n v="2536"/>
    <x v="4"/>
    <x v="3"/>
    <x v="5"/>
    <n v="104"/>
    <n v="600"/>
    <n v="400"/>
    <n v="62400"/>
    <n v="20800"/>
  </r>
  <r>
    <n v="2537"/>
    <x v="7"/>
    <x v="0"/>
    <x v="5"/>
    <n v="57"/>
    <n v="600"/>
    <n v="400"/>
    <n v="34200"/>
    <n v="11400"/>
  </r>
  <r>
    <n v="2538"/>
    <x v="2"/>
    <x v="1"/>
    <x v="5"/>
    <n v="90"/>
    <n v="600"/>
    <n v="400"/>
    <n v="54000"/>
    <n v="18000"/>
  </r>
  <r>
    <n v="2539"/>
    <x v="5"/>
    <x v="2"/>
    <x v="5"/>
    <n v="67"/>
    <n v="600"/>
    <n v="400"/>
    <n v="40200"/>
    <n v="13400"/>
  </r>
  <r>
    <n v="2540"/>
    <x v="0"/>
    <x v="3"/>
    <x v="4"/>
    <n v="127"/>
    <n v="4000"/>
    <n v="3000"/>
    <n v="508000"/>
    <n v="127000"/>
  </r>
  <r>
    <n v="2541"/>
    <x v="5"/>
    <x v="0"/>
    <x v="3"/>
    <n v="108"/>
    <n v="1000"/>
    <n v="700"/>
    <n v="108000"/>
    <n v="32400"/>
  </r>
  <r>
    <n v="2542"/>
    <x v="2"/>
    <x v="1"/>
    <x v="1"/>
    <n v="66"/>
    <n v="3500"/>
    <n v="2500"/>
    <n v="231000"/>
    <n v="66000"/>
  </r>
  <r>
    <n v="2543"/>
    <x v="0"/>
    <x v="3"/>
    <x v="0"/>
    <n v="78"/>
    <n v="6000"/>
    <n v="4000"/>
    <n v="468000"/>
    <n v="156000"/>
  </r>
  <r>
    <n v="2544"/>
    <x v="7"/>
    <x v="2"/>
    <x v="3"/>
    <n v="69"/>
    <n v="1000"/>
    <n v="700"/>
    <n v="69000"/>
    <n v="20700"/>
  </r>
  <r>
    <n v="2545"/>
    <x v="4"/>
    <x v="0"/>
    <x v="2"/>
    <n v="59"/>
    <n v="1200"/>
    <n v="800"/>
    <n v="70800"/>
    <n v="23600"/>
  </r>
  <r>
    <n v="2546"/>
    <x v="9"/>
    <x v="2"/>
    <x v="5"/>
    <n v="109"/>
    <n v="600"/>
    <n v="400"/>
    <n v="65400"/>
    <n v="21800"/>
  </r>
  <r>
    <n v="2547"/>
    <x v="8"/>
    <x v="1"/>
    <x v="4"/>
    <n v="61"/>
    <n v="4000"/>
    <n v="3000"/>
    <n v="244000"/>
    <n v="61000"/>
  </r>
  <r>
    <n v="2548"/>
    <x v="4"/>
    <x v="3"/>
    <x v="5"/>
    <n v="130"/>
    <n v="600"/>
    <n v="400"/>
    <n v="78000"/>
    <n v="26000"/>
  </r>
  <r>
    <n v="2549"/>
    <x v="3"/>
    <x v="2"/>
    <x v="1"/>
    <n v="60"/>
    <n v="3500"/>
    <n v="2500"/>
    <n v="210000"/>
    <n v="60000"/>
  </r>
  <r>
    <n v="255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737A39-3FF1-4019-B33E-3A9F8F3D4F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G3:H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showAll="0"/>
    <pivotField showAll="0"/>
    <pivotField dataField="1" showAll="0"/>
    <pivotField numFmtId="3" showAll="0"/>
  </pivotFields>
  <rowFields count="1">
    <field x="3"/>
  </rowFields>
  <rowItems count="8">
    <i>
      <x/>
    </i>
    <i>
      <x v="1"/>
    </i>
    <i>
      <x v="2"/>
    </i>
    <i>
      <x v="3"/>
    </i>
    <i>
      <x v="4"/>
    </i>
    <i>
      <x v="5"/>
    </i>
    <i>
      <x v="6"/>
    </i>
    <i t="grand">
      <x/>
    </i>
  </rowItems>
  <colItems count="1">
    <i/>
  </colItems>
  <dataFields count="1">
    <dataField name="Sum of Total Sales" fld="7" baseField="0" baseItem="0"/>
  </dataFields>
  <formats count="1">
    <format dxfId="2">
      <pivotArea collapsedLevelsAreSubtotals="1" fieldPosition="0">
        <references count="1">
          <reference field="3" count="0"/>
        </references>
      </pivotArea>
    </format>
  </formats>
  <chartFormats count="4">
    <chartFormat chart="37"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DB99F9-6D38-428C-B12B-90C0402B00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D3:E8" firstHeaderRow="1" firstDataRow="1" firstDataCol="1"/>
  <pivotFields count="9">
    <pivotField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showAll="0"/>
    <pivotField numFmtId="3" showAll="0"/>
  </pivotFields>
  <rowFields count="1">
    <field x="2"/>
  </rowFields>
  <rowItems count="5">
    <i>
      <x/>
    </i>
    <i>
      <x v="1"/>
    </i>
    <i>
      <x v="2"/>
    </i>
    <i>
      <x v="3"/>
    </i>
    <i t="grand">
      <x/>
    </i>
  </rowItems>
  <colItems count="1">
    <i/>
  </colItems>
  <dataFields count="1">
    <dataField name="Sum of Total Sales" fld="7" baseField="0" baseItem="0"/>
  </dataFields>
  <formats count="1">
    <format dxfId="3">
      <pivotArea collapsedLevelsAreSubtotals="1" fieldPosition="0">
        <references count="1">
          <reference field="2"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0"/>
          </reference>
        </references>
      </pivotArea>
    </chartFormat>
    <chartFormat chart="26" format="12">
      <pivotArea type="data" outline="0" fieldPosition="0">
        <references count="2">
          <reference field="4294967294" count="1" selected="0">
            <x v="0"/>
          </reference>
          <reference field="2" count="1" selected="0">
            <x v="1"/>
          </reference>
        </references>
      </pivotArea>
    </chartFormat>
    <chartFormat chart="26" format="13">
      <pivotArea type="data" outline="0" fieldPosition="0">
        <references count="2">
          <reference field="4294967294" count="1" selected="0">
            <x v="0"/>
          </reference>
          <reference field="2" count="1" selected="0">
            <x v="2"/>
          </reference>
        </references>
      </pivotArea>
    </chartFormat>
    <chartFormat chart="26"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F6AD20-9E9D-4BE0-87AF-6D0B4E33E0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9">
    <pivotField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showAll="0"/>
    <pivotField numFmtId="3"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dataFields>
  <formats count="1">
    <format dxfId="4">
      <pivotArea collapsedLevelsAreSubtotals="1" fieldPosition="0">
        <references count="1">
          <reference field="1" count="0"/>
        </references>
      </pivotArea>
    </format>
  </formats>
  <chartFormats count="3">
    <chartFormat chart="1"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B53950-6DBA-4198-9D36-E539B8B215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J3:K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showAll="0"/>
    <pivotField showAll="0"/>
    <pivotField showAll="0"/>
    <pivotField numFmtId="3" showAll="0"/>
  </pivotFields>
  <rowFields count="1">
    <field x="3"/>
  </rowFields>
  <rowItems count="8">
    <i>
      <x/>
    </i>
    <i>
      <x v="1"/>
    </i>
    <i>
      <x v="2"/>
    </i>
    <i>
      <x v="3"/>
    </i>
    <i>
      <x v="4"/>
    </i>
    <i>
      <x v="5"/>
    </i>
    <i>
      <x v="6"/>
    </i>
    <i t="grand">
      <x/>
    </i>
  </rowItems>
  <colItems count="1">
    <i/>
  </colItems>
  <dataFields count="1">
    <dataField name="Sum of Unit Sold" fld="4" baseField="0" baseItem="0"/>
  </dataFields>
  <formats count="1">
    <format dxfId="5">
      <pivotArea collapsedLevelsAreSubtotals="1" fieldPosition="0">
        <references count="1">
          <reference field="3" count="0"/>
        </references>
      </pivotArea>
    </format>
  </formats>
  <chartFormats count="3">
    <chartFormat chart="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03B3BA-C678-41AD-925F-2856D04530A3}" sourceName="Region">
  <pivotTables>
    <pivotTable tabId="4" name="PivotTable2"/>
    <pivotTable tabId="4" name="PivotTable1"/>
    <pivotTable tabId="4" name="PivotTable3"/>
    <pivotTable tabId="4" name="PivotTable4"/>
  </pivotTables>
  <data>
    <tabular pivotCacheId="765119394">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25FB52F-36A7-466C-9FAD-C73650351FE1}" sourceName="Product">
  <pivotTables>
    <pivotTable tabId="4" name="PivotTable3"/>
    <pivotTable tabId="4" name="PivotTable1"/>
    <pivotTable tabId="4" name="PivotTable2"/>
    <pivotTable tabId="4" name="PivotTable4"/>
  </pivotTables>
  <data>
    <tabular pivotCacheId="765119394">
      <items count="7">
        <i x="2" s="1"/>
        <i x="1" s="1"/>
        <i x="5" s="1"/>
        <i x="3" s="1"/>
        <i x="6"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F742B72-2315-4232-8495-2BCCA441DC1E}" sourceName="Sales person">
  <pivotTables>
    <pivotTable tabId="4" name="PivotTable1"/>
    <pivotTable tabId="4" name="PivotTable2"/>
    <pivotTable tabId="4" name="PivotTable3"/>
    <pivotTable tabId="4" name="PivotTable4"/>
  </pivotTables>
  <data>
    <tabular pivotCacheId="765119394">
      <items count="10">
        <i x="0" s="1"/>
        <i x="8" s="1"/>
        <i x="3" s="1"/>
        <i x="5" s="1"/>
        <i x="7" s="1"/>
        <i x="2" s="1"/>
        <i x="1" s="1"/>
        <i x="4" s="1"/>
        <i x="9"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ABCED29-BFC8-454A-8CBA-BB0FADA12476}" cache="Slicer_Region" caption="Region" columnCount="2" showCaption="0" style="SlicerStyleLight2" rowHeight="457200"/>
  <slicer name="Product 1" xr10:uid="{762BA701-EDBE-43C3-A695-AD68871FE306}" cache="Slicer_Product" caption="Product" style="SlicerStyleLight2" rowHeight="548640"/>
  <slicer name="Sales person 1" xr10:uid="{9941BE25-F71C-4C95-8B40-101D7EAFF3AB}" cache="Slicer_Sales_person" caption="Sales person" style="SlicerStyleLight2"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7A0C88-3DEC-414E-9775-5377D85EED19}" name="Table1" displayName="Table1" ref="A1:I51" totalsRowShown="0" headerRowDxfId="1">
  <autoFilter ref="A1:I51" xr:uid="{407A0C88-3DEC-414E-9775-5377D85EED19}"/>
  <tableColumns count="9">
    <tableColumn id="1" xr3:uid="{82018479-AA0C-4DD6-8A29-8046D47F6FC7}" name="Product_Id"/>
    <tableColumn id="2" xr3:uid="{A8295C61-4D5E-4ECC-A3E2-083A2A169EF7}" name="Sales person"/>
    <tableColumn id="3" xr3:uid="{5A2C3BB6-4B3E-4120-BF0B-225ECA65E499}" name="Region"/>
    <tableColumn id="4" xr3:uid="{FC10595D-2A5F-4486-999A-3D7E63A7C9A7}" name="Product"/>
    <tableColumn id="5" xr3:uid="{14E81B73-A360-4AC5-B3ED-F51A8116028D}" name="Unit Sold"/>
    <tableColumn id="6" xr3:uid="{023EB881-B0A9-47FC-B040-8656D15384E5}" name="Unit Price"/>
    <tableColumn id="7" xr3:uid="{92A2040F-9222-4B35-B7E5-E473A0095F76}" name="Cost Of Goods"/>
    <tableColumn id="8" xr3:uid="{1D9E8EF5-77E0-4B6B-B7E1-EC2D70FDFF7E}" name="Total Sales"/>
    <tableColumn id="9" xr3:uid="{E7721072-FD54-48DC-9B67-C0AB4FDFD52C}" name="Profit" dataDxfId="0">
      <calculatedColumnFormula>Table1[[#This Row],[Total Sales]]-(Table1[[#This Row],[Cost Of Goods]]*Table1[[#This Row],[Unit Sold]])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C299-A81B-4771-A933-153F79FBED4E}">
  <dimension ref="A1:N53"/>
  <sheetViews>
    <sheetView tabSelected="1" workbookViewId="0">
      <selection activeCell="I2" sqref="I2"/>
    </sheetView>
  </sheetViews>
  <sheetFormatPr defaultRowHeight="14.4" x14ac:dyDescent="0.3"/>
  <cols>
    <col min="1" max="1" width="12.21875" customWidth="1"/>
    <col min="2" max="2" width="18.5546875" customWidth="1"/>
    <col min="3" max="3" width="14.109375" customWidth="1"/>
    <col min="4" max="4" width="16" customWidth="1"/>
    <col min="5" max="5" width="20.88671875" customWidth="1"/>
    <col min="6" max="6" width="11" customWidth="1"/>
    <col min="7" max="7" width="14.77734375" customWidth="1"/>
    <col min="8" max="8" width="14.88671875" customWidth="1"/>
    <col min="11" max="11" width="13" customWidth="1"/>
    <col min="14" max="14" width="14.109375" hidden="1" customWidth="1"/>
  </cols>
  <sheetData>
    <row r="1" spans="1:14" x14ac:dyDescent="0.3">
      <c r="A1" s="6" t="s">
        <v>29</v>
      </c>
      <c r="B1" s="6" t="s">
        <v>1</v>
      </c>
      <c r="C1" s="6" t="s">
        <v>6</v>
      </c>
      <c r="D1" s="6" t="s">
        <v>14</v>
      </c>
      <c r="E1" s="6" t="s">
        <v>15</v>
      </c>
      <c r="F1" s="6" t="s">
        <v>27</v>
      </c>
      <c r="G1" s="6" t="s">
        <v>28</v>
      </c>
      <c r="H1" s="6" t="s">
        <v>16</v>
      </c>
      <c r="I1" s="6" t="s">
        <v>30</v>
      </c>
      <c r="N1" s="2" t="s">
        <v>16</v>
      </c>
    </row>
    <row r="2" spans="1:14" x14ac:dyDescent="0.3">
      <c r="A2">
        <v>2501</v>
      </c>
      <c r="B2" t="s">
        <v>17</v>
      </c>
      <c r="C2" t="s">
        <v>2</v>
      </c>
      <c r="D2" t="s">
        <v>7</v>
      </c>
      <c r="E2">
        <v>84</v>
      </c>
      <c r="F2">
        <v>6000</v>
      </c>
      <c r="G2">
        <v>4000</v>
      </c>
      <c r="H2">
        <v>504000</v>
      </c>
      <c r="I2" s="1">
        <f>Table1[[#This Row],[Total Sales]]-(Table1[[#This Row],[Cost Of Goods]]*Table1[[#This Row],[Unit Sold]])</f>
        <v>168000</v>
      </c>
      <c r="K2" s="7" t="s">
        <v>26</v>
      </c>
      <c r="N2" s="3">
        <v>504000</v>
      </c>
    </row>
    <row r="3" spans="1:14" x14ac:dyDescent="0.3">
      <c r="A3">
        <v>2502</v>
      </c>
      <c r="B3" t="s">
        <v>0</v>
      </c>
      <c r="C3" t="s">
        <v>3</v>
      </c>
      <c r="D3" t="s">
        <v>8</v>
      </c>
      <c r="E3">
        <v>128</v>
      </c>
      <c r="F3">
        <v>3500</v>
      </c>
      <c r="G3">
        <v>2500</v>
      </c>
      <c r="H3">
        <v>448000</v>
      </c>
      <c r="I3" s="1">
        <f>Table1[[#This Row],[Total Sales]]-(Table1[[#This Row],[Cost Of Goods]]*Table1[[#This Row],[Unit Sold]])</f>
        <v>128000</v>
      </c>
      <c r="K3">
        <f>SUM(Table1[Unit Sold])</f>
        <v>4705</v>
      </c>
      <c r="N3" s="3">
        <v>448000</v>
      </c>
    </row>
    <row r="4" spans="1:14" x14ac:dyDescent="0.3">
      <c r="A4">
        <v>2503</v>
      </c>
      <c r="B4" t="s">
        <v>18</v>
      </c>
      <c r="C4" t="s">
        <v>4</v>
      </c>
      <c r="D4" t="s">
        <v>9</v>
      </c>
      <c r="E4">
        <v>136</v>
      </c>
      <c r="F4">
        <v>1200</v>
      </c>
      <c r="G4">
        <v>800</v>
      </c>
      <c r="H4">
        <v>163200</v>
      </c>
      <c r="I4" s="1">
        <f>Table1[[#This Row],[Total Sales]]-(Table1[[#This Row],[Cost Of Goods]]*Table1[[#This Row],[Unit Sold]])</f>
        <v>54400</v>
      </c>
      <c r="K4" s="7" t="s">
        <v>31</v>
      </c>
      <c r="N4" s="3">
        <v>163200</v>
      </c>
    </row>
    <row r="5" spans="1:14" x14ac:dyDescent="0.3">
      <c r="A5">
        <v>2504</v>
      </c>
      <c r="B5" t="s">
        <v>19</v>
      </c>
      <c r="C5" t="s">
        <v>5</v>
      </c>
      <c r="D5" t="s">
        <v>10</v>
      </c>
      <c r="E5">
        <v>91</v>
      </c>
      <c r="F5">
        <v>1000</v>
      </c>
      <c r="G5">
        <v>700</v>
      </c>
      <c r="H5">
        <v>91000</v>
      </c>
      <c r="I5" s="1">
        <f>Table1[[#This Row],[Total Sales]]-(Table1[[#This Row],[Cost Of Goods]]*Table1[[#This Row],[Unit Sold]])</f>
        <v>27300</v>
      </c>
      <c r="K5">
        <f>SUM(Table1[Total Sales])</f>
        <v>12944500</v>
      </c>
      <c r="N5" s="3">
        <v>91000</v>
      </c>
    </row>
    <row r="6" spans="1:14" x14ac:dyDescent="0.3">
      <c r="A6">
        <v>2505</v>
      </c>
      <c r="B6" t="s">
        <v>20</v>
      </c>
      <c r="C6" t="s">
        <v>2</v>
      </c>
      <c r="D6" t="s">
        <v>11</v>
      </c>
      <c r="E6">
        <v>110</v>
      </c>
      <c r="F6">
        <v>4000</v>
      </c>
      <c r="G6">
        <v>3000</v>
      </c>
      <c r="H6">
        <v>440000</v>
      </c>
      <c r="I6" s="1">
        <f>Table1[[#This Row],[Total Sales]]-(Table1[[#This Row],[Cost Of Goods]]*Table1[[#This Row],[Unit Sold]])</f>
        <v>110000</v>
      </c>
      <c r="K6" s="7" t="s">
        <v>32</v>
      </c>
      <c r="N6" s="3">
        <v>440000</v>
      </c>
    </row>
    <row r="7" spans="1:14" x14ac:dyDescent="0.3">
      <c r="A7">
        <v>2506</v>
      </c>
      <c r="B7" t="s">
        <v>21</v>
      </c>
      <c r="C7" t="s">
        <v>3</v>
      </c>
      <c r="D7" t="s">
        <v>9</v>
      </c>
      <c r="E7">
        <v>51</v>
      </c>
      <c r="F7">
        <v>1200</v>
      </c>
      <c r="G7">
        <v>800</v>
      </c>
      <c r="H7">
        <v>61200</v>
      </c>
      <c r="I7" s="1">
        <f>Table1[[#This Row],[Total Sales]]-(Table1[[#This Row],[Cost Of Goods]]*Table1[[#This Row],[Unit Sold]])</f>
        <v>20400</v>
      </c>
      <c r="K7">
        <f>AVERAGE(Table1[Total Sales])</f>
        <v>258890</v>
      </c>
      <c r="N7" s="3">
        <v>61200</v>
      </c>
    </row>
    <row r="8" spans="1:14" x14ac:dyDescent="0.3">
      <c r="A8">
        <v>2507</v>
      </c>
      <c r="B8" t="s">
        <v>22</v>
      </c>
      <c r="C8" t="s">
        <v>5</v>
      </c>
      <c r="D8" t="s">
        <v>10</v>
      </c>
      <c r="E8">
        <v>78</v>
      </c>
      <c r="F8">
        <v>1000</v>
      </c>
      <c r="G8">
        <v>700</v>
      </c>
      <c r="H8">
        <v>78000</v>
      </c>
      <c r="I8" s="1">
        <f>Table1[[#This Row],[Total Sales]]-(Table1[[#This Row],[Cost Of Goods]]*Table1[[#This Row],[Unit Sold]])</f>
        <v>23400</v>
      </c>
      <c r="K8" s="7" t="s">
        <v>33</v>
      </c>
      <c r="N8" s="3">
        <v>78000</v>
      </c>
    </row>
    <row r="9" spans="1:14" x14ac:dyDescent="0.3">
      <c r="A9">
        <v>2508</v>
      </c>
      <c r="B9" t="s">
        <v>23</v>
      </c>
      <c r="C9" t="s">
        <v>4</v>
      </c>
      <c r="D9" t="s">
        <v>7</v>
      </c>
      <c r="E9">
        <v>146</v>
      </c>
      <c r="F9">
        <v>6000</v>
      </c>
      <c r="G9">
        <v>4000</v>
      </c>
      <c r="H9">
        <v>876000</v>
      </c>
      <c r="I9" s="1">
        <f>Table1[[#This Row],[Total Sales]]-(Table1[[#This Row],[Cost Of Goods]]*Table1[[#This Row],[Unit Sold]])</f>
        <v>292000</v>
      </c>
      <c r="K9" s="1">
        <f>SUM(Table1[Profit])</f>
        <v>3834400</v>
      </c>
      <c r="N9" s="3">
        <v>876000</v>
      </c>
    </row>
    <row r="10" spans="1:14" x14ac:dyDescent="0.3">
      <c r="A10">
        <v>2509</v>
      </c>
      <c r="B10" t="s">
        <v>24</v>
      </c>
      <c r="C10" t="s">
        <v>2</v>
      </c>
      <c r="D10" t="s">
        <v>12</v>
      </c>
      <c r="E10">
        <v>101</v>
      </c>
      <c r="F10">
        <v>600</v>
      </c>
      <c r="G10">
        <v>400</v>
      </c>
      <c r="H10">
        <v>60600</v>
      </c>
      <c r="I10" s="1">
        <f>Table1[[#This Row],[Total Sales]]-(Table1[[#This Row],[Cost Of Goods]]*Table1[[#This Row],[Unit Sold]])</f>
        <v>20200</v>
      </c>
      <c r="N10" s="3">
        <v>60600</v>
      </c>
    </row>
    <row r="11" spans="1:14" x14ac:dyDescent="0.3">
      <c r="A11">
        <v>2510</v>
      </c>
      <c r="B11" t="s">
        <v>25</v>
      </c>
      <c r="C11" t="s">
        <v>4</v>
      </c>
      <c r="D11" t="s">
        <v>7</v>
      </c>
      <c r="E11">
        <v>52</v>
      </c>
      <c r="F11">
        <v>6000</v>
      </c>
      <c r="G11">
        <v>4000</v>
      </c>
      <c r="H11">
        <v>312000</v>
      </c>
      <c r="I11" s="1">
        <f>Table1[[#This Row],[Total Sales]]-(Table1[[#This Row],[Cost Of Goods]]*Table1[[#This Row],[Unit Sold]])</f>
        <v>104000</v>
      </c>
      <c r="N11" s="3">
        <v>312000</v>
      </c>
    </row>
    <row r="12" spans="1:14" x14ac:dyDescent="0.3">
      <c r="A12">
        <v>2511</v>
      </c>
      <c r="B12" t="s">
        <v>25</v>
      </c>
      <c r="C12" t="s">
        <v>3</v>
      </c>
      <c r="D12" t="s">
        <v>9</v>
      </c>
      <c r="E12">
        <v>55</v>
      </c>
      <c r="F12">
        <v>1200</v>
      </c>
      <c r="G12">
        <v>800</v>
      </c>
      <c r="H12">
        <v>66000</v>
      </c>
      <c r="I12" s="1">
        <f>Table1[[#This Row],[Total Sales]]-(Table1[[#This Row],[Cost Of Goods]]*Table1[[#This Row],[Unit Sold]])</f>
        <v>22000</v>
      </c>
      <c r="N12" s="3">
        <v>66000</v>
      </c>
    </row>
    <row r="13" spans="1:14" x14ac:dyDescent="0.3">
      <c r="A13">
        <v>2512</v>
      </c>
      <c r="B13" t="s">
        <v>25</v>
      </c>
      <c r="C13" t="s">
        <v>4</v>
      </c>
      <c r="D13" t="s">
        <v>10</v>
      </c>
      <c r="E13">
        <v>137</v>
      </c>
      <c r="F13">
        <v>1000</v>
      </c>
      <c r="G13">
        <v>700</v>
      </c>
      <c r="H13">
        <v>137000</v>
      </c>
      <c r="I13" s="1">
        <f>Table1[[#This Row],[Total Sales]]-(Table1[[#This Row],[Cost Of Goods]]*Table1[[#This Row],[Unit Sold]])</f>
        <v>41100</v>
      </c>
      <c r="N13" s="3">
        <v>137000</v>
      </c>
    </row>
    <row r="14" spans="1:14" x14ac:dyDescent="0.3">
      <c r="A14">
        <v>2513</v>
      </c>
      <c r="B14" t="s">
        <v>23</v>
      </c>
      <c r="C14" t="s">
        <v>4</v>
      </c>
      <c r="D14" t="s">
        <v>8</v>
      </c>
      <c r="E14">
        <v>96</v>
      </c>
      <c r="F14">
        <v>3500</v>
      </c>
      <c r="G14">
        <v>2500</v>
      </c>
      <c r="H14">
        <v>336000</v>
      </c>
      <c r="I14" s="1">
        <f>Table1[[#This Row],[Total Sales]]-(Table1[[#This Row],[Cost Of Goods]]*Table1[[#This Row],[Unit Sold]])</f>
        <v>96000</v>
      </c>
      <c r="N14" s="3">
        <v>336000</v>
      </c>
    </row>
    <row r="15" spans="1:14" x14ac:dyDescent="0.3">
      <c r="A15">
        <v>2514</v>
      </c>
      <c r="B15" t="s">
        <v>24</v>
      </c>
      <c r="C15" t="s">
        <v>3</v>
      </c>
      <c r="D15" t="s">
        <v>11</v>
      </c>
      <c r="E15">
        <v>52</v>
      </c>
      <c r="F15">
        <v>4000</v>
      </c>
      <c r="G15">
        <v>3000</v>
      </c>
      <c r="H15">
        <v>208000</v>
      </c>
      <c r="I15" s="1">
        <f>Table1[[#This Row],[Total Sales]]-(Table1[[#This Row],[Cost Of Goods]]*Table1[[#This Row],[Unit Sold]])</f>
        <v>52000</v>
      </c>
      <c r="N15" s="3">
        <v>208000</v>
      </c>
    </row>
    <row r="16" spans="1:14" x14ac:dyDescent="0.3">
      <c r="A16">
        <v>2515</v>
      </c>
      <c r="B16" t="s">
        <v>19</v>
      </c>
      <c r="C16" t="s">
        <v>2</v>
      </c>
      <c r="D16" t="s">
        <v>8</v>
      </c>
      <c r="E16">
        <v>76</v>
      </c>
      <c r="F16">
        <v>3500</v>
      </c>
      <c r="G16">
        <v>2500</v>
      </c>
      <c r="H16">
        <v>266000</v>
      </c>
      <c r="I16" s="1">
        <f>Table1[[#This Row],[Total Sales]]-(Table1[[#This Row],[Cost Of Goods]]*Table1[[#This Row],[Unit Sold]])</f>
        <v>76000</v>
      </c>
      <c r="N16" s="3">
        <v>266000</v>
      </c>
    </row>
    <row r="17" spans="1:14" x14ac:dyDescent="0.3">
      <c r="A17">
        <v>2516</v>
      </c>
      <c r="B17" t="s">
        <v>0</v>
      </c>
      <c r="C17" t="s">
        <v>5</v>
      </c>
      <c r="D17" t="s">
        <v>11</v>
      </c>
      <c r="E17">
        <v>145</v>
      </c>
      <c r="F17">
        <v>4000</v>
      </c>
      <c r="G17">
        <v>3000</v>
      </c>
      <c r="H17">
        <v>580000</v>
      </c>
      <c r="I17" s="1">
        <f>Table1[[#This Row],[Total Sales]]-(Table1[[#This Row],[Cost Of Goods]]*Table1[[#This Row],[Unit Sold]])</f>
        <v>145000</v>
      </c>
      <c r="N17" s="3">
        <v>580000</v>
      </c>
    </row>
    <row r="18" spans="1:14" x14ac:dyDescent="0.3">
      <c r="A18">
        <v>2517</v>
      </c>
      <c r="B18" t="s">
        <v>17</v>
      </c>
      <c r="C18" t="s">
        <v>4</v>
      </c>
      <c r="D18" t="s">
        <v>12</v>
      </c>
      <c r="E18">
        <v>83</v>
      </c>
      <c r="F18">
        <v>600</v>
      </c>
      <c r="G18">
        <v>400</v>
      </c>
      <c r="H18">
        <v>49800</v>
      </c>
      <c r="I18" s="1">
        <f>Table1[[#This Row],[Total Sales]]-(Table1[[#This Row],[Cost Of Goods]]*Table1[[#This Row],[Unit Sold]])</f>
        <v>16600</v>
      </c>
      <c r="N18" s="3">
        <v>49800</v>
      </c>
    </row>
    <row r="19" spans="1:14" x14ac:dyDescent="0.3">
      <c r="A19">
        <v>2518</v>
      </c>
      <c r="B19" t="s">
        <v>20</v>
      </c>
      <c r="C19" t="s">
        <v>4</v>
      </c>
      <c r="D19" t="s">
        <v>10</v>
      </c>
      <c r="E19">
        <v>91</v>
      </c>
      <c r="F19">
        <v>1000</v>
      </c>
      <c r="G19">
        <v>700</v>
      </c>
      <c r="H19">
        <v>91000</v>
      </c>
      <c r="I19" s="1">
        <f>Table1[[#This Row],[Total Sales]]-(Table1[[#This Row],[Cost Of Goods]]*Table1[[#This Row],[Unit Sold]])</f>
        <v>27300</v>
      </c>
      <c r="N19" s="3">
        <v>91000</v>
      </c>
    </row>
    <row r="20" spans="1:14" x14ac:dyDescent="0.3">
      <c r="A20">
        <v>2519</v>
      </c>
      <c r="B20" t="s">
        <v>21</v>
      </c>
      <c r="C20" t="s">
        <v>2</v>
      </c>
      <c r="D20" t="s">
        <v>13</v>
      </c>
      <c r="E20">
        <v>108</v>
      </c>
      <c r="F20">
        <v>10000</v>
      </c>
      <c r="G20">
        <v>7000</v>
      </c>
      <c r="H20">
        <v>1080000</v>
      </c>
      <c r="I20" s="1">
        <f>Table1[[#This Row],[Total Sales]]-(Table1[[#This Row],[Cost Of Goods]]*Table1[[#This Row],[Unit Sold]])</f>
        <v>324000</v>
      </c>
      <c r="N20" s="3">
        <v>1080000</v>
      </c>
    </row>
    <row r="21" spans="1:14" x14ac:dyDescent="0.3">
      <c r="A21">
        <v>2520</v>
      </c>
      <c r="B21" t="s">
        <v>18</v>
      </c>
      <c r="C21" t="s">
        <v>5</v>
      </c>
      <c r="D21" t="s">
        <v>11</v>
      </c>
      <c r="E21">
        <v>144</v>
      </c>
      <c r="F21">
        <v>4000</v>
      </c>
      <c r="G21">
        <v>3000</v>
      </c>
      <c r="H21">
        <v>576000</v>
      </c>
      <c r="I21" s="1">
        <f>Table1[[#This Row],[Total Sales]]-(Table1[[#This Row],[Cost Of Goods]]*Table1[[#This Row],[Unit Sold]])</f>
        <v>144000</v>
      </c>
      <c r="N21" s="3">
        <v>576000</v>
      </c>
    </row>
    <row r="22" spans="1:14" x14ac:dyDescent="0.3">
      <c r="A22">
        <v>2521</v>
      </c>
      <c r="B22" t="s">
        <v>20</v>
      </c>
      <c r="C22" t="s">
        <v>4</v>
      </c>
      <c r="D22" t="s">
        <v>12</v>
      </c>
      <c r="E22">
        <v>92</v>
      </c>
      <c r="F22">
        <v>600</v>
      </c>
      <c r="G22">
        <v>400</v>
      </c>
      <c r="H22">
        <v>55200</v>
      </c>
      <c r="I22" s="1">
        <f>Table1[[#This Row],[Total Sales]]-(Table1[[#This Row],[Cost Of Goods]]*Table1[[#This Row],[Unit Sold]])</f>
        <v>18400</v>
      </c>
      <c r="N22" s="3">
        <v>55200</v>
      </c>
    </row>
    <row r="23" spans="1:14" x14ac:dyDescent="0.3">
      <c r="A23">
        <v>2522</v>
      </c>
      <c r="B23" t="s">
        <v>23</v>
      </c>
      <c r="C23" t="s">
        <v>2</v>
      </c>
      <c r="D23" t="s">
        <v>7</v>
      </c>
      <c r="E23">
        <v>71</v>
      </c>
      <c r="F23">
        <v>6000</v>
      </c>
      <c r="G23">
        <v>4000</v>
      </c>
      <c r="H23">
        <v>426000</v>
      </c>
      <c r="I23" s="1">
        <f>Table1[[#This Row],[Total Sales]]-(Table1[[#This Row],[Cost Of Goods]]*Table1[[#This Row],[Unit Sold]])</f>
        <v>142000</v>
      </c>
      <c r="N23" s="3">
        <v>426000</v>
      </c>
    </row>
    <row r="24" spans="1:14" x14ac:dyDescent="0.3">
      <c r="A24">
        <v>2523</v>
      </c>
      <c r="B24" t="s">
        <v>17</v>
      </c>
      <c r="C24" t="s">
        <v>3</v>
      </c>
      <c r="D24" t="s">
        <v>12</v>
      </c>
      <c r="E24">
        <v>103</v>
      </c>
      <c r="F24">
        <v>600</v>
      </c>
      <c r="G24">
        <v>400</v>
      </c>
      <c r="H24">
        <v>61800</v>
      </c>
      <c r="I24" s="1">
        <f>Table1[[#This Row],[Total Sales]]-(Table1[[#This Row],[Cost Of Goods]]*Table1[[#This Row],[Unit Sold]])</f>
        <v>20600</v>
      </c>
      <c r="N24" s="3">
        <v>61800</v>
      </c>
    </row>
    <row r="25" spans="1:14" x14ac:dyDescent="0.3">
      <c r="A25">
        <v>2524</v>
      </c>
      <c r="B25" t="s">
        <v>25</v>
      </c>
      <c r="C25" t="s">
        <v>5</v>
      </c>
      <c r="D25" t="s">
        <v>10</v>
      </c>
      <c r="E25">
        <v>55</v>
      </c>
      <c r="F25">
        <v>1000</v>
      </c>
      <c r="G25">
        <v>700</v>
      </c>
      <c r="H25">
        <v>55000</v>
      </c>
      <c r="I25" s="1">
        <f>Table1[[#This Row],[Total Sales]]-(Table1[[#This Row],[Cost Of Goods]]*Table1[[#This Row],[Unit Sold]])</f>
        <v>16500</v>
      </c>
      <c r="N25" s="3">
        <v>55000</v>
      </c>
    </row>
    <row r="26" spans="1:14" x14ac:dyDescent="0.3">
      <c r="A26">
        <v>2525</v>
      </c>
      <c r="B26" t="s">
        <v>21</v>
      </c>
      <c r="C26" t="s">
        <v>3</v>
      </c>
      <c r="D26" t="s">
        <v>11</v>
      </c>
      <c r="E26">
        <v>93</v>
      </c>
      <c r="F26">
        <v>4000</v>
      </c>
      <c r="G26">
        <v>3000</v>
      </c>
      <c r="H26">
        <v>372000</v>
      </c>
      <c r="I26" s="1">
        <f>Table1[[#This Row],[Total Sales]]-(Table1[[#This Row],[Cost Of Goods]]*Table1[[#This Row],[Unit Sold]])</f>
        <v>93000</v>
      </c>
      <c r="N26" s="3">
        <v>372000</v>
      </c>
    </row>
    <row r="27" spans="1:14" x14ac:dyDescent="0.3">
      <c r="A27">
        <v>2526</v>
      </c>
      <c r="B27" t="s">
        <v>18</v>
      </c>
      <c r="C27" t="s">
        <v>4</v>
      </c>
      <c r="D27" t="s">
        <v>12</v>
      </c>
      <c r="E27">
        <v>143</v>
      </c>
      <c r="F27">
        <v>600</v>
      </c>
      <c r="G27">
        <v>400</v>
      </c>
      <c r="H27">
        <v>85800</v>
      </c>
      <c r="I27" s="1">
        <f>Table1[[#This Row],[Total Sales]]-(Table1[[#This Row],[Cost Of Goods]]*Table1[[#This Row],[Unit Sold]])</f>
        <v>28600</v>
      </c>
      <c r="N27" s="3">
        <v>85800</v>
      </c>
    </row>
    <row r="28" spans="1:14" x14ac:dyDescent="0.3">
      <c r="A28">
        <v>2527</v>
      </c>
      <c r="B28" t="s">
        <v>22</v>
      </c>
      <c r="C28" t="s">
        <v>2</v>
      </c>
      <c r="D28" t="s">
        <v>8</v>
      </c>
      <c r="E28">
        <v>143</v>
      </c>
      <c r="F28">
        <v>3500</v>
      </c>
      <c r="G28">
        <v>2500</v>
      </c>
      <c r="H28">
        <v>500500</v>
      </c>
      <c r="I28" s="1">
        <f>Table1[[#This Row],[Total Sales]]-(Table1[[#This Row],[Cost Of Goods]]*Table1[[#This Row],[Unit Sold]])</f>
        <v>143000</v>
      </c>
      <c r="N28" s="3">
        <v>500500</v>
      </c>
    </row>
    <row r="29" spans="1:14" x14ac:dyDescent="0.3">
      <c r="A29">
        <v>2528</v>
      </c>
      <c r="B29" t="s">
        <v>24</v>
      </c>
      <c r="C29" t="s">
        <v>5</v>
      </c>
      <c r="D29" t="s">
        <v>12</v>
      </c>
      <c r="E29">
        <v>99</v>
      </c>
      <c r="F29">
        <v>600</v>
      </c>
      <c r="G29">
        <v>400</v>
      </c>
      <c r="H29">
        <v>59400</v>
      </c>
      <c r="I29" s="1">
        <f>Table1[[#This Row],[Total Sales]]-(Table1[[#This Row],[Cost Of Goods]]*Table1[[#This Row],[Unit Sold]])</f>
        <v>19800</v>
      </c>
      <c r="N29" s="3">
        <v>59400</v>
      </c>
    </row>
    <row r="30" spans="1:14" x14ac:dyDescent="0.3">
      <c r="A30">
        <v>2529</v>
      </c>
      <c r="B30" t="s">
        <v>19</v>
      </c>
      <c r="C30" t="s">
        <v>2</v>
      </c>
      <c r="D30" t="s">
        <v>10</v>
      </c>
      <c r="E30">
        <v>120</v>
      </c>
      <c r="F30">
        <v>1000</v>
      </c>
      <c r="G30">
        <v>700</v>
      </c>
      <c r="H30">
        <v>120000</v>
      </c>
      <c r="I30" s="1">
        <f>Table1[[#This Row],[Total Sales]]-(Table1[[#This Row],[Cost Of Goods]]*Table1[[#This Row],[Unit Sold]])</f>
        <v>36000</v>
      </c>
      <c r="N30" s="3">
        <v>120000</v>
      </c>
    </row>
    <row r="31" spans="1:14" x14ac:dyDescent="0.3">
      <c r="A31">
        <v>2530</v>
      </c>
      <c r="B31" t="s">
        <v>0</v>
      </c>
      <c r="C31" t="s">
        <v>4</v>
      </c>
      <c r="D31" t="s">
        <v>8</v>
      </c>
      <c r="E31">
        <v>66</v>
      </c>
      <c r="F31">
        <v>3500</v>
      </c>
      <c r="G31">
        <v>2500</v>
      </c>
      <c r="H31">
        <v>231000</v>
      </c>
      <c r="I31" s="1">
        <f>Table1[[#This Row],[Total Sales]]-(Table1[[#This Row],[Cost Of Goods]]*Table1[[#This Row],[Unit Sold]])</f>
        <v>66000</v>
      </c>
      <c r="N31" s="3">
        <v>231000</v>
      </c>
    </row>
    <row r="32" spans="1:14" x14ac:dyDescent="0.3">
      <c r="A32">
        <v>2531</v>
      </c>
      <c r="B32" t="s">
        <v>24</v>
      </c>
      <c r="C32" t="s">
        <v>5</v>
      </c>
      <c r="D32" t="s">
        <v>9</v>
      </c>
      <c r="E32">
        <v>88</v>
      </c>
      <c r="F32">
        <v>1200</v>
      </c>
      <c r="G32">
        <v>800</v>
      </c>
      <c r="H32">
        <v>105600</v>
      </c>
      <c r="I32" s="1">
        <f>Table1[[#This Row],[Total Sales]]-(Table1[[#This Row],[Cost Of Goods]]*Table1[[#This Row],[Unit Sold]])</f>
        <v>35200</v>
      </c>
      <c r="N32" s="3">
        <v>105600</v>
      </c>
    </row>
    <row r="33" spans="1:14" x14ac:dyDescent="0.3">
      <c r="A33">
        <v>2532</v>
      </c>
      <c r="B33" t="s">
        <v>19</v>
      </c>
      <c r="C33" t="s">
        <v>3</v>
      </c>
      <c r="D33" t="s">
        <v>13</v>
      </c>
      <c r="E33">
        <v>127</v>
      </c>
      <c r="F33">
        <v>10000</v>
      </c>
      <c r="G33">
        <v>7000</v>
      </c>
      <c r="H33">
        <v>1270000</v>
      </c>
      <c r="I33" s="1">
        <f>Table1[[#This Row],[Total Sales]]-(Table1[[#This Row],[Cost Of Goods]]*Table1[[#This Row],[Unit Sold]])</f>
        <v>381000</v>
      </c>
      <c r="N33" s="3">
        <v>1270000</v>
      </c>
    </row>
    <row r="34" spans="1:14" x14ac:dyDescent="0.3">
      <c r="A34">
        <v>2533</v>
      </c>
      <c r="B34" t="s">
        <v>20</v>
      </c>
      <c r="C34" t="s">
        <v>2</v>
      </c>
      <c r="D34" t="s">
        <v>11</v>
      </c>
      <c r="E34">
        <v>67</v>
      </c>
      <c r="F34">
        <v>4000</v>
      </c>
      <c r="G34">
        <v>3000</v>
      </c>
      <c r="H34">
        <v>268000</v>
      </c>
      <c r="I34" s="1">
        <f>Table1[[#This Row],[Total Sales]]-(Table1[[#This Row],[Cost Of Goods]]*Table1[[#This Row],[Unit Sold]])</f>
        <v>67000</v>
      </c>
      <c r="N34" s="3">
        <v>268000</v>
      </c>
    </row>
    <row r="35" spans="1:14" x14ac:dyDescent="0.3">
      <c r="A35">
        <v>2534</v>
      </c>
      <c r="B35" t="s">
        <v>0</v>
      </c>
      <c r="C35" t="s">
        <v>3</v>
      </c>
      <c r="D35" t="s">
        <v>9</v>
      </c>
      <c r="E35">
        <v>67</v>
      </c>
      <c r="F35">
        <v>1200</v>
      </c>
      <c r="G35">
        <v>800</v>
      </c>
      <c r="H35">
        <v>80400</v>
      </c>
      <c r="I35" s="1">
        <f>Table1[[#This Row],[Total Sales]]-(Table1[[#This Row],[Cost Of Goods]]*Table1[[#This Row],[Unit Sold]])</f>
        <v>26800</v>
      </c>
      <c r="N35" s="3">
        <v>80400</v>
      </c>
    </row>
    <row r="36" spans="1:14" x14ac:dyDescent="0.3">
      <c r="A36">
        <v>2535</v>
      </c>
      <c r="B36" t="s">
        <v>25</v>
      </c>
      <c r="C36" t="s">
        <v>4</v>
      </c>
      <c r="D36" t="s">
        <v>10</v>
      </c>
      <c r="E36">
        <v>149</v>
      </c>
      <c r="F36">
        <v>1000</v>
      </c>
      <c r="G36">
        <v>700</v>
      </c>
      <c r="H36">
        <v>149000</v>
      </c>
      <c r="I36" s="1">
        <f>Table1[[#This Row],[Total Sales]]-(Table1[[#This Row],[Cost Of Goods]]*Table1[[#This Row],[Unit Sold]])</f>
        <v>44700</v>
      </c>
      <c r="N36" s="3">
        <v>149000</v>
      </c>
    </row>
    <row r="37" spans="1:14" x14ac:dyDescent="0.3">
      <c r="A37">
        <v>2536</v>
      </c>
      <c r="B37" t="s">
        <v>20</v>
      </c>
      <c r="C37" t="s">
        <v>5</v>
      </c>
      <c r="D37" t="s">
        <v>12</v>
      </c>
      <c r="E37">
        <v>104</v>
      </c>
      <c r="F37">
        <v>600</v>
      </c>
      <c r="G37">
        <v>400</v>
      </c>
      <c r="H37">
        <v>62400</v>
      </c>
      <c r="I37" s="1">
        <f>Table1[[#This Row],[Total Sales]]-(Table1[[#This Row],[Cost Of Goods]]*Table1[[#This Row],[Unit Sold]])</f>
        <v>20800</v>
      </c>
      <c r="N37" s="3">
        <v>62400</v>
      </c>
    </row>
    <row r="38" spans="1:14" x14ac:dyDescent="0.3">
      <c r="A38">
        <v>2537</v>
      </c>
      <c r="B38" t="s">
        <v>23</v>
      </c>
      <c r="C38" t="s">
        <v>2</v>
      </c>
      <c r="D38" t="s">
        <v>12</v>
      </c>
      <c r="E38">
        <v>57</v>
      </c>
      <c r="F38">
        <v>600</v>
      </c>
      <c r="G38">
        <v>400</v>
      </c>
      <c r="H38">
        <v>34200</v>
      </c>
      <c r="I38" s="1">
        <f>Table1[[#This Row],[Total Sales]]-(Table1[[#This Row],[Cost Of Goods]]*Table1[[#This Row],[Unit Sold]])</f>
        <v>11400</v>
      </c>
      <c r="N38" s="3">
        <v>34200</v>
      </c>
    </row>
    <row r="39" spans="1:14" x14ac:dyDescent="0.3">
      <c r="A39">
        <v>2538</v>
      </c>
      <c r="B39" t="s">
        <v>18</v>
      </c>
      <c r="C39" t="s">
        <v>3</v>
      </c>
      <c r="D39" t="s">
        <v>12</v>
      </c>
      <c r="E39">
        <v>90</v>
      </c>
      <c r="F39">
        <v>600</v>
      </c>
      <c r="G39">
        <v>400</v>
      </c>
      <c r="H39">
        <v>54000</v>
      </c>
      <c r="I39" s="1">
        <f>Table1[[#This Row],[Total Sales]]-(Table1[[#This Row],[Cost Of Goods]]*Table1[[#This Row],[Unit Sold]])</f>
        <v>18000</v>
      </c>
      <c r="N39" s="3">
        <v>54000</v>
      </c>
    </row>
    <row r="40" spans="1:14" x14ac:dyDescent="0.3">
      <c r="A40">
        <v>2539</v>
      </c>
      <c r="B40" t="s">
        <v>21</v>
      </c>
      <c r="C40" t="s">
        <v>4</v>
      </c>
      <c r="D40" t="s">
        <v>12</v>
      </c>
      <c r="E40">
        <v>67</v>
      </c>
      <c r="F40">
        <v>600</v>
      </c>
      <c r="G40">
        <v>400</v>
      </c>
      <c r="H40">
        <v>40200</v>
      </c>
      <c r="I40" s="1">
        <f>Table1[[#This Row],[Total Sales]]-(Table1[[#This Row],[Cost Of Goods]]*Table1[[#This Row],[Unit Sold]])</f>
        <v>13400</v>
      </c>
      <c r="N40" s="3">
        <v>40200</v>
      </c>
    </row>
    <row r="41" spans="1:14" x14ac:dyDescent="0.3">
      <c r="A41">
        <v>2540</v>
      </c>
      <c r="B41" t="s">
        <v>17</v>
      </c>
      <c r="C41" t="s">
        <v>5</v>
      </c>
      <c r="D41" t="s">
        <v>11</v>
      </c>
      <c r="E41">
        <v>127</v>
      </c>
      <c r="F41">
        <v>4000</v>
      </c>
      <c r="G41">
        <v>3000</v>
      </c>
      <c r="H41">
        <v>508000</v>
      </c>
      <c r="I41" s="1">
        <f>Table1[[#This Row],[Total Sales]]-(Table1[[#This Row],[Cost Of Goods]]*Table1[[#This Row],[Unit Sold]])</f>
        <v>127000</v>
      </c>
      <c r="N41" s="3">
        <v>508000</v>
      </c>
    </row>
    <row r="42" spans="1:14" x14ac:dyDescent="0.3">
      <c r="A42">
        <v>2541</v>
      </c>
      <c r="B42" t="s">
        <v>21</v>
      </c>
      <c r="C42" t="s">
        <v>2</v>
      </c>
      <c r="D42" t="s">
        <v>10</v>
      </c>
      <c r="E42">
        <v>108</v>
      </c>
      <c r="F42">
        <v>1000</v>
      </c>
      <c r="G42">
        <v>700</v>
      </c>
      <c r="H42">
        <v>108000</v>
      </c>
      <c r="I42" s="1">
        <f>Table1[[#This Row],[Total Sales]]-(Table1[[#This Row],[Cost Of Goods]]*Table1[[#This Row],[Unit Sold]])</f>
        <v>32400</v>
      </c>
      <c r="N42" s="3">
        <v>108000</v>
      </c>
    </row>
    <row r="43" spans="1:14" x14ac:dyDescent="0.3">
      <c r="A43">
        <v>2542</v>
      </c>
      <c r="B43" t="s">
        <v>18</v>
      </c>
      <c r="C43" t="s">
        <v>3</v>
      </c>
      <c r="D43" t="s">
        <v>8</v>
      </c>
      <c r="E43">
        <v>66</v>
      </c>
      <c r="F43">
        <v>3500</v>
      </c>
      <c r="G43">
        <v>2500</v>
      </c>
      <c r="H43">
        <v>231000</v>
      </c>
      <c r="I43" s="1">
        <f>Table1[[#This Row],[Total Sales]]-(Table1[[#This Row],[Cost Of Goods]]*Table1[[#This Row],[Unit Sold]])</f>
        <v>66000</v>
      </c>
      <c r="N43" s="3">
        <v>231000</v>
      </c>
    </row>
    <row r="44" spans="1:14" x14ac:dyDescent="0.3">
      <c r="A44">
        <v>2543</v>
      </c>
      <c r="B44" t="s">
        <v>17</v>
      </c>
      <c r="C44" t="s">
        <v>5</v>
      </c>
      <c r="D44" t="s">
        <v>7</v>
      </c>
      <c r="E44">
        <v>78</v>
      </c>
      <c r="F44">
        <v>6000</v>
      </c>
      <c r="G44">
        <v>4000</v>
      </c>
      <c r="H44">
        <v>468000</v>
      </c>
      <c r="I44" s="1">
        <f>Table1[[#This Row],[Total Sales]]-(Table1[[#This Row],[Cost Of Goods]]*Table1[[#This Row],[Unit Sold]])</f>
        <v>156000</v>
      </c>
      <c r="N44" s="3">
        <v>468000</v>
      </c>
    </row>
    <row r="45" spans="1:14" x14ac:dyDescent="0.3">
      <c r="A45">
        <v>2544</v>
      </c>
      <c r="B45" t="s">
        <v>23</v>
      </c>
      <c r="C45" t="s">
        <v>4</v>
      </c>
      <c r="D45" t="s">
        <v>10</v>
      </c>
      <c r="E45">
        <v>69</v>
      </c>
      <c r="F45">
        <v>1000</v>
      </c>
      <c r="G45">
        <v>700</v>
      </c>
      <c r="H45">
        <v>69000</v>
      </c>
      <c r="I45" s="1">
        <f>Table1[[#This Row],[Total Sales]]-(Table1[[#This Row],[Cost Of Goods]]*Table1[[#This Row],[Unit Sold]])</f>
        <v>20700</v>
      </c>
      <c r="N45" s="3">
        <v>69000</v>
      </c>
    </row>
    <row r="46" spans="1:14" x14ac:dyDescent="0.3">
      <c r="A46">
        <v>2545</v>
      </c>
      <c r="B46" t="s">
        <v>20</v>
      </c>
      <c r="C46" t="s">
        <v>2</v>
      </c>
      <c r="D46" t="s">
        <v>9</v>
      </c>
      <c r="E46">
        <v>59</v>
      </c>
      <c r="F46">
        <v>1200</v>
      </c>
      <c r="G46">
        <v>800</v>
      </c>
      <c r="H46">
        <v>70800</v>
      </c>
      <c r="I46" s="1">
        <f>Table1[[#This Row],[Total Sales]]-(Table1[[#This Row],[Cost Of Goods]]*Table1[[#This Row],[Unit Sold]])</f>
        <v>23600</v>
      </c>
      <c r="N46" s="3">
        <v>70800</v>
      </c>
    </row>
    <row r="47" spans="1:14" x14ac:dyDescent="0.3">
      <c r="A47">
        <v>2546</v>
      </c>
      <c r="B47" t="s">
        <v>25</v>
      </c>
      <c r="C47" t="s">
        <v>4</v>
      </c>
      <c r="D47" t="s">
        <v>12</v>
      </c>
      <c r="E47">
        <v>109</v>
      </c>
      <c r="F47">
        <v>600</v>
      </c>
      <c r="G47">
        <v>400</v>
      </c>
      <c r="H47">
        <v>65400</v>
      </c>
      <c r="I47" s="1">
        <f>Table1[[#This Row],[Total Sales]]-(Table1[[#This Row],[Cost Of Goods]]*Table1[[#This Row],[Unit Sold]])</f>
        <v>21800</v>
      </c>
      <c r="N47" s="3">
        <v>65400</v>
      </c>
    </row>
    <row r="48" spans="1:14" x14ac:dyDescent="0.3">
      <c r="A48">
        <v>2547</v>
      </c>
      <c r="B48" t="s">
        <v>24</v>
      </c>
      <c r="C48" t="s">
        <v>3</v>
      </c>
      <c r="D48" t="s">
        <v>11</v>
      </c>
      <c r="E48">
        <v>61</v>
      </c>
      <c r="F48">
        <v>4000</v>
      </c>
      <c r="G48">
        <v>3000</v>
      </c>
      <c r="H48">
        <v>244000</v>
      </c>
      <c r="I48" s="1">
        <f>Table1[[#This Row],[Total Sales]]-(Table1[[#This Row],[Cost Of Goods]]*Table1[[#This Row],[Unit Sold]])</f>
        <v>61000</v>
      </c>
      <c r="N48" s="3">
        <v>244000</v>
      </c>
    </row>
    <row r="49" spans="1:14" x14ac:dyDescent="0.3">
      <c r="A49">
        <v>2548</v>
      </c>
      <c r="B49" t="s">
        <v>20</v>
      </c>
      <c r="C49" t="s">
        <v>5</v>
      </c>
      <c r="D49" t="s">
        <v>12</v>
      </c>
      <c r="E49">
        <v>130</v>
      </c>
      <c r="F49">
        <v>600</v>
      </c>
      <c r="G49">
        <v>400</v>
      </c>
      <c r="H49">
        <v>78000</v>
      </c>
      <c r="I49" s="1">
        <f>Table1[[#This Row],[Total Sales]]-(Table1[[#This Row],[Cost Of Goods]]*Table1[[#This Row],[Unit Sold]])</f>
        <v>26000</v>
      </c>
      <c r="N49" s="3">
        <v>78000</v>
      </c>
    </row>
    <row r="50" spans="1:14" x14ac:dyDescent="0.3">
      <c r="A50">
        <v>2549</v>
      </c>
      <c r="B50" t="s">
        <v>19</v>
      </c>
      <c r="C50" t="s">
        <v>4</v>
      </c>
      <c r="D50" t="s">
        <v>8</v>
      </c>
      <c r="E50">
        <v>60</v>
      </c>
      <c r="F50">
        <v>3500</v>
      </c>
      <c r="G50">
        <v>2500</v>
      </c>
      <c r="H50">
        <v>210000</v>
      </c>
      <c r="I50" s="1">
        <f>Table1[[#This Row],[Total Sales]]-(Table1[[#This Row],[Cost Of Goods]]*Table1[[#This Row],[Unit Sold]])</f>
        <v>60000</v>
      </c>
      <c r="N50" s="3">
        <v>210000</v>
      </c>
    </row>
    <row r="51" spans="1:14" x14ac:dyDescent="0.3">
      <c r="A51">
        <v>2550</v>
      </c>
      <c r="B51" t="s">
        <v>0</v>
      </c>
      <c r="C51" t="s">
        <v>3</v>
      </c>
      <c r="D51" t="s">
        <v>7</v>
      </c>
      <c r="E51">
        <v>73</v>
      </c>
      <c r="F51">
        <v>6000</v>
      </c>
      <c r="G51">
        <v>4000</v>
      </c>
      <c r="H51">
        <v>438000</v>
      </c>
      <c r="I51" s="1">
        <f>Table1[[#This Row],[Total Sales]]-(Table1[[#This Row],[Cost Of Goods]]*Table1[[#This Row],[Unit Sold]])</f>
        <v>146000</v>
      </c>
      <c r="N51" s="3">
        <v>438000</v>
      </c>
    </row>
    <row r="52" spans="1:14" x14ac:dyDescent="0.3">
      <c r="A52" s="1"/>
      <c r="B52" s="1"/>
      <c r="C52" s="3"/>
      <c r="D52" s="4"/>
      <c r="F52" s="5"/>
      <c r="N52" s="1"/>
    </row>
    <row r="53" spans="1:14" x14ac:dyDescent="0.3">
      <c r="A53" s="1"/>
      <c r="B53" s="1"/>
      <c r="C53" s="1"/>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73FF5-054A-4BAE-AF58-CD999F3AA19A}">
  <dimension ref="A3:K19"/>
  <sheetViews>
    <sheetView workbookViewId="0">
      <selection activeCell="B15" sqref="B15"/>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7" max="7" width="12.5546875" bestFit="1" customWidth="1"/>
    <col min="8" max="8" width="16.44140625" bestFit="1" customWidth="1"/>
    <col min="10" max="10" width="12.5546875" bestFit="1" customWidth="1"/>
    <col min="11" max="11" width="15.21875" bestFit="1" customWidth="1"/>
  </cols>
  <sheetData>
    <row r="3" spans="1:11" x14ac:dyDescent="0.3">
      <c r="A3" s="8" t="s">
        <v>34</v>
      </c>
      <c r="B3" t="s">
        <v>36</v>
      </c>
      <c r="D3" s="8" t="s">
        <v>34</v>
      </c>
      <c r="E3" t="s">
        <v>36</v>
      </c>
      <c r="G3" s="8" t="s">
        <v>34</v>
      </c>
      <c r="H3" t="s">
        <v>36</v>
      </c>
      <c r="J3" s="8" t="s">
        <v>34</v>
      </c>
      <c r="K3" t="s">
        <v>37</v>
      </c>
    </row>
    <row r="4" spans="1:11" x14ac:dyDescent="0.3">
      <c r="A4" s="9" t="s">
        <v>17</v>
      </c>
      <c r="B4" s="10">
        <v>1591600</v>
      </c>
      <c r="D4" s="9" t="s">
        <v>3</v>
      </c>
      <c r="E4" s="10">
        <v>3534400</v>
      </c>
      <c r="G4" s="9" t="s">
        <v>9</v>
      </c>
      <c r="H4" s="10">
        <v>547200</v>
      </c>
      <c r="J4" s="9" t="s">
        <v>9</v>
      </c>
      <c r="K4" s="10">
        <v>456</v>
      </c>
    </row>
    <row r="5" spans="1:11" x14ac:dyDescent="0.3">
      <c r="A5" s="9" t="s">
        <v>24</v>
      </c>
      <c r="B5" s="10">
        <v>677600</v>
      </c>
      <c r="D5" s="9" t="s">
        <v>5</v>
      </c>
      <c r="E5" s="10">
        <v>2661400</v>
      </c>
      <c r="G5" s="9" t="s">
        <v>8</v>
      </c>
      <c r="H5" s="10">
        <v>2222500</v>
      </c>
      <c r="J5" s="9" t="s">
        <v>8</v>
      </c>
      <c r="K5" s="10">
        <v>635</v>
      </c>
    </row>
    <row r="6" spans="1:11" x14ac:dyDescent="0.3">
      <c r="A6" s="9" t="s">
        <v>19</v>
      </c>
      <c r="B6" s="10">
        <v>1957000</v>
      </c>
      <c r="D6" s="9" t="s">
        <v>4</v>
      </c>
      <c r="E6" s="10">
        <v>2870600</v>
      </c>
      <c r="G6" s="9" t="s">
        <v>12</v>
      </c>
      <c r="H6" s="10">
        <v>706800</v>
      </c>
      <c r="J6" s="9" t="s">
        <v>12</v>
      </c>
      <c r="K6" s="10">
        <v>1178</v>
      </c>
    </row>
    <row r="7" spans="1:11" x14ac:dyDescent="0.3">
      <c r="A7" s="9" t="s">
        <v>21</v>
      </c>
      <c r="B7" s="10">
        <v>1661400</v>
      </c>
      <c r="D7" s="9" t="s">
        <v>2</v>
      </c>
      <c r="E7" s="10">
        <v>3878100</v>
      </c>
      <c r="G7" s="9" t="s">
        <v>10</v>
      </c>
      <c r="H7" s="10">
        <v>898000</v>
      </c>
      <c r="J7" s="9" t="s">
        <v>10</v>
      </c>
      <c r="K7" s="10">
        <v>898</v>
      </c>
    </row>
    <row r="8" spans="1:11" x14ac:dyDescent="0.3">
      <c r="A8" s="9" t="s">
        <v>23</v>
      </c>
      <c r="B8" s="10">
        <v>1741200</v>
      </c>
      <c r="D8" s="9" t="s">
        <v>35</v>
      </c>
      <c r="E8">
        <v>12944500</v>
      </c>
      <c r="G8" s="9" t="s">
        <v>13</v>
      </c>
      <c r="H8" s="10">
        <v>2350000</v>
      </c>
      <c r="J8" s="9" t="s">
        <v>13</v>
      </c>
      <c r="K8" s="10">
        <v>235</v>
      </c>
    </row>
    <row r="9" spans="1:11" x14ac:dyDescent="0.3">
      <c r="A9" s="9" t="s">
        <v>18</v>
      </c>
      <c r="B9" s="10">
        <v>1110000</v>
      </c>
      <c r="G9" s="9" t="s">
        <v>11</v>
      </c>
      <c r="H9" s="10">
        <v>3196000</v>
      </c>
      <c r="J9" s="9" t="s">
        <v>11</v>
      </c>
      <c r="K9" s="10">
        <v>799</v>
      </c>
    </row>
    <row r="10" spans="1:11" x14ac:dyDescent="0.3">
      <c r="A10" s="9" t="s">
        <v>0</v>
      </c>
      <c r="B10" s="10">
        <v>1777400</v>
      </c>
      <c r="G10" s="9" t="s">
        <v>7</v>
      </c>
      <c r="H10" s="10">
        <v>3024000</v>
      </c>
      <c r="J10" s="9" t="s">
        <v>7</v>
      </c>
      <c r="K10" s="10">
        <v>504</v>
      </c>
    </row>
    <row r="11" spans="1:11" x14ac:dyDescent="0.3">
      <c r="A11" s="9" t="s">
        <v>20</v>
      </c>
      <c r="B11" s="10">
        <v>1065400</v>
      </c>
      <c r="G11" s="9" t="s">
        <v>35</v>
      </c>
      <c r="H11">
        <v>12944500</v>
      </c>
      <c r="J11" s="9" t="s">
        <v>35</v>
      </c>
      <c r="K11">
        <v>4705</v>
      </c>
    </row>
    <row r="12" spans="1:11" x14ac:dyDescent="0.3">
      <c r="A12" s="9" t="s">
        <v>25</v>
      </c>
      <c r="B12" s="10">
        <v>784400</v>
      </c>
    </row>
    <row r="13" spans="1:11" x14ac:dyDescent="0.3">
      <c r="A13" s="9" t="s">
        <v>22</v>
      </c>
      <c r="B13" s="10">
        <v>578500</v>
      </c>
    </row>
    <row r="14" spans="1:11" x14ac:dyDescent="0.3">
      <c r="A14" s="9" t="s">
        <v>35</v>
      </c>
      <c r="B14">
        <v>12944500</v>
      </c>
    </row>
    <row r="19" spans="11:11" x14ac:dyDescent="0.3">
      <c r="K19"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C3DE1-496D-476A-8708-F02DD5038637}">
  <dimension ref="A1"/>
  <sheetViews>
    <sheetView showGridLines="0" showRowColHeaders="0" zoomScale="40" zoomScaleNormal="40" workbookViewId="0">
      <selection activeCell="AM12" sqref="AM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Sindhu Sakthivel</dc:creator>
  <cp:lastModifiedBy>Sindhu_113317 Sakthivel</cp:lastModifiedBy>
  <dcterms:created xsi:type="dcterms:W3CDTF">2024-10-09T13:50:37Z</dcterms:created>
  <dcterms:modified xsi:type="dcterms:W3CDTF">2024-12-08T11:23:17Z</dcterms:modified>
</cp:coreProperties>
</file>