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ganna/Downloads/"/>
    </mc:Choice>
  </mc:AlternateContent>
  <xr:revisionPtr revIDLastSave="0" documentId="8_{40C80CAC-321B-D840-84A8-7F49A492965E}" xr6:coauthVersionLast="47" xr6:coauthVersionMax="47" xr10:uidLastSave="{00000000-0000-0000-0000-000000000000}"/>
  <bookViews>
    <workbookView xWindow="14600" yWindow="500" windowWidth="14200" windowHeight="16300" xr2:uid="{AAE90FCC-4224-FC40-ABC2-58E5D046C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D72" i="1"/>
  <c r="E72" i="1"/>
  <c r="B72" i="1"/>
  <c r="B65" i="1"/>
  <c r="B66" i="1"/>
  <c r="B67" i="1"/>
  <c r="B68" i="1"/>
  <c r="B69" i="1"/>
  <c r="B70" i="1"/>
  <c r="B71" i="1"/>
  <c r="C65" i="1"/>
  <c r="C66" i="1"/>
  <c r="C67" i="1"/>
  <c r="C68" i="1"/>
  <c r="C69" i="1"/>
  <c r="C70" i="1"/>
  <c r="C71" i="1"/>
  <c r="D65" i="1"/>
  <c r="D66" i="1"/>
  <c r="D67" i="1"/>
  <c r="D68" i="1"/>
  <c r="D69" i="1"/>
  <c r="D70" i="1"/>
  <c r="D71" i="1"/>
  <c r="E65" i="1"/>
  <c r="E66" i="1"/>
  <c r="E67" i="1"/>
  <c r="E68" i="1"/>
  <c r="E69" i="1"/>
  <c r="E70" i="1"/>
  <c r="E71" i="1"/>
  <c r="E64" i="1"/>
  <c r="D64" i="1"/>
  <c r="C64" i="1"/>
  <c r="B64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B59" i="1"/>
</calcChain>
</file>

<file path=xl/sharedStrings.xml><?xml version="1.0" encoding="utf-8"?>
<sst xmlns="http://schemas.openxmlformats.org/spreadsheetml/2006/main" count="62" uniqueCount="23">
  <si>
    <t>Location Selection Method: Factor Analysis</t>
  </si>
  <si>
    <t>Zip Codes of Potential Sites</t>
  </si>
  <si>
    <t>Factors</t>
  </si>
  <si>
    <t>Land</t>
  </si>
  <si>
    <t>Building</t>
  </si>
  <si>
    <t>Operating</t>
  </si>
  <si>
    <t>Pop. Size</t>
  </si>
  <si>
    <t>Elderly</t>
  </si>
  <si>
    <t>Education</t>
  </si>
  <si>
    <t>Income</t>
  </si>
  <si>
    <t>Insured</t>
  </si>
  <si>
    <t xml:space="preserve">Source for non-cost factors: Virginia Atlas of Community Health, 2004. </t>
  </si>
  <si>
    <t xml:space="preserve"> Calculate the relative score</t>
  </si>
  <si>
    <t>Weights</t>
  </si>
  <si>
    <t xml:space="preserve">Sum </t>
  </si>
  <si>
    <t>Combinable Relative Score</t>
  </si>
  <si>
    <t>Sum of the weight</t>
  </si>
  <si>
    <t xml:space="preserve">Based on these results, </t>
  </si>
  <si>
    <t xml:space="preserve">making it the best location according to the weighted criteria. </t>
  </si>
  <si>
    <t xml:space="preserve">This is primarily due to its strong performance in population size </t>
  </si>
  <si>
    <t>(which has the highest weight at 30%),</t>
  </si>
  <si>
    <t xml:space="preserve"> as well as high scores in elderly percentage, education, and insurance coverage.</t>
  </si>
  <si>
    <t xml:space="preserve">ZIP code 23233 has the highest total score (0.92),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</si>
</sst>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1" fillId="4" borderId="4" applyNumberFormat="0" applyFont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9" fontId="0" fillId="0" borderId="1" xfId="3" applyFont="1" applyBorder="1"/>
    <xf numFmtId="166" fontId="0" fillId="0" borderId="1" xfId="3" applyNumberFormat="1" applyFont="1" applyBorder="1"/>
    <xf numFmtId="0" fontId="3" fillId="0" borderId="2" xfId="0" applyFont="1" applyBorder="1"/>
    <xf numFmtId="0" fontId="3" fillId="0" borderId="0" xfId="0" applyFont="1"/>
    <xf numFmtId="2" fontId="0" fillId="0" borderId="1" xfId="2" applyNumberFormat="1" applyFont="1" applyBorder="1"/>
    <xf numFmtId="2" fontId="0" fillId="0" borderId="1" xfId="1" applyNumberFormat="1" applyFont="1" applyBorder="1"/>
    <xf numFmtId="2" fontId="0" fillId="0" borderId="1" xfId="3" applyNumberFormat="1" applyFont="1" applyBorder="1"/>
    <xf numFmtId="2" fontId="0" fillId="0" borderId="1" xfId="0" applyNumberFormat="1" applyBorder="1"/>
    <xf numFmtId="2" fontId="0" fillId="0" borderId="0" xfId="0" applyNumberFormat="1"/>
    <xf numFmtId="0" fontId="1" fillId="5" borderId="0" xfId="6"/>
    <xf numFmtId="2" fontId="4" fillId="3" borderId="1" xfId="4" applyNumberFormat="1" applyBorder="1"/>
    <xf numFmtId="2" fontId="1" fillId="4" borderId="4" xfId="5" applyNumberFormat="1"/>
    <xf numFmtId="0" fontId="3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20% - Accent2" xfId="6" builtinId="34"/>
    <cellStyle name="Comma" xfId="1" builtinId="3"/>
    <cellStyle name="Currency" xfId="2" builtinId="4"/>
    <cellStyle name="Good" xfId="4" builtinId="26"/>
    <cellStyle name="Normal" xfId="0" builtinId="0"/>
    <cellStyle name="Note" xfId="5" builtinId="1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199137</xdr:rowOff>
    </xdr:from>
    <xdr:to>
      <xdr:col>8</xdr:col>
      <xdr:colOff>337806</xdr:colOff>
      <xdr:row>10</xdr:row>
      <xdr:rowOff>55378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264FDD-F9A6-0141-8C5C-65BCB71D67D1}"/>
            </a:ext>
          </a:extLst>
        </xdr:cNvPr>
        <xdr:cNvSpPr txBox="1"/>
      </xdr:nvSpPr>
      <xdr:spPr>
        <a:xfrm>
          <a:off x="1" y="199137"/>
          <a:ext cx="7310105" cy="1773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 medical center would like to establish a satellite clinic to provide medical care</a:t>
          </a:r>
          <a:r>
            <a:rPr lang="en-US" sz="1400" baseline="0"/>
            <a:t> </a:t>
          </a:r>
          <a:r>
            <a:rPr lang="en-US" sz="1400"/>
            <a:t>for residents living in recently</a:t>
          </a:r>
          <a:r>
            <a:rPr lang="en-US" sz="1400" baseline="0"/>
            <a:t> </a:t>
          </a:r>
          <a:r>
            <a:rPr lang="en-US" sz="1400"/>
            <a:t>developed suburbs. Four potential sites are under</a:t>
          </a:r>
          <a:r>
            <a:rPr lang="en-US" sz="1400" baseline="0"/>
            <a:t> </a:t>
          </a:r>
          <a:r>
            <a:rPr lang="en-US" sz="1400"/>
            <a:t>consideration. Land acquisition, building, and equipment costs have been evaluated,</a:t>
          </a:r>
          <a:r>
            <a:rPr lang="en-US" sz="1400" baseline="0"/>
            <a:t> </a:t>
          </a:r>
          <a:r>
            <a:rPr lang="en-US" sz="1400"/>
            <a:t>as have population, education level, median household income, and percentage</a:t>
          </a:r>
          <a:r>
            <a:rPr lang="en-US" sz="1400" baseline="0"/>
            <a:t> </a:t>
          </a:r>
          <a:r>
            <a:rPr lang="en-US" sz="1400"/>
            <a:t>insured. As can be observed from the following table, the factors are reported</a:t>
          </a:r>
          <a:r>
            <a:rPr lang="en-US" sz="1400" baseline="0"/>
            <a:t> </a:t>
          </a:r>
          <a:r>
            <a:rPr lang="en-US" sz="1400"/>
            <a:t>in different measurement units (metric), so they must be either converted to</a:t>
          </a:r>
          <a:r>
            <a:rPr lang="en-US" sz="1400" baseline="0"/>
            <a:t> </a:t>
          </a:r>
          <a:r>
            <a:rPr lang="en-US" sz="1400"/>
            <a:t>the same metric or analyzed usingother methods,</a:t>
          </a:r>
          <a:r>
            <a:rPr lang="en-US" sz="1400" baseline="0"/>
            <a:t> such as </a:t>
          </a:r>
          <a:r>
            <a:rPr lang="en-US" sz="1400"/>
            <a:t> the multi-attribute procedures.</a:t>
          </a:r>
          <a:r>
            <a:rPr lang="en-US" sz="1400" baseline="0"/>
            <a:t> 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C50-4FD2-9D4F-A783-F55283713E14}">
  <dimension ref="A1:E80"/>
  <sheetViews>
    <sheetView tabSelected="1" zoomScale="50" zoomScaleNormal="115" workbookViewId="0">
      <selection activeCell="H53" sqref="H53"/>
    </sheetView>
  </sheetViews>
  <sheetFormatPr baseColWidth="10" defaultColWidth="8.83203125" defaultRowHeight="16" x14ac:dyDescent="0.2"/>
  <cols>
    <col min="1" max="1" width="10.5" customWidth="1"/>
    <col min="2" max="5" width="14.5" customWidth="1"/>
    <col min="6" max="6" width="4" customWidth="1"/>
    <col min="7" max="11" width="9.5" customWidth="1"/>
    <col min="12" max="12" width="4.33203125" customWidth="1"/>
    <col min="14" max="14" width="13.1640625" customWidth="1"/>
    <col min="16" max="16" width="4.5" customWidth="1"/>
  </cols>
  <sheetData>
    <row r="1" spans="1:5" x14ac:dyDescent="0.2">
      <c r="A1" s="1" t="s">
        <v>0</v>
      </c>
    </row>
    <row r="12" spans="1:5" x14ac:dyDescent="0.2">
      <c r="A12" s="2"/>
      <c r="B12" s="17" t="s">
        <v>1</v>
      </c>
      <c r="C12" s="17"/>
      <c r="D12" s="17"/>
      <c r="E12" s="17"/>
    </row>
    <row r="13" spans="1:5" x14ac:dyDescent="0.2">
      <c r="A13" s="2" t="s">
        <v>2</v>
      </c>
      <c r="B13" s="2">
        <v>23059</v>
      </c>
      <c r="C13" s="2">
        <v>23233</v>
      </c>
      <c r="D13" s="2">
        <v>23112</v>
      </c>
      <c r="E13" s="2">
        <v>23832</v>
      </c>
    </row>
    <row r="14" spans="1:5" x14ac:dyDescent="0.2">
      <c r="A14" s="2" t="s">
        <v>3</v>
      </c>
      <c r="B14" s="3">
        <v>350000</v>
      </c>
      <c r="C14" s="3">
        <v>390000</v>
      </c>
      <c r="D14" s="3">
        <v>245000</v>
      </c>
      <c r="E14" s="3">
        <v>200000</v>
      </c>
    </row>
    <row r="15" spans="1:5" x14ac:dyDescent="0.2">
      <c r="A15" s="2" t="s">
        <v>4</v>
      </c>
      <c r="B15" s="3">
        <v>450000</v>
      </c>
      <c r="C15" s="3">
        <v>450000</v>
      </c>
      <c r="D15" s="3">
        <v>435000</v>
      </c>
      <c r="E15" s="3">
        <v>425000</v>
      </c>
    </row>
    <row r="16" spans="1:5" x14ac:dyDescent="0.2">
      <c r="A16" s="2" t="s">
        <v>5</v>
      </c>
      <c r="B16" s="3">
        <v>235000</v>
      </c>
      <c r="C16" s="3">
        <v>240000</v>
      </c>
      <c r="D16" s="3">
        <v>220000</v>
      </c>
      <c r="E16" s="3">
        <v>205000</v>
      </c>
    </row>
    <row r="17" spans="1:5" x14ac:dyDescent="0.2">
      <c r="A17" s="2" t="s">
        <v>6</v>
      </c>
      <c r="B17" s="4">
        <v>15683</v>
      </c>
      <c r="C17" s="4">
        <v>50296</v>
      </c>
      <c r="D17" s="4">
        <v>38660</v>
      </c>
      <c r="E17" s="4">
        <v>25775</v>
      </c>
    </row>
    <row r="18" spans="1:5" x14ac:dyDescent="0.2">
      <c r="A18" s="2" t="s">
        <v>7</v>
      </c>
      <c r="B18" s="5">
        <v>7.0000000000000007E-2</v>
      </c>
      <c r="C18" s="5">
        <v>0.12</v>
      </c>
      <c r="D18" s="5">
        <v>0.06</v>
      </c>
      <c r="E18" s="5">
        <v>0.05</v>
      </c>
    </row>
    <row r="19" spans="1:5" x14ac:dyDescent="0.2">
      <c r="A19" s="2" t="s">
        <v>8</v>
      </c>
      <c r="B19" s="5">
        <v>0.92</v>
      </c>
      <c r="C19" s="5">
        <v>0.96</v>
      </c>
      <c r="D19" s="5">
        <v>0.93</v>
      </c>
      <c r="E19" s="5">
        <v>0.9</v>
      </c>
    </row>
    <row r="20" spans="1:5" x14ac:dyDescent="0.2">
      <c r="A20" s="2" t="s">
        <v>9</v>
      </c>
      <c r="B20" s="3">
        <v>73668</v>
      </c>
      <c r="C20" s="3">
        <v>67917</v>
      </c>
      <c r="D20" s="3">
        <v>63519</v>
      </c>
      <c r="E20" s="3">
        <v>61738</v>
      </c>
    </row>
    <row r="21" spans="1:5" x14ac:dyDescent="0.2">
      <c r="A21" s="2" t="s">
        <v>10</v>
      </c>
      <c r="B21" s="6">
        <v>0.88200000000000001</v>
      </c>
      <c r="C21" s="5">
        <v>0.88600000000000001</v>
      </c>
      <c r="D21" s="5">
        <v>0.88500000000000001</v>
      </c>
      <c r="E21" s="5">
        <v>0.88100000000000001</v>
      </c>
    </row>
    <row r="22" spans="1:5" x14ac:dyDescent="0.2">
      <c r="A22" s="7" t="s">
        <v>11</v>
      </c>
    </row>
    <row r="24" spans="1:5" x14ac:dyDescent="0.2">
      <c r="A24" s="8" t="s">
        <v>12</v>
      </c>
    </row>
    <row r="25" spans="1:5" x14ac:dyDescent="0.2">
      <c r="A25" s="2"/>
      <c r="B25" s="17" t="s">
        <v>1</v>
      </c>
      <c r="C25" s="17"/>
      <c r="D25" s="17"/>
      <c r="E25" s="17"/>
    </row>
    <row r="26" spans="1:5" x14ac:dyDescent="0.2">
      <c r="A26" s="2" t="s">
        <v>2</v>
      </c>
      <c r="B26" s="2">
        <v>23059</v>
      </c>
      <c r="C26" s="2">
        <v>23233</v>
      </c>
      <c r="D26" s="2">
        <v>23112</v>
      </c>
      <c r="E26" s="2">
        <v>23832</v>
      </c>
    </row>
    <row r="27" spans="1:5" x14ac:dyDescent="0.2">
      <c r="A27" s="2" t="s">
        <v>3</v>
      </c>
      <c r="B27" s="3">
        <v>350000</v>
      </c>
      <c r="C27" s="3">
        <v>390000</v>
      </c>
      <c r="D27" s="3">
        <v>245000</v>
      </c>
      <c r="E27" s="3">
        <v>200000</v>
      </c>
    </row>
    <row r="28" spans="1:5" x14ac:dyDescent="0.2">
      <c r="A28" s="2" t="s">
        <v>4</v>
      </c>
      <c r="B28" s="3">
        <v>450000</v>
      </c>
      <c r="C28" s="3">
        <v>450000</v>
      </c>
      <c r="D28" s="3">
        <v>435000</v>
      </c>
      <c r="E28" s="3">
        <v>425000</v>
      </c>
    </row>
    <row r="29" spans="1:5" x14ac:dyDescent="0.2">
      <c r="A29" s="2" t="s">
        <v>5</v>
      </c>
      <c r="B29" s="3">
        <v>235000</v>
      </c>
      <c r="C29" s="3">
        <v>240000</v>
      </c>
      <c r="D29" s="3">
        <v>220000</v>
      </c>
      <c r="E29" s="3">
        <v>205000</v>
      </c>
    </row>
    <row r="30" spans="1:5" x14ac:dyDescent="0.2">
      <c r="A30" s="2" t="s">
        <v>6</v>
      </c>
      <c r="B30" s="4">
        <v>15683</v>
      </c>
      <c r="C30" s="4">
        <v>50296</v>
      </c>
      <c r="D30" s="4">
        <v>38660</v>
      </c>
      <c r="E30" s="4">
        <v>25775</v>
      </c>
    </row>
    <row r="31" spans="1:5" x14ac:dyDescent="0.2">
      <c r="A31" s="2" t="s">
        <v>7</v>
      </c>
      <c r="B31" s="5">
        <v>7.0000000000000007E-2</v>
      </c>
      <c r="C31" s="5">
        <v>0.12</v>
      </c>
      <c r="D31" s="5">
        <v>0.06</v>
      </c>
      <c r="E31" s="5">
        <v>0.05</v>
      </c>
    </row>
    <row r="32" spans="1:5" x14ac:dyDescent="0.2">
      <c r="A32" s="2" t="s">
        <v>8</v>
      </c>
      <c r="B32" s="5">
        <v>0.92</v>
      </c>
      <c r="C32" s="5">
        <v>0.96</v>
      </c>
      <c r="D32" s="5">
        <v>0.93</v>
      </c>
      <c r="E32" s="5">
        <v>0.9</v>
      </c>
    </row>
    <row r="33" spans="1:5" x14ac:dyDescent="0.2">
      <c r="A33" s="2" t="s">
        <v>9</v>
      </c>
      <c r="B33" s="3">
        <v>73668</v>
      </c>
      <c r="C33" s="3">
        <v>67917</v>
      </c>
      <c r="D33" s="3">
        <v>63519</v>
      </c>
      <c r="E33" s="3">
        <v>61738</v>
      </c>
    </row>
    <row r="34" spans="1:5" x14ac:dyDescent="0.2">
      <c r="A34" s="2" t="s">
        <v>10</v>
      </c>
      <c r="B34" s="6">
        <v>0.88200000000000001</v>
      </c>
      <c r="C34" s="5">
        <v>0.88600000000000001</v>
      </c>
      <c r="D34" s="5">
        <v>0.88500000000000001</v>
      </c>
      <c r="E34" s="5">
        <v>0.88100000000000001</v>
      </c>
    </row>
    <row r="37" spans="1:5" x14ac:dyDescent="0.2">
      <c r="A37" s="18" t="s">
        <v>15</v>
      </c>
      <c r="B37" s="18"/>
      <c r="C37" s="18"/>
      <c r="D37" s="18"/>
      <c r="E37" s="18"/>
    </row>
    <row r="38" spans="1:5" x14ac:dyDescent="0.2">
      <c r="A38" s="2"/>
      <c r="B38" s="17" t="s">
        <v>1</v>
      </c>
      <c r="C38" s="17"/>
      <c r="D38" s="17"/>
      <c r="E38" s="17"/>
    </row>
    <row r="39" spans="1:5" x14ac:dyDescent="0.2">
      <c r="A39" s="2" t="s">
        <v>2</v>
      </c>
      <c r="B39" s="2">
        <v>23059</v>
      </c>
      <c r="C39" s="2">
        <v>23233</v>
      </c>
      <c r="D39" s="2">
        <v>23112</v>
      </c>
      <c r="E39" s="2">
        <v>23832</v>
      </c>
    </row>
    <row r="40" spans="1:5" x14ac:dyDescent="0.2">
      <c r="A40" s="2" t="s">
        <v>3</v>
      </c>
      <c r="B40" s="9">
        <f>MIN($B$14:$E$14)/B14</f>
        <v>0.5714285714285714</v>
      </c>
      <c r="C40" s="9">
        <f>MIN($B$14:$E$14)/C14</f>
        <v>0.51282051282051277</v>
      </c>
      <c r="D40" s="9">
        <f>MIN($B$14:$E$14)/D14</f>
        <v>0.81632653061224492</v>
      </c>
      <c r="E40" s="13">
        <f>MIN($B$14:$E$14)/E14</f>
        <v>1</v>
      </c>
    </row>
    <row r="41" spans="1:5" x14ac:dyDescent="0.2">
      <c r="A41" s="2" t="s">
        <v>4</v>
      </c>
      <c r="B41" s="9">
        <f>MIN($B$15:$E$15)/B15</f>
        <v>0.94444444444444442</v>
      </c>
      <c r="C41" s="9">
        <f>MIN($B$15:$E$15)/C15</f>
        <v>0.94444444444444442</v>
      </c>
      <c r="D41" s="9">
        <f>MIN($B$15:$E$15)/D15</f>
        <v>0.97701149425287359</v>
      </c>
      <c r="E41" s="9">
        <f>MIN($B$15:$E$15)/E15</f>
        <v>1</v>
      </c>
    </row>
    <row r="42" spans="1:5" x14ac:dyDescent="0.2">
      <c r="A42" s="2" t="s">
        <v>5</v>
      </c>
      <c r="B42" s="9">
        <f>MIN($B$16:$E$16)/B16</f>
        <v>0.87234042553191493</v>
      </c>
      <c r="C42" s="9">
        <f>MIN($B$16:$E$16)/C16</f>
        <v>0.85416666666666663</v>
      </c>
      <c r="D42" s="9">
        <f>MIN($B$16:$E$16)/D16</f>
        <v>0.93181818181818177</v>
      </c>
      <c r="E42" s="9">
        <f>MIN($B$16:$E$16)/E16</f>
        <v>1</v>
      </c>
    </row>
    <row r="43" spans="1:5" x14ac:dyDescent="0.2">
      <c r="A43" s="2" t="s">
        <v>6</v>
      </c>
      <c r="B43" s="10">
        <f>B17/MAX($B$17:$E$17)</f>
        <v>0.31181406076029905</v>
      </c>
      <c r="C43" s="13">
        <f>C17/MAX($B$17:$E$17)</f>
        <v>1</v>
      </c>
      <c r="D43" s="10">
        <f>D17/MAX($B$17:$E$17)</f>
        <v>0.76864959440114522</v>
      </c>
      <c r="E43" s="10">
        <f>E17/MAX($B$17:$E$17)</f>
        <v>0.51246620009543498</v>
      </c>
    </row>
    <row r="44" spans="1:5" x14ac:dyDescent="0.2">
      <c r="A44" s="2" t="s">
        <v>7</v>
      </c>
      <c r="B44" s="11">
        <f>B18/MAX($B$18:$E$18)</f>
        <v>0.58333333333333337</v>
      </c>
      <c r="C44" s="13">
        <f>C18/MAX($B$18:$E$18)</f>
        <v>1</v>
      </c>
      <c r="D44" s="11">
        <f>D18/MAX($B$18:$E$18)</f>
        <v>0.5</v>
      </c>
      <c r="E44" s="11">
        <f>E18/MAX($B$18:$E$18)</f>
        <v>0.41666666666666669</v>
      </c>
    </row>
    <row r="45" spans="1:5" x14ac:dyDescent="0.2">
      <c r="A45" s="2" t="s">
        <v>8</v>
      </c>
      <c r="B45" s="11">
        <f>B19/MAX($B$19:$E$19)</f>
        <v>0.95833333333333337</v>
      </c>
      <c r="C45" s="13">
        <f>C19/MAX($B$19:$E$19)</f>
        <v>1</v>
      </c>
      <c r="D45" s="11">
        <f>D19/MAX($B$19:$E$19)</f>
        <v>0.96875000000000011</v>
      </c>
      <c r="E45" s="11">
        <f>E19/MAX($B$19:$E$19)</f>
        <v>0.93750000000000011</v>
      </c>
    </row>
    <row r="46" spans="1:5" x14ac:dyDescent="0.2">
      <c r="A46" s="2" t="s">
        <v>9</v>
      </c>
      <c r="B46" s="9">
        <f>B20/MAX($B$20:$E$20)</f>
        <v>1</v>
      </c>
      <c r="C46" s="9">
        <f>C20/MAX($B$20:$E$20)</f>
        <v>0.92193353966444047</v>
      </c>
      <c r="D46" s="9">
        <f>D20/MAX($B$20:$E$20)</f>
        <v>0.86223326274637568</v>
      </c>
      <c r="E46" s="9">
        <f>E20/MAX($B$20:$E$20)</f>
        <v>0.83805722973339847</v>
      </c>
    </row>
    <row r="47" spans="1:5" x14ac:dyDescent="0.2">
      <c r="A47" s="2" t="s">
        <v>10</v>
      </c>
      <c r="B47" s="11">
        <f>B21/MAX($B$21:$E$21)</f>
        <v>0.99548532731376971</v>
      </c>
      <c r="C47" s="11">
        <f>C21/MAX($B$21:$E$21)</f>
        <v>1</v>
      </c>
      <c r="D47" s="11">
        <f>D21/MAX($B$21:$E$21)</f>
        <v>0.99887133182844245</v>
      </c>
      <c r="E47" s="11">
        <f>D21/MAX($B$21:$E$21)</f>
        <v>0.99887133182844245</v>
      </c>
    </row>
    <row r="50" spans="1:5" x14ac:dyDescent="0.2">
      <c r="A50" s="2" t="s">
        <v>2</v>
      </c>
      <c r="B50" s="2" t="s">
        <v>13</v>
      </c>
    </row>
    <row r="51" spans="1:5" x14ac:dyDescent="0.2">
      <c r="A51" s="2" t="s">
        <v>3</v>
      </c>
      <c r="B51" s="9">
        <v>0.1</v>
      </c>
    </row>
    <row r="52" spans="1:5" x14ac:dyDescent="0.2">
      <c r="A52" s="2" t="s">
        <v>4</v>
      </c>
      <c r="B52" s="9">
        <v>0.1</v>
      </c>
    </row>
    <row r="53" spans="1:5" x14ac:dyDescent="0.2">
      <c r="A53" s="2" t="s">
        <v>5</v>
      </c>
      <c r="B53" s="9">
        <v>0.1</v>
      </c>
    </row>
    <row r="54" spans="1:5" x14ac:dyDescent="0.2">
      <c r="A54" s="2" t="s">
        <v>6</v>
      </c>
      <c r="B54" s="15">
        <v>0.3</v>
      </c>
    </row>
    <row r="55" spans="1:5" x14ac:dyDescent="0.2">
      <c r="A55" s="2" t="s">
        <v>7</v>
      </c>
      <c r="B55" s="9">
        <v>0.1</v>
      </c>
    </row>
    <row r="56" spans="1:5" x14ac:dyDescent="0.2">
      <c r="A56" s="2" t="s">
        <v>8</v>
      </c>
      <c r="B56" s="9">
        <v>0.1</v>
      </c>
    </row>
    <row r="57" spans="1:5" x14ac:dyDescent="0.2">
      <c r="A57" s="2" t="s">
        <v>9</v>
      </c>
      <c r="B57" s="9">
        <v>0.1</v>
      </c>
    </row>
    <row r="58" spans="1:5" x14ac:dyDescent="0.2">
      <c r="A58" s="2" t="s">
        <v>10</v>
      </c>
      <c r="B58" s="9">
        <v>0.1</v>
      </c>
    </row>
    <row r="59" spans="1:5" x14ac:dyDescent="0.2">
      <c r="A59" s="2" t="s">
        <v>16</v>
      </c>
      <c r="B59" s="12">
        <f>SUM(B51:B58)</f>
        <v>1</v>
      </c>
    </row>
    <row r="62" spans="1:5" x14ac:dyDescent="0.2">
      <c r="A62" s="2"/>
      <c r="B62" s="17" t="s">
        <v>1</v>
      </c>
      <c r="C62" s="17"/>
      <c r="D62" s="17"/>
      <c r="E62" s="17"/>
    </row>
    <row r="63" spans="1:5" x14ac:dyDescent="0.2">
      <c r="A63" s="2" t="s">
        <v>2</v>
      </c>
      <c r="B63" s="2">
        <v>23059</v>
      </c>
      <c r="C63" s="2">
        <v>23233</v>
      </c>
      <c r="D63" s="2">
        <v>23112</v>
      </c>
      <c r="E63" s="2">
        <v>23832</v>
      </c>
    </row>
    <row r="64" spans="1:5" x14ac:dyDescent="0.2">
      <c r="A64" s="2" t="s">
        <v>3</v>
      </c>
      <c r="B64" s="13">
        <f>B40*$B51</f>
        <v>5.7142857142857141E-2</v>
      </c>
      <c r="C64" s="13">
        <f>C40*$B51</f>
        <v>5.128205128205128E-2</v>
      </c>
      <c r="D64" s="9">
        <f>D40*$B51</f>
        <v>8.1632653061224497E-2</v>
      </c>
      <c r="E64" s="13">
        <f>E40*$B51</f>
        <v>0.1</v>
      </c>
    </row>
    <row r="65" spans="1:5" x14ac:dyDescent="0.2">
      <c r="A65" s="2" t="s">
        <v>4</v>
      </c>
      <c r="B65" s="13">
        <f t="shared" ref="B65:B71" si="0">B41*$B52</f>
        <v>9.4444444444444442E-2</v>
      </c>
      <c r="C65" s="13">
        <f t="shared" ref="C65:C71" si="1">C41*$B52</f>
        <v>9.4444444444444442E-2</v>
      </c>
      <c r="D65" s="9">
        <f t="shared" ref="D65:D71" si="2">D41*$B52</f>
        <v>9.7701149425287362E-2</v>
      </c>
      <c r="E65" s="13">
        <f t="shared" ref="E65:E71" si="3">E41*$B52</f>
        <v>0.1</v>
      </c>
    </row>
    <row r="66" spans="1:5" x14ac:dyDescent="0.2">
      <c r="A66" s="2" t="s">
        <v>5</v>
      </c>
      <c r="B66" s="13">
        <f t="shared" si="0"/>
        <v>8.7234042553191504E-2</v>
      </c>
      <c r="C66" s="13">
        <f t="shared" si="1"/>
        <v>8.5416666666666669E-2</v>
      </c>
      <c r="D66" s="9">
        <f t="shared" si="2"/>
        <v>9.3181818181818185E-2</v>
      </c>
      <c r="E66" s="13">
        <f t="shared" si="3"/>
        <v>0.1</v>
      </c>
    </row>
    <row r="67" spans="1:5" x14ac:dyDescent="0.2">
      <c r="A67" s="2" t="s">
        <v>6</v>
      </c>
      <c r="B67" s="13">
        <f t="shared" si="0"/>
        <v>9.3544218228089712E-2</v>
      </c>
      <c r="C67" s="13">
        <f t="shared" si="1"/>
        <v>0.3</v>
      </c>
      <c r="D67" s="9">
        <f t="shared" si="2"/>
        <v>0.23059487832034356</v>
      </c>
      <c r="E67" s="13">
        <f t="shared" si="3"/>
        <v>0.15373986002863049</v>
      </c>
    </row>
    <row r="68" spans="1:5" x14ac:dyDescent="0.2">
      <c r="A68" s="2" t="s">
        <v>7</v>
      </c>
      <c r="B68" s="13">
        <f t="shared" si="0"/>
        <v>5.8333333333333341E-2</v>
      </c>
      <c r="C68" s="13">
        <f t="shared" si="1"/>
        <v>0.1</v>
      </c>
      <c r="D68" s="9">
        <f t="shared" si="2"/>
        <v>0.05</v>
      </c>
      <c r="E68" s="13">
        <f t="shared" si="3"/>
        <v>4.1666666666666671E-2</v>
      </c>
    </row>
    <row r="69" spans="1:5" x14ac:dyDescent="0.2">
      <c r="A69" s="2" t="s">
        <v>8</v>
      </c>
      <c r="B69" s="13">
        <f t="shared" si="0"/>
        <v>9.583333333333334E-2</v>
      </c>
      <c r="C69" s="13">
        <f t="shared" si="1"/>
        <v>0.1</v>
      </c>
      <c r="D69" s="9">
        <f t="shared" si="2"/>
        <v>9.6875000000000017E-2</v>
      </c>
      <c r="E69" s="13">
        <f t="shared" si="3"/>
        <v>9.3750000000000014E-2</v>
      </c>
    </row>
    <row r="70" spans="1:5" x14ac:dyDescent="0.2">
      <c r="A70" s="2" t="s">
        <v>9</v>
      </c>
      <c r="B70" s="13">
        <f t="shared" si="0"/>
        <v>0.1</v>
      </c>
      <c r="C70" s="13">
        <f t="shared" si="1"/>
        <v>9.2193353966444055E-2</v>
      </c>
      <c r="D70" s="9">
        <f t="shared" si="2"/>
        <v>8.6223326274637579E-2</v>
      </c>
      <c r="E70" s="13">
        <f t="shared" si="3"/>
        <v>8.3805722973339852E-2</v>
      </c>
    </row>
    <row r="71" spans="1:5" x14ac:dyDescent="0.2">
      <c r="A71" s="2" t="s">
        <v>10</v>
      </c>
      <c r="B71" s="13">
        <f t="shared" si="0"/>
        <v>9.9548532731376982E-2</v>
      </c>
      <c r="C71" s="13">
        <f t="shared" si="1"/>
        <v>0.1</v>
      </c>
      <c r="D71" s="9">
        <f t="shared" si="2"/>
        <v>9.9887133182844257E-2</v>
      </c>
      <c r="E71" s="13">
        <f t="shared" si="3"/>
        <v>9.9887133182844257E-2</v>
      </c>
    </row>
    <row r="72" spans="1:5" x14ac:dyDescent="0.2">
      <c r="A72" s="2" t="s">
        <v>14</v>
      </c>
      <c r="B72" s="12">
        <f>SUM(B64:B71)</f>
        <v>0.68608076176662647</v>
      </c>
      <c r="C72" s="16">
        <f t="shared" ref="C72:E72" si="4">SUM(C64:C71)</f>
        <v>0.92333651635960634</v>
      </c>
      <c r="D72" s="12">
        <f t="shared" si="4"/>
        <v>0.83609595844615558</v>
      </c>
      <c r="E72" s="12">
        <f t="shared" si="4"/>
        <v>0.77284938285148141</v>
      </c>
    </row>
    <row r="75" spans="1:5" x14ac:dyDescent="0.2">
      <c r="A75" s="14" t="s">
        <v>17</v>
      </c>
      <c r="B75" s="14"/>
    </row>
    <row r="76" spans="1:5" x14ac:dyDescent="0.2">
      <c r="A76" s="14" t="s">
        <v>22</v>
      </c>
      <c r="B76" s="14"/>
      <c r="C76" s="14"/>
      <c r="D76" s="14"/>
    </row>
    <row r="77" spans="1:5" x14ac:dyDescent="0.2">
      <c r="A77" s="14" t="s">
        <v>18</v>
      </c>
      <c r="B77" s="14"/>
      <c r="C77" s="14"/>
      <c r="D77" s="14"/>
    </row>
    <row r="78" spans="1:5" x14ac:dyDescent="0.2">
      <c r="A78" s="14" t="s">
        <v>19</v>
      </c>
      <c r="B78" s="14"/>
      <c r="C78" s="14"/>
      <c r="D78" s="14"/>
    </row>
    <row r="79" spans="1:5" x14ac:dyDescent="0.2">
      <c r="A79" s="14" t="s">
        <v>20</v>
      </c>
      <c r="B79" s="14"/>
      <c r="C79" s="14"/>
      <c r="D79" s="14"/>
    </row>
    <row r="80" spans="1:5" x14ac:dyDescent="0.2">
      <c r="A80" s="14" t="s">
        <v>21</v>
      </c>
      <c r="B80" s="14"/>
      <c r="C80" s="14"/>
      <c r="D80" s="14"/>
      <c r="E80" s="14"/>
    </row>
  </sheetData>
  <mergeCells count="5">
    <mergeCell ref="B12:E12"/>
    <mergeCell ref="B25:E25"/>
    <mergeCell ref="B38:E38"/>
    <mergeCell ref="B62:E62"/>
    <mergeCell ref="A37:E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Shenghan (shenghan@uidaho.edu)</dc:creator>
  <cp:lastModifiedBy>Sindhuliya, Praganna</cp:lastModifiedBy>
  <dcterms:created xsi:type="dcterms:W3CDTF">2023-10-03T04:05:53Z</dcterms:created>
  <dcterms:modified xsi:type="dcterms:W3CDTF">2025-03-07T06:30:53Z</dcterms:modified>
</cp:coreProperties>
</file>