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ui\OneDrive\Desktop\Program\"/>
    </mc:Choice>
  </mc:AlternateContent>
  <xr:revisionPtr revIDLastSave="0" documentId="8_{F52770D1-23C6-48B3-8964-431A91687ECA}" xr6:coauthVersionLast="47" xr6:coauthVersionMax="47" xr10:uidLastSave="{00000000-0000-0000-0000-000000000000}"/>
  <bookViews>
    <workbookView xWindow="-120" yWindow="-120" windowWidth="20730" windowHeight="11040" xr2:uid="{E1DD253A-D8C6-464F-A42F-AE6A58F27D12}"/>
  </bookViews>
  <sheets>
    <sheet name="AMC 2025-2026" sheetId="1" r:id="rId1"/>
  </sheets>
  <definedNames>
    <definedName name="_xlnm._FilterDatabase" localSheetId="0" hidden="1">'AMC 2025-2026'!$A$6:$R$155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1" i="1" l="1"/>
  <c r="K140" i="1"/>
  <c r="M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M134" i="1" s="1"/>
  <c r="K133" i="1"/>
  <c r="M133" i="1" s="1"/>
  <c r="K132" i="1"/>
  <c r="M132" i="1" s="1"/>
  <c r="K131" i="1"/>
  <c r="M131" i="1" s="1"/>
  <c r="K130" i="1"/>
  <c r="M130" i="1" s="1"/>
  <c r="M129" i="1"/>
  <c r="M128" i="1"/>
  <c r="N128" i="1" s="1"/>
  <c r="M127" i="1"/>
  <c r="N127" i="1" s="1"/>
  <c r="M126" i="1"/>
  <c r="N126" i="1" s="1"/>
  <c r="N125" i="1"/>
  <c r="M124" i="1"/>
  <c r="N124" i="1" s="1"/>
  <c r="M123" i="1"/>
  <c r="K122" i="1"/>
  <c r="M122" i="1" s="1"/>
  <c r="N122" i="1" s="1"/>
  <c r="M121" i="1"/>
  <c r="N121" i="1" s="1"/>
  <c r="M120" i="1"/>
  <c r="N120" i="1" s="1"/>
  <c r="M119" i="1"/>
  <c r="N119" i="1" s="1"/>
  <c r="K118" i="1"/>
  <c r="M118" i="1" s="1"/>
  <c r="N118" i="1" s="1"/>
  <c r="M117" i="1"/>
  <c r="N117" i="1" s="1"/>
  <c r="K116" i="1"/>
  <c r="M116" i="1" s="1"/>
  <c r="N116" i="1" s="1"/>
  <c r="M115" i="1"/>
  <c r="M114" i="1"/>
  <c r="N114" i="1" s="1"/>
  <c r="K113" i="1"/>
  <c r="M113" i="1" s="1"/>
  <c r="N113" i="1" s="1"/>
  <c r="M112" i="1"/>
  <c r="N112" i="1" s="1"/>
  <c r="M111" i="1"/>
  <c r="N111" i="1" s="1"/>
  <c r="K110" i="1"/>
  <c r="M110" i="1" s="1"/>
  <c r="N110" i="1" s="1"/>
  <c r="M109" i="1"/>
  <c r="N109" i="1" s="1"/>
  <c r="M108" i="1"/>
  <c r="N108" i="1" s="1"/>
  <c r="M107" i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K100" i="1"/>
  <c r="M100" i="1" s="1"/>
  <c r="N100" i="1" s="1"/>
  <c r="M99" i="1"/>
  <c r="N99" i="1" s="1"/>
  <c r="K98" i="1"/>
  <c r="M98" i="1" s="1"/>
  <c r="N98" i="1" s="1"/>
  <c r="M97" i="1"/>
  <c r="N97" i="1" s="1"/>
  <c r="M96" i="1"/>
  <c r="N96" i="1" s="1"/>
  <c r="M95" i="1"/>
  <c r="N95" i="1" s="1"/>
  <c r="K94" i="1"/>
  <c r="M94" i="1" s="1"/>
  <c r="N94" i="1" s="1"/>
  <c r="M93" i="1"/>
  <c r="N93" i="1" s="1"/>
  <c r="K91" i="1"/>
  <c r="M91" i="1" s="1"/>
  <c r="N91" i="1" s="1"/>
  <c r="K90" i="1"/>
  <c r="M90" i="1" s="1"/>
  <c r="N90" i="1" s="1"/>
  <c r="M89" i="1"/>
  <c r="N89" i="1" s="1"/>
  <c r="M88" i="1"/>
  <c r="N88" i="1" s="1"/>
  <c r="K87" i="1"/>
  <c r="M87" i="1" s="1"/>
  <c r="N87" i="1" s="1"/>
  <c r="K85" i="1"/>
  <c r="M85" i="1" s="1"/>
  <c r="N85" i="1" s="1"/>
  <c r="M84" i="1"/>
  <c r="N84" i="1" s="1"/>
  <c r="M83" i="1"/>
  <c r="N83" i="1" s="1"/>
  <c r="K82" i="1"/>
  <c r="M82" i="1" s="1"/>
  <c r="N82" i="1" s="1"/>
  <c r="K81" i="1"/>
  <c r="M81" i="1" s="1"/>
  <c r="N81" i="1" s="1"/>
  <c r="K80" i="1"/>
  <c r="M80" i="1" s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M71" i="1"/>
  <c r="N71" i="1" s="1"/>
  <c r="M70" i="1"/>
  <c r="N70" i="1" s="1"/>
  <c r="M69" i="1"/>
  <c r="N69" i="1" s="1"/>
  <c r="K67" i="1"/>
  <c r="M67" i="1" s="1"/>
  <c r="N67" i="1" s="1"/>
  <c r="M66" i="1"/>
  <c r="N66" i="1" s="1"/>
  <c r="K65" i="1"/>
  <c r="M65" i="1" s="1"/>
  <c r="N65" i="1" s="1"/>
  <c r="M64" i="1"/>
  <c r="N64" i="1" s="1"/>
  <c r="M63" i="1"/>
  <c r="N63" i="1" s="1"/>
  <c r="M61" i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K48" i="1"/>
  <c r="M48" i="1" s="1"/>
  <c r="N48" i="1" s="1"/>
  <c r="M47" i="1"/>
  <c r="N47" i="1" s="1"/>
  <c r="M46" i="1"/>
  <c r="N46" i="1" s="1"/>
  <c r="K45" i="1"/>
  <c r="M45" i="1" s="1"/>
  <c r="N45" i="1" s="1"/>
  <c r="K44" i="1"/>
  <c r="M44" i="1" s="1"/>
  <c r="N44" i="1" s="1"/>
  <c r="K43" i="1"/>
  <c r="M43" i="1" s="1"/>
  <c r="N43" i="1" s="1"/>
  <c r="M42" i="1"/>
  <c r="N42" i="1" s="1"/>
  <c r="M41" i="1"/>
  <c r="M40" i="1"/>
  <c r="N40" i="1" s="1"/>
  <c r="M39" i="1"/>
  <c r="N39" i="1" s="1"/>
  <c r="M38" i="1"/>
  <c r="N38" i="1" s="1"/>
  <c r="K37" i="1"/>
  <c r="M37" i="1" s="1"/>
  <c r="N37" i="1" s="1"/>
  <c r="M36" i="1"/>
  <c r="N36" i="1" s="1"/>
  <c r="M35" i="1"/>
  <c r="N35" i="1" s="1"/>
  <c r="M34" i="1"/>
  <c r="N34" i="1" s="1"/>
  <c r="K33" i="1"/>
  <c r="M33" i="1" s="1"/>
  <c r="N33" i="1" s="1"/>
  <c r="M32" i="1"/>
  <c r="N32" i="1" s="1"/>
  <c r="M31" i="1"/>
  <c r="N31" i="1" s="1"/>
  <c r="M30" i="1"/>
  <c r="N30" i="1" s="1"/>
  <c r="K29" i="1"/>
  <c r="M29" i="1" s="1"/>
  <c r="N29" i="1" s="1"/>
  <c r="M28" i="1"/>
  <c r="N28" i="1" s="1"/>
  <c r="M27" i="1"/>
  <c r="M26" i="1"/>
  <c r="N26" i="1" s="1"/>
  <c r="K25" i="1"/>
  <c r="M25" i="1" s="1"/>
  <c r="N25" i="1" s="1"/>
  <c r="K24" i="1"/>
  <c r="M24" i="1" s="1"/>
  <c r="N24" i="1" s="1"/>
  <c r="M23" i="1"/>
  <c r="N23" i="1" s="1"/>
  <c r="K22" i="1"/>
  <c r="M22" i="1" s="1"/>
  <c r="N22" i="1" s="1"/>
  <c r="M21" i="1"/>
  <c r="N21" i="1" s="1"/>
  <c r="K20" i="1"/>
  <c r="M20" i="1" s="1"/>
  <c r="N20" i="1" s="1"/>
  <c r="M19" i="1"/>
  <c r="N19" i="1" s="1"/>
  <c r="M18" i="1"/>
  <c r="N18" i="1" s="1"/>
  <c r="K17" i="1"/>
  <c r="M17" i="1" s="1"/>
  <c r="N17" i="1" s="1"/>
  <c r="M16" i="1"/>
  <c r="N16" i="1" s="1"/>
  <c r="M15" i="1"/>
  <c r="N15" i="1" s="1"/>
  <c r="M14" i="1"/>
  <c r="N14" i="1" s="1"/>
  <c r="K13" i="1"/>
  <c r="M13" i="1" s="1"/>
  <c r="N13" i="1" s="1"/>
  <c r="M12" i="1"/>
  <c r="N12" i="1" s="1"/>
  <c r="M10" i="1"/>
  <c r="M9" i="1"/>
  <c r="N9" i="1" s="1"/>
</calcChain>
</file>

<file path=xl/sharedStrings.xml><?xml version="1.0" encoding="utf-8"?>
<sst xmlns="http://schemas.openxmlformats.org/spreadsheetml/2006/main" count="889" uniqueCount="245">
  <si>
    <t xml:space="preserve"> </t>
  </si>
  <si>
    <t>Sr, No.</t>
  </si>
  <si>
    <t xml:space="preserve">Invoice number  </t>
  </si>
  <si>
    <t>Amc period</t>
  </si>
  <si>
    <t>Company Name</t>
  </si>
  <si>
    <t>City</t>
  </si>
  <si>
    <t>State</t>
  </si>
  <si>
    <t>Qyt</t>
  </si>
  <si>
    <t>Travel</t>
  </si>
  <si>
    <t>1 April 2025 to 31 March 2026</t>
  </si>
  <si>
    <t>A Shah Enterprises.</t>
  </si>
  <si>
    <t>Mumbai</t>
  </si>
  <si>
    <t>Maharashtra</t>
  </si>
  <si>
    <t>K3Up</t>
  </si>
  <si>
    <t>Altima</t>
  </si>
  <si>
    <t>Renewal</t>
  </si>
  <si>
    <t>1 January 2026 to 31 Dec 2026</t>
  </si>
  <si>
    <t>Aarcam Enterprice</t>
  </si>
  <si>
    <t>Mumbai-MIDC</t>
  </si>
  <si>
    <t>Prime</t>
  </si>
  <si>
    <t>Coimbatore</t>
  </si>
  <si>
    <t xml:space="preserve">Tamil Nadu </t>
  </si>
  <si>
    <t>Renewal In January 2026</t>
  </si>
  <si>
    <t xml:space="preserve">Mumbai </t>
  </si>
  <si>
    <t>1 November 2025 - 31 October 2026</t>
  </si>
  <si>
    <t>k3Up</t>
  </si>
  <si>
    <t>Renewal In November 2025</t>
  </si>
  <si>
    <t>1 October 2025-30 September 2026</t>
  </si>
  <si>
    <t>Delhi</t>
  </si>
  <si>
    <t>K2S</t>
  </si>
  <si>
    <t>Renewal In October 2025</t>
  </si>
  <si>
    <t>New</t>
  </si>
  <si>
    <t>1 March 2026 to 28 February 2027</t>
  </si>
  <si>
    <t>Alenkruta Jewels</t>
  </si>
  <si>
    <t>Bangalore</t>
  </si>
  <si>
    <t>Renewal In March 2026</t>
  </si>
  <si>
    <t>Ambica Cast</t>
  </si>
  <si>
    <t>1 December 2025-30 November 2026</t>
  </si>
  <si>
    <t>Anaita Jewellery Pvt ltd</t>
  </si>
  <si>
    <t>K2E</t>
  </si>
  <si>
    <t>Renewal In December 2025</t>
  </si>
  <si>
    <t>Anant Creations</t>
  </si>
  <si>
    <t>Rajasthan</t>
  </si>
  <si>
    <t>K3S</t>
  </si>
  <si>
    <t xml:space="preserve">Ashok Jewels </t>
  </si>
  <si>
    <t>Jaipur</t>
  </si>
  <si>
    <t>payment Done</t>
  </si>
  <si>
    <t>Asian Star Company ltd</t>
  </si>
  <si>
    <t>Mumbai-SEEPZ</t>
  </si>
  <si>
    <t>KT17</t>
  </si>
  <si>
    <t>A'Star Jewellery</t>
  </si>
  <si>
    <t>Mumbai-WICEL</t>
  </si>
  <si>
    <t>KT18</t>
  </si>
  <si>
    <t>kT18 Add</t>
  </si>
  <si>
    <t>1 February 2026 to 31 January 2027</t>
  </si>
  <si>
    <t>Audra Jewel Industry Pvt.Ltd</t>
  </si>
  <si>
    <t>Mathura</t>
  </si>
  <si>
    <t>U P</t>
  </si>
  <si>
    <t>k3</t>
  </si>
  <si>
    <t>Renewal In February 2026</t>
  </si>
  <si>
    <t>AZURE  JOUEL PVT LTD</t>
  </si>
  <si>
    <t>Confirmed not paid</t>
  </si>
  <si>
    <t>Altima Under AMC</t>
  </si>
  <si>
    <t>1 August 2025-31 July 2026</t>
  </si>
  <si>
    <t>B.N JEWELLERS INDIA PVT.LTD.</t>
  </si>
  <si>
    <t>Vcc30A,Vcc20A</t>
  </si>
  <si>
    <t>RBf13</t>
  </si>
  <si>
    <t>Renewal In August 2025</t>
  </si>
  <si>
    <t>B.N.Jewels</t>
  </si>
  <si>
    <t>BAANGANGA GOLD &amp; DIAMONDS (I) PVT LTD</t>
  </si>
  <si>
    <t>BINNYS JEWELLERY PRIVATE LIMITED.</t>
  </si>
  <si>
    <t>K3</t>
  </si>
  <si>
    <t>Bombay Jewellery Manufacturers Unit-II</t>
  </si>
  <si>
    <t>Dvwi-2-24000,(2024-2025)
Dvwis-3-24000,(2023-2024)</t>
  </si>
  <si>
    <t>1 September 2025 - 31 August 2026</t>
  </si>
  <si>
    <t>CARAT LANE TRADING PRIVATE LIMITED</t>
  </si>
  <si>
    <t>Chennai</t>
  </si>
  <si>
    <t>k2E</t>
  </si>
  <si>
    <t>Renewal In September 2025</t>
  </si>
  <si>
    <t>Prime x</t>
  </si>
  <si>
    <t>Chunoba Gold</t>
  </si>
  <si>
    <t>Core Jewellery</t>
  </si>
  <si>
    <t>Altima-1 Add</t>
  </si>
  <si>
    <t>D Navinchandra Jewels</t>
  </si>
  <si>
    <t>Delicate Diamond Pvt Ltd</t>
  </si>
  <si>
    <t>Derewala Industries Ltd. E-73-Silver</t>
  </si>
  <si>
    <t>Derewala Jewellery Manufacturing Co.Pvt Ltd.F-24,SEZ-1</t>
  </si>
  <si>
    <t xml:space="preserve">Dharma Jewels </t>
  </si>
  <si>
    <t>surat</t>
  </si>
  <si>
    <t>Gujrat</t>
  </si>
  <si>
    <t>k3E</t>
  </si>
  <si>
    <t xml:space="preserve">Dia Gold Creations </t>
  </si>
  <si>
    <t>NEW</t>
  </si>
  <si>
    <t>Ditrends Jewellery</t>
  </si>
  <si>
    <t>Renewal+New</t>
  </si>
  <si>
    <t>Dudhia International</t>
  </si>
  <si>
    <t>K3UP</t>
  </si>
  <si>
    <t>DURJA JEWELLERS LLP</t>
  </si>
  <si>
    <t xml:space="preserve">Altima </t>
  </si>
  <si>
    <t>Dwaraka Gems</t>
  </si>
  <si>
    <t>Efflugant Jewellery WICEL</t>
  </si>
  <si>
    <t>Elegant Collection</t>
  </si>
  <si>
    <t>ELYSIAN DESIGNS</t>
  </si>
  <si>
    <t xml:space="preserve">EMERALD JEWEL INDUSTRY INDIA </t>
  </si>
  <si>
    <t>Enchanted Exports LLP</t>
  </si>
  <si>
    <t>Euro Diamond</t>
  </si>
  <si>
    <t>K2</t>
  </si>
  <si>
    <t>Fine Jewellery Gold</t>
  </si>
  <si>
    <t>K2E,K3Up</t>
  </si>
  <si>
    <t>Gemma Designer Jewels pvt ltd</t>
  </si>
  <si>
    <t>GOLD STAR ELITE JEWELS PRIVATE LIMITED</t>
  </si>
  <si>
    <t>GolKunda Diamond &amp; Jewellery</t>
  </si>
  <si>
    <t xml:space="preserve">Grand Life Style </t>
  </si>
  <si>
    <t xml:space="preserve">Go for Chargable </t>
  </si>
  <si>
    <t>Gurjar Gems</t>
  </si>
  <si>
    <t xml:space="preserve">Indigo Jewellery (I)Mfg.Pvt.Ltd </t>
  </si>
  <si>
    <t xml:space="preserve">Infinia Jewels Design llp </t>
  </si>
  <si>
    <t>1 May 2025 -31 October 2025</t>
  </si>
  <si>
    <t>Inter Gold (India) Pvt Ltd</t>
  </si>
  <si>
    <t>1 November 2024 - 30 APril 2025</t>
  </si>
  <si>
    <t>1 May 2025 -30 April 2026</t>
  </si>
  <si>
    <t>Jaipur Silver</t>
  </si>
  <si>
    <t>Jasani Jewellery Unit II</t>
  </si>
  <si>
    <t>Jewel Art</t>
  </si>
  <si>
    <t>Dvwis -1.K2E,Dvwis -Not Use</t>
  </si>
  <si>
    <t xml:space="preserve">Jewel Goldi </t>
  </si>
  <si>
    <t>Sachine-SEZ-Surat</t>
  </si>
  <si>
    <t>Jewelex India Pvt Ltd-Plot No. 82</t>
  </si>
  <si>
    <t>Jewelex India Pvt.Ltd Unit II</t>
  </si>
  <si>
    <t>K2E-1</t>
  </si>
  <si>
    <t>2+3</t>
  </si>
  <si>
    <t>JewelSmith</t>
  </si>
  <si>
    <t>K2Nxt</t>
  </si>
  <si>
    <t xml:space="preserve">Jinai Jewels Pvt Ltd. </t>
  </si>
  <si>
    <t>K2Nxt8000,VCC30A,RBF32</t>
  </si>
  <si>
    <t>K.P.Sanghavi</t>
  </si>
  <si>
    <t>Kama  Jewelry Pvt Ltd. SEEPZ</t>
  </si>
  <si>
    <t>vcc20</t>
  </si>
  <si>
    <t>Kama Schachter Jewellery Pvt Ltd.</t>
  </si>
  <si>
    <t>Goregaon</t>
  </si>
  <si>
    <t>Kanchan jewels-Nakoda</t>
  </si>
  <si>
    <t>kavya Jewels</t>
  </si>
  <si>
    <t>sachine,Surat</t>
  </si>
  <si>
    <t>Kays Jewellery</t>
  </si>
  <si>
    <t>KBS Creations (Complex-2)</t>
  </si>
  <si>
    <t>KBS Creations (UNIT II)</t>
  </si>
  <si>
    <t>KGK Jewellery Manufacturing Pvt Ltd</t>
  </si>
  <si>
    <t>Dvwis -2 Add from Mumbai Unit</t>
  </si>
  <si>
    <t>KGK Jewellery Mfg Pvt ltd</t>
  </si>
  <si>
    <t>Dvwis-1-no use</t>
  </si>
  <si>
    <t>Kiara Jewellery Pvt ltd</t>
  </si>
  <si>
    <t>Kiran Jewelry.</t>
  </si>
  <si>
    <t>K2E-2</t>
  </si>
  <si>
    <t xml:space="preserve">Laxmi Dia Jewel Pvt.Ltd </t>
  </si>
  <si>
    <t>M K Jewellery</t>
  </si>
  <si>
    <t>k2</t>
  </si>
  <si>
    <t>M/S  Jasani India Private Limited</t>
  </si>
  <si>
    <t>Manak Jewellers Pvt. Ltd.</t>
  </si>
  <si>
    <t>Midas Diamond pvt ltd</t>
  </si>
  <si>
    <t xml:space="preserve">Mirella </t>
  </si>
  <si>
    <t>MSJPL(M Suresh)</t>
  </si>
  <si>
    <t>N M KAREL</t>
  </si>
  <si>
    <t>NMS Exports</t>
  </si>
  <si>
    <t>Omega Jewellery</t>
  </si>
  <si>
    <t>Omnia Jewels LLP</t>
  </si>
  <si>
    <t>ORO Precious Metals Private Limited</t>
  </si>
  <si>
    <t>Navi Munbai</t>
  </si>
  <si>
    <t>09 December 2025-08 November 2026</t>
  </si>
  <si>
    <t>poddar Diamonds pvt ltd</t>
  </si>
  <si>
    <t>pretty Jewellery</t>
  </si>
  <si>
    <t>Prism Enterprises Pvt. Ltd</t>
  </si>
  <si>
    <t>PURE PLATINUM JEWELLERY PRIVATE LIMITED</t>
  </si>
  <si>
    <t>RANANJAY EXPORTS</t>
  </si>
  <si>
    <t>Rati Jewels</t>
  </si>
  <si>
    <t>Renaissance Global Limited – Unit I</t>
  </si>
  <si>
    <t>Rheaa Creation</t>
  </si>
  <si>
    <t>Rose Jewellery</t>
  </si>
  <si>
    <t>Sai Gold Pvt ltd</t>
  </si>
  <si>
    <t>Shan Gold</t>
  </si>
  <si>
    <t>Shanti Gold International Ltd</t>
  </si>
  <si>
    <t>Not Used</t>
  </si>
  <si>
    <t>1 April 2025 to 31 May 2026</t>
  </si>
  <si>
    <t>Shivaay Jewels</t>
  </si>
  <si>
    <t>Altima-6,K3up-1 AMC</t>
  </si>
  <si>
    <t>Shneham Jewels</t>
  </si>
  <si>
    <t>KT15</t>
  </si>
  <si>
    <t>Shree Nansharda jewellery</t>
  </si>
  <si>
    <t>Shri Golden Jewel Tech</t>
  </si>
  <si>
    <t>1 January 2025 to 31 Dec 2025</t>
  </si>
  <si>
    <t>Sidds Jewels LLP</t>
  </si>
  <si>
    <t>K2NXt/8- 2,RBF37-3</t>
  </si>
  <si>
    <t>Mohit Unit closed</t>
  </si>
  <si>
    <t>SIGNATE CREATIONS</t>
  </si>
  <si>
    <t>Shimayra Jewellery</t>
  </si>
  <si>
    <t>Altima-3</t>
  </si>
  <si>
    <t>SNC Jewels Pvt Ltd.</t>
  </si>
  <si>
    <t>Soni International Jewelry Mfg.Co.</t>
  </si>
  <si>
    <t>SOVEREIGN DIAMONDS LTD.</t>
  </si>
  <si>
    <t>K3 Up</t>
  </si>
  <si>
    <t>Sri Sabari Jewellers</t>
  </si>
  <si>
    <t>Star Brillian Pvt.Ltd</t>
  </si>
  <si>
    <t>steckback Jewellery</t>
  </si>
  <si>
    <t>Stellar Jewellery</t>
  </si>
  <si>
    <t>Sun flower jewellery</t>
  </si>
  <si>
    <t>20 March 2026 -19 March 2027</t>
  </si>
  <si>
    <t>Tanch Wala Jewellers</t>
  </si>
  <si>
    <t>Renewal In March 2027</t>
  </si>
  <si>
    <t>TRIO JEWELS PRIVATE LIMITED</t>
  </si>
  <si>
    <t>Tusara Jewels Pvt ltd</t>
  </si>
  <si>
    <t xml:space="preserve">Twilight Jewelllery </t>
  </si>
  <si>
    <t>U.V.Overseas.</t>
  </si>
  <si>
    <t xml:space="preserve">Uni Design Jewellery (India) Pvt </t>
  </si>
  <si>
    <t>Navsari,Surat</t>
  </si>
  <si>
    <t>Vcc30A</t>
  </si>
  <si>
    <t>Unity Jewels</t>
  </si>
  <si>
    <t>K2NXT/8000</t>
  </si>
  <si>
    <t>UNITY Jewels-Dvwis</t>
  </si>
  <si>
    <t>1 March 2025 to 28 February 2026</t>
  </si>
  <si>
    <t>V M Jewellery</t>
  </si>
  <si>
    <t xml:space="preserve">Vaibhav Global Lts </t>
  </si>
  <si>
    <t>Veera Luxury India Pvt ltd</t>
  </si>
  <si>
    <t>Veekay Diamants Private Limited</t>
  </si>
  <si>
    <t>Venkatesh Jewellery</t>
  </si>
  <si>
    <t>walking Tree India pvt ltd</t>
  </si>
  <si>
    <t>YASHVARDHAN JEWELS</t>
  </si>
  <si>
    <t>United Jewellery MFG Pvt Ltd</t>
  </si>
  <si>
    <t>Machine serial #</t>
  </si>
  <si>
    <t>machine Name</t>
  </si>
  <si>
    <t>B344</t>
  </si>
  <si>
    <t xml:space="preserve">Prime </t>
  </si>
  <si>
    <t>C2024</t>
  </si>
  <si>
    <t>Contract visit (number during the year)</t>
  </si>
  <si>
    <t>Schedule visit month wise</t>
  </si>
  <si>
    <t>Reschedule month</t>
  </si>
  <si>
    <t>Contract expiry month/year</t>
  </si>
  <si>
    <t>Renewal status</t>
  </si>
  <si>
    <t>No of visit completed under BMS</t>
  </si>
  <si>
    <t>No of visit completed under PMS</t>
  </si>
  <si>
    <t>Visits pending under PMS</t>
  </si>
  <si>
    <t>April 2025</t>
  </si>
  <si>
    <t>Jan  2026</t>
  </si>
  <si>
    <t>May 2025</t>
  </si>
  <si>
    <t xml:space="preserve"> March 2026</t>
  </si>
  <si>
    <t>Pending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</si>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</sst>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"/>
    <numFmt numFmtId="165" formatCode="_(* #,##0_);_(* \(#,##0\);_(* &quot;-&quot;??_);_(@_)"/>
    <numFmt numFmtId="166" formatCode="0.0%"/>
    <numFmt numFmtId="167" formatCode="&quot;₹&quot;\ #,##0;[Red]&quot;₹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1"/>
      <color rgb="FF000000"/>
      <name val="Calibri Light"/>
      <family val="1"/>
      <scheme val="major"/>
    </font>
    <font>
      <sz val="12"/>
      <color theme="1"/>
      <name val="Cambria"/>
      <family val="1"/>
    </font>
    <font>
      <sz val="12"/>
      <name val="Calibri Light"/>
      <family val="1"/>
      <scheme val="maj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rgb="FF000000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1"/>
      <scheme val="maj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0" applyNumberFormat="1"/>
    <xf numFmtId="0" fontId="4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horizontal="left"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7" fillId="0" borderId="2" xfId="1" applyFont="1" applyBorder="1" applyAlignment="1" applyProtection="1">
      <alignment vertical="center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vertical="center" wrapText="1" shrinkToFit="1"/>
      <protection locked="0"/>
    </xf>
    <xf numFmtId="4" fontId="6" fillId="3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3" borderId="1" xfId="1" applyFont="1" applyFill="1" applyBorder="1" applyAlignment="1" applyProtection="1">
      <alignment horizontal="center" vertical="center" shrinkToFit="1"/>
      <protection locked="0"/>
    </xf>
    <xf numFmtId="0" fontId="7" fillId="4" borderId="2" xfId="1" applyFont="1" applyFill="1" applyBorder="1" applyAlignment="1" applyProtection="1">
      <alignment horizontal="center" shrinkToFit="1"/>
      <protection locked="0"/>
    </xf>
    <xf numFmtId="10" fontId="7" fillId="4" borderId="1" xfId="1" applyNumberFormat="1" applyFont="1" applyFill="1" applyBorder="1" applyAlignment="1" applyProtection="1">
      <alignment horizontal="center" shrinkToFit="1"/>
      <protection locked="0"/>
    </xf>
    <xf numFmtId="0" fontId="7" fillId="3" borderId="0" xfId="1" applyFont="1" applyFill="1" applyAlignment="1" applyProtection="1">
      <alignment horizontal="center" vertical="center" shrinkToFit="1"/>
      <protection locked="0"/>
    </xf>
    <xf numFmtId="0" fontId="7" fillId="0" borderId="0" xfId="1" applyFont="1" applyAlignment="1" applyProtection="1">
      <alignment vertical="center" wrapText="1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/>
      <protection locked="0"/>
    </xf>
    <xf numFmtId="165" fontId="6" fillId="0" borderId="1" xfId="2" applyNumberFormat="1" applyFont="1" applyBorder="1" applyAlignment="1" applyProtection="1">
      <alignment horizontal="center"/>
      <protection locked="0"/>
    </xf>
    <xf numFmtId="165" fontId="7" fillId="5" borderId="2" xfId="2" quotePrefix="1" applyNumberFormat="1" applyFont="1" applyFill="1" applyBorder="1" applyProtection="1">
      <protection locked="0"/>
    </xf>
    <xf numFmtId="165" fontId="7" fillId="3" borderId="1" xfId="2" applyNumberFormat="1" applyFont="1" applyFill="1" applyBorder="1" applyProtection="1">
      <protection locked="0"/>
    </xf>
    <xf numFmtId="165" fontId="7" fillId="3" borderId="1" xfId="2" applyNumberFormat="1" applyFont="1" applyFill="1" applyBorder="1" applyAlignment="1" applyProtection="1">
      <alignment horizontal="center"/>
      <protection locked="0"/>
    </xf>
    <xf numFmtId="4" fontId="7" fillId="3" borderId="1" xfId="1" applyNumberFormat="1" applyFont="1" applyFill="1" applyBorder="1" applyAlignment="1" applyProtection="1">
      <alignment horizontal="center"/>
      <protection locked="0"/>
    </xf>
    <xf numFmtId="165" fontId="7" fillId="3" borderId="1" xfId="1" applyNumberFormat="1" applyFont="1" applyFill="1" applyBorder="1" applyAlignment="1" applyProtection="1">
      <alignment horizontal="center" vertical="center"/>
      <protection locked="0"/>
    </xf>
    <xf numFmtId="165" fontId="7" fillId="4" borderId="2" xfId="1" applyNumberFormat="1" applyFont="1" applyFill="1" applyBorder="1" applyAlignment="1" applyProtection="1">
      <alignment vertical="top"/>
      <protection locked="0"/>
    </xf>
    <xf numFmtId="10" fontId="7" fillId="4" borderId="1" xfId="1" applyNumberFormat="1" applyFont="1" applyFill="1" applyBorder="1" applyAlignment="1" applyProtection="1">
      <alignment vertical="top"/>
      <protection locked="0"/>
    </xf>
    <xf numFmtId="165" fontId="7" fillId="3" borderId="0" xfId="1" applyNumberFormat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wrapText="1"/>
      <protection locked="0"/>
    </xf>
    <xf numFmtId="166" fontId="6" fillId="0" borderId="1" xfId="3" applyNumberFormat="1" applyFont="1" applyBorder="1" applyAlignment="1" applyProtection="1">
      <alignment horizontal="center"/>
      <protection locked="0"/>
    </xf>
    <xf numFmtId="0" fontId="4" fillId="0" borderId="2" xfId="1" applyFont="1" applyBorder="1" applyProtection="1">
      <protection locked="0"/>
    </xf>
    <xf numFmtId="164" fontId="5" fillId="2" borderId="1" xfId="1" applyNumberFormat="1" applyFont="1" applyFill="1" applyBorder="1" applyProtection="1">
      <protection locked="0"/>
    </xf>
    <xf numFmtId="165" fontId="4" fillId="2" borderId="1" xfId="1" applyNumberFormat="1" applyFont="1" applyFill="1" applyBorder="1" applyAlignment="1" applyProtection="1">
      <alignment horizontal="center"/>
      <protection locked="0"/>
    </xf>
    <xf numFmtId="0" fontId="4" fillId="3" borderId="2" xfId="1" applyFont="1" applyFill="1" applyBorder="1" applyAlignment="1" applyProtection="1">
      <alignment horizontal="center"/>
      <protection locked="0"/>
    </xf>
    <xf numFmtId="10" fontId="4" fillId="3" borderId="2" xfId="1" applyNumberFormat="1" applyFont="1" applyFill="1" applyBorder="1" applyAlignment="1" applyProtection="1">
      <alignment horizont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Alignment="1" applyProtection="1">
      <alignment horizontal="center" vertical="center"/>
      <protection locked="0"/>
    </xf>
    <xf numFmtId="0" fontId="5" fillId="0" borderId="1" xfId="1" applyFont="1" applyBorder="1" applyProtection="1">
      <protection locked="0"/>
    </xf>
    <xf numFmtId="0" fontId="5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4" fontId="4" fillId="0" borderId="0" xfId="1" applyNumberFormat="1" applyFont="1" applyAlignment="1" applyProtection="1">
      <alignment horizontal="center"/>
      <protection locked="0"/>
    </xf>
    <xf numFmtId="10" fontId="4" fillId="0" borderId="0" xfId="1" applyNumberFormat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7" fillId="6" borderId="1" xfId="1" applyFont="1" applyFill="1" applyBorder="1" applyAlignment="1" applyProtection="1">
      <alignment horizontal="center" vertical="center" wrapText="1"/>
      <protection locked="0"/>
    </xf>
    <xf numFmtId="0" fontId="6" fillId="6" borderId="3" xfId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 wrapText="1"/>
      <protection locked="0"/>
    </xf>
    <xf numFmtId="0" fontId="7" fillId="6" borderId="2" xfId="1" applyFont="1" applyFill="1" applyBorder="1" applyAlignment="1" applyProtection="1">
      <alignment horizontal="center" vertical="center" wrapText="1"/>
      <protection locked="0"/>
    </xf>
    <xf numFmtId="4" fontId="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6" borderId="5" xfId="1" applyFont="1" applyFill="1" applyBorder="1" applyAlignment="1" applyProtection="1">
      <alignment horizontal="center" vertical="center" wrapText="1"/>
      <protection locked="0"/>
    </xf>
    <xf numFmtId="10" fontId="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Border="1" applyProtection="1">
      <protection locked="0"/>
    </xf>
    <xf numFmtId="0" fontId="5" fillId="0" borderId="3" xfId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justify" vertical="center"/>
    </xf>
    <xf numFmtId="0" fontId="4" fillId="0" borderId="1" xfId="1" applyFont="1" applyBorder="1" applyAlignment="1" applyProtection="1">
      <alignment horizontal="center"/>
      <protection locked="0"/>
    </xf>
    <xf numFmtId="167" fontId="4" fillId="7" borderId="1" xfId="1" applyNumberFormat="1" applyFont="1" applyFill="1" applyBorder="1" applyProtection="1">
      <protection locked="0"/>
    </xf>
    <xf numFmtId="167" fontId="4" fillId="0" borderId="1" xfId="1" applyNumberFormat="1" applyFont="1" applyBorder="1" applyAlignment="1" applyProtection="1">
      <alignment horizontal="center"/>
      <protection locked="0"/>
    </xf>
    <xf numFmtId="167" fontId="0" fillId="0" borderId="1" xfId="0" applyNumberFormat="1" applyBorder="1"/>
    <xf numFmtId="10" fontId="4" fillId="7" borderId="1" xfId="1" applyNumberFormat="1" applyFont="1" applyFill="1" applyBorder="1" applyAlignment="1" applyProtection="1">
      <alignment horizontal="center" vertical="center"/>
      <protection locked="0"/>
    </xf>
    <xf numFmtId="38" fontId="4" fillId="0" borderId="1" xfId="1" applyNumberFormat="1" applyFont="1" applyBorder="1" applyAlignment="1" applyProtection="1">
      <alignment horizontal="center" vertical="center"/>
      <protection locked="0"/>
    </xf>
    <xf numFmtId="38" fontId="4" fillId="7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wrapText="1"/>
      <protection locked="0"/>
    </xf>
    <xf numFmtId="0" fontId="9" fillId="0" borderId="3" xfId="0" applyFont="1" applyBorder="1"/>
    <xf numFmtId="0" fontId="8" fillId="7" borderId="2" xfId="0" applyFont="1" applyFill="1" applyBorder="1" applyAlignment="1" applyProtection="1">
      <alignment horizontal="left"/>
      <protection locked="0"/>
    </xf>
    <xf numFmtId="0" fontId="5" fillId="7" borderId="1" xfId="1" applyFont="1" applyFill="1" applyBorder="1" applyProtection="1">
      <protection locked="0"/>
    </xf>
    <xf numFmtId="0" fontId="10" fillId="0" borderId="2" xfId="0" applyFont="1" applyBorder="1"/>
    <xf numFmtId="0" fontId="9" fillId="0" borderId="1" xfId="0" applyFont="1" applyBorder="1"/>
    <xf numFmtId="0" fontId="0" fillId="0" borderId="1" xfId="0" applyBorder="1"/>
    <xf numFmtId="0" fontId="1" fillId="0" borderId="1" xfId="0" applyFont="1" applyBorder="1"/>
    <xf numFmtId="0" fontId="4" fillId="0" borderId="1" xfId="1" applyFont="1" applyBorder="1" applyAlignment="1" applyProtection="1">
      <alignment horizontal="left"/>
      <protection locked="0"/>
    </xf>
    <xf numFmtId="38" fontId="4" fillId="0" borderId="1" xfId="1" applyNumberFormat="1" applyFont="1" applyBorder="1" applyAlignment="1" applyProtection="1">
      <alignment horizontal="center"/>
      <protection locked="0"/>
    </xf>
    <xf numFmtId="10" fontId="4" fillId="0" borderId="1" xfId="1" applyNumberFormat="1" applyFont="1" applyBorder="1" applyAlignment="1" applyProtection="1">
      <alignment horizontal="center"/>
      <protection locked="0"/>
    </xf>
    <xf numFmtId="0" fontId="5" fillId="8" borderId="3" xfId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167" fontId="4" fillId="0" borderId="6" xfId="1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7" borderId="1" xfId="1" applyFont="1" applyFill="1" applyBorder="1" applyProtection="1">
      <protection locked="0"/>
    </xf>
    <xf numFmtId="0" fontId="12" fillId="0" borderId="0" xfId="0" applyFont="1"/>
    <xf numFmtId="10" fontId="0" fillId="0" borderId="1" xfId="0" applyNumberFormat="1" applyBorder="1"/>
    <xf numFmtId="0" fontId="13" fillId="0" borderId="1" xfId="1" applyFont="1" applyBorder="1" applyProtection="1">
      <protection locked="0"/>
    </xf>
    <xf numFmtId="10" fontId="0" fillId="0" borderId="1" xfId="0" applyNumberForma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vertical="top"/>
    </xf>
    <xf numFmtId="0" fontId="4" fillId="7" borderId="1" xfId="1" applyFont="1" applyFill="1" applyBorder="1" applyAlignment="1" applyProtection="1">
      <alignment horizontal="center"/>
      <protection locked="0"/>
    </xf>
    <xf numFmtId="167" fontId="4" fillId="7" borderId="1" xfId="1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Border="1" applyAlignment="1">
      <alignment vertical="top"/>
    </xf>
    <xf numFmtId="0" fontId="4" fillId="7" borderId="2" xfId="0" applyFont="1" applyFill="1" applyBorder="1" applyAlignment="1" applyProtection="1">
      <alignment horizontal="left"/>
      <protection locked="0"/>
    </xf>
    <xf numFmtId="167" fontId="15" fillId="0" borderId="1" xfId="0" applyNumberFormat="1" applyFont="1" applyBorder="1"/>
    <xf numFmtId="0" fontId="15" fillId="0" borderId="0" xfId="0" applyFont="1"/>
    <xf numFmtId="0" fontId="16" fillId="7" borderId="1" xfId="0" applyFont="1" applyFill="1" applyBorder="1" applyProtection="1">
      <protection locked="0"/>
    </xf>
    <xf numFmtId="0" fontId="4" fillId="0" borderId="1" xfId="1" applyFont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horizontal="justify" vertic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9" fillId="0" borderId="1" xfId="0" applyFont="1" applyBorder="1" applyAlignment="1">
      <alignment wrapText="1"/>
    </xf>
    <xf numFmtId="0" fontId="16" fillId="0" borderId="0" xfId="0" applyFont="1" applyAlignment="1">
      <alignment vertical="center"/>
    </xf>
    <xf numFmtId="0" fontId="8" fillId="7" borderId="1" xfId="0" applyFont="1" applyFill="1" applyBorder="1" applyAlignment="1" applyProtection="1">
      <alignment horizontal="left"/>
      <protection locked="0"/>
    </xf>
    <xf numFmtId="0" fontId="8" fillId="7" borderId="0" xfId="0" applyFont="1" applyFill="1" applyAlignment="1" applyProtection="1">
      <alignment horizontal="left"/>
      <protection locked="0"/>
    </xf>
    <xf numFmtId="0" fontId="16" fillId="0" borderId="1" xfId="0" applyFont="1" applyBorder="1" applyAlignment="1">
      <alignment vertical="center" wrapText="1"/>
    </xf>
    <xf numFmtId="0" fontId="4" fillId="7" borderId="1" xfId="1" applyFont="1" applyFill="1" applyBorder="1" applyAlignment="1" applyProtection="1">
      <alignment wrapText="1"/>
      <protection locked="0"/>
    </xf>
    <xf numFmtId="0" fontId="9" fillId="0" borderId="0" xfId="0" applyFont="1" applyAlignment="1">
      <alignment wrapText="1"/>
    </xf>
    <xf numFmtId="0" fontId="16" fillId="0" borderId="0" xfId="0" applyFont="1"/>
    <xf numFmtId="167" fontId="4" fillId="7" borderId="6" xfId="1" applyNumberFormat="1" applyFont="1" applyFill="1" applyBorder="1" applyAlignment="1" applyProtection="1">
      <alignment horizontal="center"/>
      <protection locked="0"/>
    </xf>
    <xf numFmtId="0" fontId="5" fillId="7" borderId="0" xfId="1" applyFont="1" applyFill="1" applyProtection="1">
      <protection locked="0"/>
    </xf>
    <xf numFmtId="0" fontId="12" fillId="0" borderId="1" xfId="0" applyFont="1" applyBorder="1" applyAlignment="1">
      <alignment horizontal="justify" vertical="center"/>
    </xf>
    <xf numFmtId="49" fontId="16" fillId="0" borderId="1" xfId="0" applyNumberFormat="1" applyFont="1" applyBorder="1" applyAlignment="1">
      <alignment vertical="top"/>
    </xf>
    <xf numFmtId="167" fontId="14" fillId="0" borderId="1" xfId="0" applyNumberFormat="1" applyFont="1" applyBorder="1" applyAlignment="1">
      <alignment horizontal="center" vertical="top"/>
    </xf>
    <xf numFmtId="0" fontId="9" fillId="0" borderId="0" xfId="0" applyFont="1"/>
    <xf numFmtId="0" fontId="16" fillId="3" borderId="1" xfId="0" applyFont="1" applyFill="1" applyBorder="1" applyProtection="1">
      <protection locked="0"/>
    </xf>
    <xf numFmtId="0" fontId="9" fillId="0" borderId="0" xfId="0" applyFont="1" applyAlignment="1">
      <alignment vertical="center"/>
    </xf>
    <xf numFmtId="0" fontId="4" fillId="8" borderId="1" xfId="1" applyFont="1" applyFill="1" applyBorder="1" applyProtection="1">
      <protection locked="0"/>
    </xf>
    <xf numFmtId="0" fontId="4" fillId="0" borderId="1" xfId="1" applyFont="1" applyBorder="1" applyAlignment="1" applyProtection="1">
      <alignment horizontal="left" wrapText="1"/>
      <protection locked="0"/>
    </xf>
    <xf numFmtId="0" fontId="4" fillId="7" borderId="2" xfId="1" applyFont="1" applyFill="1" applyBorder="1" applyProtection="1">
      <protection locked="0"/>
    </xf>
    <xf numFmtId="0" fontId="4" fillId="8" borderId="1" xfId="1" applyFont="1" applyFill="1" applyBorder="1" applyAlignment="1" applyProtection="1">
      <alignment horizontal="center"/>
      <protection locked="0"/>
    </xf>
    <xf numFmtId="167" fontId="14" fillId="0" borderId="1" xfId="0" applyNumberFormat="1" applyFont="1" applyBorder="1" applyAlignment="1">
      <alignment horizontal="right" vertical="top"/>
    </xf>
    <xf numFmtId="38" fontId="4" fillId="8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Alignment="1">
      <alignment vertical="top"/>
    </xf>
    <xf numFmtId="0" fontId="4" fillId="7" borderId="0" xfId="1" applyFont="1" applyFill="1" applyProtection="1">
      <protection locked="0"/>
    </xf>
    <xf numFmtId="0" fontId="13" fillId="0" borderId="0" xfId="1" applyFont="1" applyProtection="1">
      <protection locked="0"/>
    </xf>
    <xf numFmtId="0" fontId="4" fillId="0" borderId="1" xfId="1" applyFont="1" applyBorder="1" applyAlignment="1" applyProtection="1">
      <alignment horizontal="left" vertical="top" wrapText="1"/>
      <protection locked="0"/>
    </xf>
    <xf numFmtId="0" fontId="16" fillId="7" borderId="0" xfId="0" applyFont="1" applyFill="1" applyAlignment="1">
      <alignment vertical="center"/>
    </xf>
    <xf numFmtId="0" fontId="4" fillId="5" borderId="1" xfId="1" applyFont="1" applyFill="1" applyBorder="1" applyAlignment="1" applyProtection="1">
      <alignment wrapText="1"/>
      <protection locked="0"/>
    </xf>
    <xf numFmtId="0" fontId="17" fillId="0" borderId="1" xfId="0" applyFont="1" applyBorder="1"/>
    <xf numFmtId="0" fontId="2" fillId="0" borderId="2" xfId="0" applyFont="1" applyBorder="1"/>
    <xf numFmtId="0" fontId="1" fillId="0" borderId="7" xfId="0" applyFont="1" applyBorder="1" applyAlignment="1">
      <alignment vertical="center"/>
    </xf>
    <xf numFmtId="0" fontId="18" fillId="0" borderId="0" xfId="0" applyFont="1"/>
    <xf numFmtId="0" fontId="19" fillId="0" borderId="1" xfId="0" applyFont="1" applyBorder="1"/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38" fontId="4" fillId="0" borderId="0" xfId="1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8" fillId="7" borderId="1" xfId="0" applyFont="1" applyFill="1" applyBorder="1" applyAlignment="1" applyProtection="1">
      <alignment horizontal="center"/>
      <protection locked="0"/>
    </xf>
    <xf numFmtId="0" fontId="16" fillId="0" borderId="1" xfId="0" applyFont="1" applyBorder="1" applyAlignment="1">
      <alignment wrapText="1"/>
    </xf>
    <xf numFmtId="10" fontId="4" fillId="7" borderId="3" xfId="1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10" fontId="4" fillId="0" borderId="3" xfId="1" applyNumberFormat="1" applyFont="1" applyBorder="1" applyAlignment="1" applyProtection="1">
      <alignment horizontal="center"/>
      <protection locked="0"/>
    </xf>
    <xf numFmtId="10" fontId="0" fillId="0" borderId="3" xfId="0" applyNumberFormat="1" applyBorder="1"/>
    <xf numFmtId="0" fontId="2" fillId="0" borderId="1" xfId="0" applyFont="1" applyBorder="1"/>
    <xf numFmtId="49" fontId="14" fillId="0" borderId="0" xfId="0" applyNumberFormat="1" applyFont="1" applyAlignment="1">
      <alignment vertical="top"/>
    </xf>
    <xf numFmtId="0" fontId="9" fillId="0" borderId="5" xfId="0" applyFont="1" applyBorder="1"/>
    <xf numFmtId="0" fontId="8" fillId="7" borderId="8" xfId="0" applyFont="1" applyFill="1" applyBorder="1" applyAlignment="1" applyProtection="1">
      <alignment horizontal="left"/>
      <protection locked="0"/>
    </xf>
    <xf numFmtId="0" fontId="5" fillId="7" borderId="5" xfId="1" applyFont="1" applyFill="1" applyBorder="1" applyProtection="1">
      <protection locked="0"/>
    </xf>
    <xf numFmtId="0" fontId="4" fillId="0" borderId="5" xfId="1" applyFont="1" applyBorder="1" applyAlignment="1" applyProtection="1">
      <alignment horizontal="center"/>
      <protection locked="0"/>
    </xf>
    <xf numFmtId="0" fontId="4" fillId="0" borderId="5" xfId="1" applyFont="1" applyBorder="1" applyProtection="1">
      <protection locked="0"/>
    </xf>
    <xf numFmtId="167" fontId="4" fillId="7" borderId="5" xfId="1" applyNumberFormat="1" applyFont="1" applyFill="1" applyBorder="1" applyProtection="1">
      <protection locked="0"/>
    </xf>
    <xf numFmtId="167" fontId="4" fillId="0" borderId="5" xfId="1" applyNumberFormat="1" applyFont="1" applyBorder="1" applyAlignment="1" applyProtection="1">
      <alignment horizontal="center"/>
      <protection locked="0"/>
    </xf>
    <xf numFmtId="167" fontId="0" fillId="0" borderId="5" xfId="0" applyNumberFormat="1" applyBorder="1"/>
    <xf numFmtId="10" fontId="4" fillId="7" borderId="5" xfId="1" applyNumberFormat="1" applyFont="1" applyFill="1" applyBorder="1" applyAlignment="1" applyProtection="1">
      <alignment horizontal="center" vertical="center"/>
      <protection locked="0"/>
    </xf>
    <xf numFmtId="10" fontId="4" fillId="7" borderId="9" xfId="1" applyNumberFormat="1" applyFont="1" applyFill="1" applyBorder="1" applyAlignment="1" applyProtection="1">
      <alignment horizontal="center" vertical="center"/>
      <protection locked="0"/>
    </xf>
    <xf numFmtId="38" fontId="4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wrapText="1"/>
      <protection locked="0"/>
    </xf>
    <xf numFmtId="0" fontId="4" fillId="0" borderId="4" xfId="1" applyFont="1" applyBorder="1" applyProtection="1">
      <protection locked="0"/>
    </xf>
    <xf numFmtId="0" fontId="12" fillId="0" borderId="5" xfId="0" applyFont="1" applyBorder="1" applyAlignment="1">
      <alignment vertical="center"/>
    </xf>
    <xf numFmtId="0" fontId="8" fillId="7" borderId="5" xfId="0" applyFont="1" applyFill="1" applyBorder="1" applyAlignment="1" applyProtection="1">
      <alignment horizontal="left"/>
      <protection locked="0"/>
    </xf>
    <xf numFmtId="10" fontId="4" fillId="7" borderId="0" xfId="1" applyNumberFormat="1" applyFont="1" applyFill="1" applyAlignment="1" applyProtection="1">
      <alignment horizontal="center" vertical="center"/>
      <protection locked="0"/>
    </xf>
    <xf numFmtId="0" fontId="4" fillId="0" borderId="0" xfId="1" applyFont="1" applyAlignment="1" applyProtection="1">
      <alignment wrapText="1"/>
      <protection locked="0"/>
    </xf>
    <xf numFmtId="0" fontId="1" fillId="0" borderId="1" xfId="0" applyFont="1" applyBorder="1" applyAlignment="1">
      <alignment wrapText="1"/>
    </xf>
    <xf numFmtId="0" fontId="4" fillId="7" borderId="4" xfId="1" applyFont="1" applyFill="1" applyBorder="1" applyProtection="1">
      <protection locked="0"/>
    </xf>
    <xf numFmtId="167" fontId="4" fillId="7" borderId="1" xfId="1" quotePrefix="1" applyNumberFormat="1" applyFont="1" applyFill="1" applyBorder="1" applyProtection="1">
      <protection locked="0"/>
    </xf>
    <xf numFmtId="0" fontId="4" fillId="7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NumberFormat="1" applyFont="1" applyBorder="1" applyAlignment="1" applyProtection="1">
      <alignment wrapText="1"/>
      <protection locked="0"/>
    </xf>
    <xf numFmtId="0" fontId="0" fillId="0" borderId="0" xfId="0" applyNumberFormat="1"/>
    <xf numFmtId="0" fontId="6" fillId="2" borderId="3" xfId="1" applyFont="1" applyFill="1" applyBorder="1" applyAlignment="1" applyProtection="1">
      <alignment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165" fontId="6" fillId="2" borderId="3" xfId="2" quotePrefix="1" applyNumberFormat="1" applyFont="1" applyFill="1" applyBorder="1" applyAlignment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center"/>
      <protection locked="0"/>
    </xf>
    <xf numFmtId="0" fontId="4" fillId="3" borderId="4" xfId="1" applyFont="1" applyFill="1" applyBorder="1" applyProtection="1">
      <protection locked="0"/>
    </xf>
  </cellXfs>
  <cellStyles count="4">
    <cellStyle name="Normal" xfId="0" builtinId="0"/>
    <cellStyle name="パーセント 2" xfId="3" xr:uid="{040F231B-37D4-4A3D-B01A-EB85FCA4B0DD}"/>
    <cellStyle name="桁区切り [0.00] 2" xfId="2" xr:uid="{840622EF-D04E-4ECD-9689-B99566A68CDC}"/>
    <cellStyle name="標準 2" xfId="1" xr:uid="{502CE5FE-AF72-4311-AF6C-BFBACB8D46EE}"/>
  </cellStyles>
  <dxfs count="108"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theme="0" tint="-0.499984740745262"/>
      </font>
      <fill>
        <patternFill>
          <bgColor theme="4" tint="0.79998168889431442"/>
        </patternFill>
      </fill>
    </dxf>
    <dxf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605B-AE96-4AD6-87D1-0414691DC67A}">
  <sheetPr filterMode="1">
    <tabColor rgb="FF7030A0"/>
  </sheetPr>
  <dimension ref="A1:R156"/>
  <sheetViews>
    <sheetView tabSelected="1" zoomScaleNormal="100" workbookViewId="0">
      <selection activeCell="H6" sqref="H6"/>
    </sheetView>
  </sheetViews>
  <sheetFormatPr defaultRowHeight="15" x14ac:dyDescent="0.25"/>
  <cols>
    <col min="1" max="1" width="4.5703125" customWidth="1"/>
    <col min="2" max="2" width="8.85546875" hidden="1" customWidth="1"/>
    <col min="3" max="3" width="32.85546875" customWidth="1"/>
    <col min="4" max="4" width="31.28515625" style="1" customWidth="1"/>
    <col min="5" max="5" width="14.5703125" style="2" bestFit="1" customWidth="1"/>
    <col min="6" max="6" width="14.140625" bestFit="1" customWidth="1"/>
    <col min="7" max="7" width="8.42578125" style="3" customWidth="1"/>
    <col min="8" max="8" width="20.140625" bestFit="1" customWidth="1"/>
    <col min="9" max="9" width="4.140625" style="3" customWidth="1"/>
    <col min="10" max="10" width="9.42578125" customWidth="1"/>
    <col min="11" max="11" width="9.7109375" customWidth="1"/>
    <col min="12" max="12" width="9.28515625" customWidth="1"/>
    <col min="13" max="13" width="11.7109375" customWidth="1"/>
    <col min="14" max="14" width="9.5703125" customWidth="1"/>
    <col min="15" max="15" width="10" customWidth="1"/>
    <col min="16" max="16" width="8.42578125" hidden="1" customWidth="1"/>
    <col min="17" max="17" width="12.28515625" customWidth="1"/>
    <col min="18" max="18" width="11" customWidth="1"/>
  </cols>
  <sheetData>
    <row r="1" spans="1:18" x14ac:dyDescent="0.25">
      <c r="L1" s="4"/>
      <c r="N1" s="5"/>
      <c r="O1" s="5"/>
    </row>
    <row r="2" spans="1:18" x14ac:dyDescent="0.25">
      <c r="A2" s="6"/>
      <c r="B2" s="6"/>
      <c r="C2" s="7"/>
      <c r="D2" s="8"/>
      <c r="E2" s="9"/>
      <c r="F2" s="170"/>
      <c r="G2" s="171"/>
      <c r="H2" s="10"/>
      <c r="I2" s="11"/>
      <c r="J2" s="12"/>
      <c r="K2" s="12"/>
      <c r="L2" s="13"/>
      <c r="M2" s="15"/>
      <c r="N2" s="16"/>
      <c r="O2" s="16"/>
      <c r="P2" s="14"/>
      <c r="Q2" s="17"/>
      <c r="R2" s="18"/>
    </row>
    <row r="3" spans="1:18" x14ac:dyDescent="0.25">
      <c r="A3" s="19"/>
      <c r="B3" s="19"/>
      <c r="C3" s="20"/>
      <c r="D3" s="21"/>
      <c r="E3" s="22"/>
      <c r="F3" s="172"/>
      <c r="G3" s="173"/>
      <c r="H3" s="23"/>
      <c r="I3" s="24"/>
      <c r="J3" s="23"/>
      <c r="K3" s="23"/>
      <c r="L3" s="25"/>
      <c r="M3" s="27"/>
      <c r="N3" s="28"/>
      <c r="O3" s="28"/>
      <c r="P3" s="26"/>
      <c r="Q3" s="29"/>
      <c r="R3" s="30"/>
    </row>
    <row r="4" spans="1:18" x14ac:dyDescent="0.25">
      <c r="A4" s="19"/>
      <c r="B4" s="19"/>
      <c r="C4" s="20"/>
      <c r="D4" s="31"/>
      <c r="E4" s="32"/>
      <c r="F4" s="33"/>
      <c r="G4" s="34"/>
      <c r="H4" s="174"/>
      <c r="I4" s="175"/>
      <c r="J4" s="176"/>
      <c r="K4" s="176"/>
      <c r="L4" s="35"/>
      <c r="M4" s="35"/>
      <c r="N4" s="36"/>
      <c r="O4" s="36"/>
      <c r="P4" s="37"/>
      <c r="Q4" s="38"/>
      <c r="R4" s="30"/>
    </row>
    <row r="5" spans="1:18" x14ac:dyDescent="0.25">
      <c r="A5" s="19"/>
      <c r="B5" s="19"/>
      <c r="C5" s="20"/>
      <c r="D5" s="39"/>
      <c r="E5" s="19" t="s">
        <v>0</v>
      </c>
      <c r="F5" s="40"/>
      <c r="G5" s="41"/>
      <c r="H5" s="19"/>
      <c r="I5" s="41"/>
      <c r="J5" s="19"/>
      <c r="K5" s="19"/>
      <c r="L5" s="42"/>
      <c r="M5" s="41"/>
      <c r="N5" s="43"/>
      <c r="O5" s="43"/>
      <c r="P5" s="44"/>
      <c r="Q5" s="44"/>
      <c r="R5" s="30"/>
    </row>
    <row r="6" spans="1:18" ht="63.75" x14ac:dyDescent="0.25">
      <c r="A6" s="45" t="s">
        <v>1</v>
      </c>
      <c r="B6" s="46" t="s">
        <v>2</v>
      </c>
      <c r="C6" s="47" t="s">
        <v>3</v>
      </c>
      <c r="D6" s="48" t="s">
        <v>4</v>
      </c>
      <c r="E6" s="49" t="s">
        <v>5</v>
      </c>
      <c r="F6" s="48" t="s">
        <v>6</v>
      </c>
      <c r="G6" s="46" t="s">
        <v>227</v>
      </c>
      <c r="H6" s="46" t="s">
        <v>226</v>
      </c>
      <c r="I6" s="46" t="s">
        <v>7</v>
      </c>
      <c r="J6" s="46" t="s">
        <v>231</v>
      </c>
      <c r="K6" s="46" t="s">
        <v>232</v>
      </c>
      <c r="L6" s="50" t="s">
        <v>233</v>
      </c>
      <c r="M6" s="51" t="s">
        <v>234</v>
      </c>
      <c r="N6" s="52" t="s">
        <v>235</v>
      </c>
      <c r="O6" s="52" t="s">
        <v>237</v>
      </c>
      <c r="P6" s="46" t="s">
        <v>8</v>
      </c>
      <c r="Q6" s="46" t="s">
        <v>238</v>
      </c>
      <c r="R6" s="52" t="s">
        <v>236</v>
      </c>
    </row>
    <row r="7" spans="1:18" ht="24.6" customHeight="1" x14ac:dyDescent="0.25">
      <c r="A7" s="53">
        <v>73</v>
      </c>
      <c r="B7" s="53"/>
      <c r="C7" s="54" t="s">
        <v>9</v>
      </c>
      <c r="D7" s="55" t="s">
        <v>10</v>
      </c>
      <c r="E7" s="32" t="s">
        <v>11</v>
      </c>
      <c r="F7" s="39" t="s">
        <v>12</v>
      </c>
      <c r="G7" s="56" t="s">
        <v>13</v>
      </c>
      <c r="H7" s="53" t="s">
        <v>228</v>
      </c>
      <c r="I7" s="56">
        <v>1</v>
      </c>
      <c r="J7" s="53">
        <v>3</v>
      </c>
      <c r="K7" s="166" t="s">
        <v>239</v>
      </c>
      <c r="L7" s="166" t="s">
        <v>241</v>
      </c>
      <c r="M7" s="166" t="s">
        <v>242</v>
      </c>
      <c r="N7" s="60" t="s">
        <v>244</v>
      </c>
      <c r="O7" s="167">
        <v>0</v>
      </c>
      <c r="P7" s="61"/>
      <c r="Q7" s="167">
        <v>3</v>
      </c>
      <c r="R7" s="168">
        <v>1</v>
      </c>
    </row>
    <row r="8" spans="1:18" x14ac:dyDescent="0.25">
      <c r="A8" s="53">
        <v>55</v>
      </c>
      <c r="B8" s="53"/>
      <c r="C8" s="54" t="s">
        <v>16</v>
      </c>
      <c r="D8" s="64" t="s">
        <v>17</v>
      </c>
      <c r="E8" s="65" t="s">
        <v>18</v>
      </c>
      <c r="F8" s="66" t="s">
        <v>12</v>
      </c>
      <c r="G8" s="56" t="s">
        <v>229</v>
      </c>
      <c r="H8" s="53" t="s">
        <v>230</v>
      </c>
      <c r="I8" s="53">
        <v>1</v>
      </c>
      <c r="J8" s="53">
        <v>4</v>
      </c>
      <c r="K8" s="166" t="s">
        <v>240</v>
      </c>
      <c r="L8" s="58"/>
      <c r="M8" s="59"/>
      <c r="N8" s="60" t="s">
        <v>243</v>
      </c>
      <c r="O8" s="167">
        <v>0</v>
      </c>
      <c r="P8" s="61"/>
      <c r="Q8" s="167">
        <v>4</v>
      </c>
      <c r="R8" s="168">
        <v>0</v>
      </c>
    </row>
    <row r="9" spans="1:18" hidden="1" x14ac:dyDescent="0.25">
      <c r="A9" s="53">
        <v>137</v>
      </c>
      <c r="B9" s="69"/>
      <c r="C9" s="54" t="s">
        <v>32</v>
      </c>
      <c r="D9" s="39" t="s">
        <v>33</v>
      </c>
      <c r="E9" s="32" t="s">
        <v>34</v>
      </c>
      <c r="F9" s="39" t="s">
        <v>21</v>
      </c>
      <c r="G9" s="56"/>
      <c r="H9" s="71" t="s">
        <v>14</v>
      </c>
      <c r="I9" s="56">
        <v>1</v>
      </c>
      <c r="J9" s="72"/>
      <c r="K9" s="57">
        <v>20000</v>
      </c>
      <c r="L9" s="58">
        <v>20000</v>
      </c>
      <c r="M9" s="59">
        <f>K9-L9</f>
        <v>0</v>
      </c>
      <c r="N9" s="60">
        <f>M9/L9</f>
        <v>0</v>
      </c>
      <c r="O9" s="73" t="s">
        <v>15</v>
      </c>
      <c r="P9" s="69"/>
      <c r="Q9" s="62" t="s">
        <v>35</v>
      </c>
      <c r="R9" s="69"/>
    </row>
    <row r="10" spans="1:18" ht="15.75" hidden="1" x14ac:dyDescent="0.25">
      <c r="A10" s="53">
        <v>151</v>
      </c>
      <c r="B10" s="69"/>
      <c r="C10" s="74" t="s">
        <v>27</v>
      </c>
      <c r="D10" s="80" t="s">
        <v>36</v>
      </c>
      <c r="E10" s="65" t="s">
        <v>11</v>
      </c>
      <c r="F10" s="79" t="s">
        <v>12</v>
      </c>
      <c r="G10" s="56"/>
      <c r="H10" s="53" t="s">
        <v>14</v>
      </c>
      <c r="I10" s="53">
        <v>1</v>
      </c>
      <c r="J10" s="53"/>
      <c r="K10" s="57">
        <v>16500</v>
      </c>
      <c r="L10" s="58">
        <v>0</v>
      </c>
      <c r="M10" s="59">
        <f>K10-L10</f>
        <v>16500</v>
      </c>
      <c r="N10" s="60">
        <v>0</v>
      </c>
      <c r="O10" s="81" t="s">
        <v>15</v>
      </c>
      <c r="P10" s="69"/>
      <c r="Q10" s="62" t="s">
        <v>30</v>
      </c>
      <c r="R10" s="69"/>
    </row>
    <row r="11" spans="1:18" ht="15.75" hidden="1" x14ac:dyDescent="0.25">
      <c r="A11" s="53">
        <v>146</v>
      </c>
      <c r="B11" s="69"/>
      <c r="C11" s="54" t="s">
        <v>37</v>
      </c>
      <c r="D11" s="82" t="s">
        <v>38</v>
      </c>
      <c r="E11" s="32" t="s">
        <v>18</v>
      </c>
      <c r="F11" s="79" t="s">
        <v>12</v>
      </c>
      <c r="G11" s="56" t="s">
        <v>39</v>
      </c>
      <c r="H11" s="53"/>
      <c r="I11" s="53"/>
      <c r="J11" s="53"/>
      <c r="K11" s="57">
        <v>45000</v>
      </c>
      <c r="L11" s="72">
        <v>0</v>
      </c>
      <c r="M11" s="59">
        <v>45000</v>
      </c>
      <c r="N11" s="60">
        <v>0</v>
      </c>
      <c r="O11" s="83" t="s">
        <v>31</v>
      </c>
      <c r="P11" s="69"/>
      <c r="Q11" s="62" t="s">
        <v>40</v>
      </c>
      <c r="R11" s="69"/>
    </row>
    <row r="12" spans="1:18" hidden="1" x14ac:dyDescent="0.25">
      <c r="A12" s="53">
        <v>121</v>
      </c>
      <c r="B12" s="69"/>
      <c r="C12" s="54" t="s">
        <v>16</v>
      </c>
      <c r="D12" s="39" t="s">
        <v>41</v>
      </c>
      <c r="E12" s="32" t="s">
        <v>23</v>
      </c>
      <c r="F12" s="66" t="s">
        <v>12</v>
      </c>
      <c r="G12" s="56"/>
      <c r="H12" s="71" t="s">
        <v>14</v>
      </c>
      <c r="I12" s="56">
        <v>1</v>
      </c>
      <c r="J12" s="53"/>
      <c r="K12" s="57">
        <v>15000</v>
      </c>
      <c r="L12" s="58">
        <v>15000</v>
      </c>
      <c r="M12" s="59">
        <f>K12-L12</f>
        <v>0</v>
      </c>
      <c r="N12" s="60">
        <f>M12/L12</f>
        <v>0</v>
      </c>
      <c r="O12" s="73" t="s">
        <v>15</v>
      </c>
      <c r="P12" s="69"/>
      <c r="Q12" s="62" t="s">
        <v>22</v>
      </c>
      <c r="R12" s="69"/>
    </row>
    <row r="13" spans="1:18" hidden="1" x14ac:dyDescent="0.25">
      <c r="A13" s="53">
        <v>138</v>
      </c>
      <c r="B13" s="69"/>
      <c r="C13" s="54" t="s">
        <v>9</v>
      </c>
      <c r="D13" s="39" t="s">
        <v>44</v>
      </c>
      <c r="E13" s="32" t="s">
        <v>45</v>
      </c>
      <c r="F13" s="39" t="s">
        <v>42</v>
      </c>
      <c r="G13" s="56"/>
      <c r="H13" s="71" t="s">
        <v>14</v>
      </c>
      <c r="I13" s="56">
        <v>1</v>
      </c>
      <c r="J13" s="72"/>
      <c r="K13" s="57">
        <f>L13*10/100+L13</f>
        <v>31350</v>
      </c>
      <c r="L13" s="58">
        <v>28500</v>
      </c>
      <c r="M13" s="59">
        <f>K13-L13</f>
        <v>2850</v>
      </c>
      <c r="N13" s="60">
        <f>M13/L13</f>
        <v>0.1</v>
      </c>
      <c r="O13" s="73" t="s">
        <v>15</v>
      </c>
      <c r="P13" s="69"/>
      <c r="Q13" s="62" t="s">
        <v>46</v>
      </c>
      <c r="R13" s="69"/>
    </row>
    <row r="14" spans="1:18" ht="15.75" hidden="1" x14ac:dyDescent="0.25">
      <c r="A14" s="53">
        <v>16</v>
      </c>
      <c r="B14" s="53"/>
      <c r="C14" s="54" t="s">
        <v>9</v>
      </c>
      <c r="D14" s="85" t="s">
        <v>47</v>
      </c>
      <c r="E14" s="65" t="s">
        <v>48</v>
      </c>
      <c r="F14" s="79" t="s">
        <v>12</v>
      </c>
      <c r="G14" s="86" t="s">
        <v>49</v>
      </c>
      <c r="H14" s="53" t="s">
        <v>14</v>
      </c>
      <c r="I14" s="53">
        <v>1</v>
      </c>
      <c r="J14" s="79"/>
      <c r="K14" s="57">
        <v>98000</v>
      </c>
      <c r="L14" s="87">
        <v>95500</v>
      </c>
      <c r="M14" s="59">
        <f>K14-L14</f>
        <v>2500</v>
      </c>
      <c r="N14" s="60">
        <f>M14/L14</f>
        <v>2.6178010471204188E-2</v>
      </c>
      <c r="O14" s="60" t="s">
        <v>15</v>
      </c>
      <c r="P14" s="62"/>
      <c r="Q14" s="62" t="s">
        <v>46</v>
      </c>
      <c r="R14" s="63"/>
    </row>
    <row r="15" spans="1:18" s="91" customFormat="1" ht="15.75" hidden="1" x14ac:dyDescent="0.25">
      <c r="A15" s="53">
        <v>17</v>
      </c>
      <c r="B15" s="88"/>
      <c r="C15" s="54" t="s">
        <v>9</v>
      </c>
      <c r="D15" s="85" t="s">
        <v>47</v>
      </c>
      <c r="E15" s="89" t="s">
        <v>48</v>
      </c>
      <c r="F15" s="79" t="s">
        <v>12</v>
      </c>
      <c r="G15" s="86"/>
      <c r="H15" s="79"/>
      <c r="I15" s="79"/>
      <c r="J15" s="79"/>
      <c r="K15" s="57">
        <v>34500</v>
      </c>
      <c r="L15" s="87">
        <v>33000</v>
      </c>
      <c r="M15" s="90">
        <f>K15-L15</f>
        <v>1500</v>
      </c>
      <c r="N15" s="60">
        <f>M15/L15</f>
        <v>4.5454545454545456E-2</v>
      </c>
      <c r="O15" s="60" t="s">
        <v>15</v>
      </c>
      <c r="P15" s="62"/>
      <c r="Q15" s="62" t="s">
        <v>46</v>
      </c>
      <c r="R15" s="63"/>
    </row>
    <row r="16" spans="1:18" ht="15.75" hidden="1" x14ac:dyDescent="0.25">
      <c r="A16" s="53">
        <v>18</v>
      </c>
      <c r="B16" s="88"/>
      <c r="C16" s="54" t="s">
        <v>9</v>
      </c>
      <c r="D16" s="92" t="s">
        <v>50</v>
      </c>
      <c r="E16" s="65" t="s">
        <v>51</v>
      </c>
      <c r="F16" s="53" t="s">
        <v>12</v>
      </c>
      <c r="G16" s="86" t="s">
        <v>52</v>
      </c>
      <c r="H16" s="79" t="s">
        <v>14</v>
      </c>
      <c r="I16" s="79">
        <v>1</v>
      </c>
      <c r="J16" s="79"/>
      <c r="K16" s="57">
        <v>91500</v>
      </c>
      <c r="L16" s="87">
        <v>49500</v>
      </c>
      <c r="M16" s="59">
        <f>K16-L16</f>
        <v>42000</v>
      </c>
      <c r="N16" s="60">
        <f>M16/L16</f>
        <v>0.84848484848484851</v>
      </c>
      <c r="O16" s="60" t="s">
        <v>15</v>
      </c>
      <c r="P16" s="62"/>
      <c r="Q16" s="62" t="s">
        <v>46</v>
      </c>
      <c r="R16" s="93" t="s">
        <v>53</v>
      </c>
    </row>
    <row r="17" spans="1:18" hidden="1" x14ac:dyDescent="0.25">
      <c r="A17" s="53">
        <v>96</v>
      </c>
      <c r="B17" s="53"/>
      <c r="C17" s="54" t="s">
        <v>54</v>
      </c>
      <c r="D17" s="94" t="s">
        <v>55</v>
      </c>
      <c r="E17" s="67" t="s">
        <v>56</v>
      </c>
      <c r="F17" s="68" t="s">
        <v>57</v>
      </c>
      <c r="G17" s="56" t="s">
        <v>58</v>
      </c>
      <c r="H17" s="53"/>
      <c r="I17" s="56"/>
      <c r="J17" s="53"/>
      <c r="K17" s="57">
        <f>L17*10/100+L17</f>
        <v>46200</v>
      </c>
      <c r="L17" s="58">
        <v>42000</v>
      </c>
      <c r="M17" s="59">
        <f>K17-L17</f>
        <v>4200</v>
      </c>
      <c r="N17" s="60">
        <f>M17/L17</f>
        <v>0.1</v>
      </c>
      <c r="O17" s="73" t="s">
        <v>15</v>
      </c>
      <c r="P17" s="61">
        <v>5000</v>
      </c>
      <c r="Q17" s="62" t="s">
        <v>59</v>
      </c>
      <c r="R17" s="63"/>
    </row>
    <row r="18" spans="1:18" ht="15.75" hidden="1" customHeight="1" x14ac:dyDescent="0.25">
      <c r="A18" s="53">
        <v>19</v>
      </c>
      <c r="B18" s="88"/>
      <c r="C18" s="54" t="s">
        <v>9</v>
      </c>
      <c r="D18" s="95" t="s">
        <v>60</v>
      </c>
      <c r="E18" s="65" t="s">
        <v>48</v>
      </c>
      <c r="F18" s="53" t="s">
        <v>12</v>
      </c>
      <c r="G18" s="93"/>
      <c r="H18" s="53" t="s">
        <v>14</v>
      </c>
      <c r="I18" s="53">
        <v>1</v>
      </c>
      <c r="J18" s="53"/>
      <c r="K18" s="57">
        <v>15000</v>
      </c>
      <c r="L18" s="58">
        <v>27000</v>
      </c>
      <c r="M18" s="59">
        <f>K18-L18</f>
        <v>-12000</v>
      </c>
      <c r="N18" s="60">
        <f>M18/L18</f>
        <v>-0.44444444444444442</v>
      </c>
      <c r="O18" s="60" t="s">
        <v>15</v>
      </c>
      <c r="P18" s="61"/>
      <c r="Q18" s="62" t="s">
        <v>61</v>
      </c>
      <c r="R18" s="63" t="s">
        <v>62</v>
      </c>
    </row>
    <row r="19" spans="1:18" ht="26.25" hidden="1" x14ac:dyDescent="0.25">
      <c r="A19" s="53">
        <v>74</v>
      </c>
      <c r="B19" s="53"/>
      <c r="C19" s="74" t="s">
        <v>63</v>
      </c>
      <c r="D19" s="96" t="s">
        <v>64</v>
      </c>
      <c r="E19" s="32" t="s">
        <v>11</v>
      </c>
      <c r="F19" s="53" t="s">
        <v>12</v>
      </c>
      <c r="G19" s="93" t="s">
        <v>65</v>
      </c>
      <c r="H19" s="53" t="s">
        <v>14</v>
      </c>
      <c r="I19" s="56">
        <v>1</v>
      </c>
      <c r="J19" s="53" t="s">
        <v>66</v>
      </c>
      <c r="K19" s="57">
        <v>88000</v>
      </c>
      <c r="L19" s="58">
        <v>65000</v>
      </c>
      <c r="M19" s="59">
        <f>K19-L19</f>
        <v>23000</v>
      </c>
      <c r="N19" s="60">
        <f>M19/L19</f>
        <v>0.35384615384615387</v>
      </c>
      <c r="O19" s="60" t="s">
        <v>15</v>
      </c>
      <c r="P19" s="61"/>
      <c r="Q19" s="62" t="s">
        <v>67</v>
      </c>
      <c r="R19" s="63"/>
    </row>
    <row r="20" spans="1:18" hidden="1" x14ac:dyDescent="0.25">
      <c r="A20" s="53">
        <v>132</v>
      </c>
      <c r="B20" s="69"/>
      <c r="C20" s="54" t="s">
        <v>16</v>
      </c>
      <c r="D20" s="39" t="s">
        <v>68</v>
      </c>
      <c r="E20" s="32" t="s">
        <v>23</v>
      </c>
      <c r="F20" s="66" t="s">
        <v>12</v>
      </c>
      <c r="G20" s="56"/>
      <c r="H20" s="53"/>
      <c r="I20" s="56"/>
      <c r="J20" s="53"/>
      <c r="K20" s="57">
        <f>L20*10/100+L20</f>
        <v>17600</v>
      </c>
      <c r="L20" s="58">
        <v>16000</v>
      </c>
      <c r="M20" s="59">
        <f>K20-L20</f>
        <v>1600</v>
      </c>
      <c r="N20" s="60">
        <f>M20/L20</f>
        <v>0.1</v>
      </c>
      <c r="O20" s="73" t="s">
        <v>15</v>
      </c>
      <c r="P20" s="69"/>
      <c r="Q20" s="62" t="s">
        <v>22</v>
      </c>
      <c r="R20" s="69"/>
    </row>
    <row r="21" spans="1:18" hidden="1" x14ac:dyDescent="0.25">
      <c r="A21" s="53">
        <v>112</v>
      </c>
      <c r="B21" s="69"/>
      <c r="C21" s="74" t="s">
        <v>24</v>
      </c>
      <c r="D21" s="97" t="s">
        <v>69</v>
      </c>
      <c r="E21" s="65" t="s">
        <v>18</v>
      </c>
      <c r="F21" s="66" t="s">
        <v>12</v>
      </c>
      <c r="G21" s="56"/>
      <c r="H21" s="71" t="s">
        <v>14</v>
      </c>
      <c r="I21" s="56">
        <v>1</v>
      </c>
      <c r="J21" s="72"/>
      <c r="K21" s="57">
        <v>17000</v>
      </c>
      <c r="L21" s="58">
        <v>16500</v>
      </c>
      <c r="M21" s="59">
        <f>K21-L21</f>
        <v>500</v>
      </c>
      <c r="N21" s="60">
        <f>M21/L21</f>
        <v>3.0303030303030304E-2</v>
      </c>
      <c r="O21" s="73" t="s">
        <v>15</v>
      </c>
      <c r="P21" s="69"/>
      <c r="Q21" s="62" t="s">
        <v>26</v>
      </c>
      <c r="R21" s="69"/>
    </row>
    <row r="22" spans="1:18" hidden="1" x14ac:dyDescent="0.25">
      <c r="A22" s="53">
        <v>118</v>
      </c>
      <c r="B22" s="69"/>
      <c r="C22" s="54" t="s">
        <v>16</v>
      </c>
      <c r="D22" s="98" t="s">
        <v>70</v>
      </c>
      <c r="E22" s="32" t="s">
        <v>23</v>
      </c>
      <c r="F22" s="66" t="s">
        <v>12</v>
      </c>
      <c r="G22" s="56" t="s">
        <v>71</v>
      </c>
      <c r="H22" s="53"/>
      <c r="I22" s="56"/>
      <c r="J22" s="53"/>
      <c r="K22" s="57">
        <f>L22*10/100+L22</f>
        <v>33000</v>
      </c>
      <c r="L22" s="58">
        <v>30000</v>
      </c>
      <c r="M22" s="59">
        <f>K22-L22</f>
        <v>3000</v>
      </c>
      <c r="N22" s="60">
        <f>M22/L22</f>
        <v>0.1</v>
      </c>
      <c r="O22" s="73" t="s">
        <v>15</v>
      </c>
      <c r="P22" s="69"/>
      <c r="Q22" s="62" t="s">
        <v>22</v>
      </c>
      <c r="R22" s="69"/>
    </row>
    <row r="23" spans="1:18" ht="26.25" hidden="1" x14ac:dyDescent="0.25">
      <c r="A23" s="53">
        <v>28</v>
      </c>
      <c r="B23" s="88"/>
      <c r="C23" s="54" t="s">
        <v>9</v>
      </c>
      <c r="D23" s="99" t="s">
        <v>72</v>
      </c>
      <c r="E23" s="65" t="s">
        <v>48</v>
      </c>
      <c r="F23" s="53" t="s">
        <v>12</v>
      </c>
      <c r="G23" s="56"/>
      <c r="H23" s="53"/>
      <c r="I23" s="53"/>
      <c r="J23" s="53"/>
      <c r="K23" s="57">
        <v>24000</v>
      </c>
      <c r="L23" s="58">
        <v>24000</v>
      </c>
      <c r="M23" s="59">
        <f>K23-L23</f>
        <v>0</v>
      </c>
      <c r="N23" s="60">
        <f>M23/L23</f>
        <v>0</v>
      </c>
      <c r="O23" s="60" t="s">
        <v>15</v>
      </c>
      <c r="P23" s="61"/>
      <c r="Q23" s="62" t="s">
        <v>61</v>
      </c>
      <c r="R23" s="63" t="s">
        <v>73</v>
      </c>
    </row>
    <row r="24" spans="1:18" ht="29.25" hidden="1" x14ac:dyDescent="0.25">
      <c r="A24" s="53">
        <v>48</v>
      </c>
      <c r="B24" s="53"/>
      <c r="C24" s="74" t="s">
        <v>74</v>
      </c>
      <c r="D24" s="100" t="s">
        <v>75</v>
      </c>
      <c r="E24" s="65" t="s">
        <v>76</v>
      </c>
      <c r="F24" s="68" t="s">
        <v>21</v>
      </c>
      <c r="G24" s="56" t="s">
        <v>77</v>
      </c>
      <c r="H24" s="53"/>
      <c r="I24" s="56"/>
      <c r="J24" s="53"/>
      <c r="K24" s="57">
        <f>L24*10/100+L24</f>
        <v>45980</v>
      </c>
      <c r="L24" s="58">
        <v>41800</v>
      </c>
      <c r="M24" s="59">
        <f>K24-L24</f>
        <v>4180</v>
      </c>
      <c r="N24" s="60">
        <f>M24/L24</f>
        <v>0.1</v>
      </c>
      <c r="O24" s="60" t="s">
        <v>15</v>
      </c>
      <c r="P24" s="61"/>
      <c r="Q24" s="62" t="s">
        <v>78</v>
      </c>
      <c r="R24" s="63"/>
    </row>
    <row r="25" spans="1:18" hidden="1" x14ac:dyDescent="0.25">
      <c r="A25" s="53">
        <v>133</v>
      </c>
      <c r="B25" s="69"/>
      <c r="C25" s="54" t="s">
        <v>16</v>
      </c>
      <c r="D25" s="40" t="s">
        <v>80</v>
      </c>
      <c r="E25" s="32" t="s">
        <v>23</v>
      </c>
      <c r="F25" s="66" t="s">
        <v>12</v>
      </c>
      <c r="G25" s="56"/>
      <c r="H25" s="53"/>
      <c r="I25" s="56"/>
      <c r="J25" s="53"/>
      <c r="K25" s="57">
        <f>L25*10/100+L25</f>
        <v>24200</v>
      </c>
      <c r="L25" s="58">
        <v>22000</v>
      </c>
      <c r="M25" s="59">
        <f>K25-L25</f>
        <v>2200</v>
      </c>
      <c r="N25" s="60">
        <f>M25/L25</f>
        <v>0.1</v>
      </c>
      <c r="O25" s="73" t="s">
        <v>15</v>
      </c>
      <c r="P25" s="69"/>
      <c r="Q25" s="62" t="s">
        <v>22</v>
      </c>
      <c r="R25" s="69"/>
    </row>
    <row r="26" spans="1:18" ht="15.75" hidden="1" x14ac:dyDescent="0.25">
      <c r="A26" s="53">
        <v>57</v>
      </c>
      <c r="B26" s="53"/>
      <c r="C26" s="74" t="s">
        <v>63</v>
      </c>
      <c r="D26" s="101" t="s">
        <v>81</v>
      </c>
      <c r="E26" s="103" t="s">
        <v>48</v>
      </c>
      <c r="F26" s="53" t="s">
        <v>12</v>
      </c>
      <c r="G26" s="56"/>
      <c r="H26" s="53" t="s">
        <v>14</v>
      </c>
      <c r="I26" s="56">
        <v>2</v>
      </c>
      <c r="J26" s="53"/>
      <c r="K26" s="57">
        <v>32000</v>
      </c>
      <c r="L26" s="58">
        <v>16000</v>
      </c>
      <c r="M26" s="59">
        <f>K26-L26</f>
        <v>16000</v>
      </c>
      <c r="N26" s="60">
        <f>M26/L26</f>
        <v>1</v>
      </c>
      <c r="O26" s="60" t="s">
        <v>15</v>
      </c>
      <c r="P26" s="61"/>
      <c r="Q26" s="62" t="s">
        <v>67</v>
      </c>
      <c r="R26" s="63" t="s">
        <v>82</v>
      </c>
    </row>
    <row r="27" spans="1:18" hidden="1" x14ac:dyDescent="0.25">
      <c r="A27" s="53">
        <v>150</v>
      </c>
      <c r="B27" s="69"/>
      <c r="C27" s="54" t="s">
        <v>16</v>
      </c>
      <c r="D27" s="98" t="s">
        <v>81</v>
      </c>
      <c r="E27" s="65" t="s">
        <v>48</v>
      </c>
      <c r="F27" s="53" t="s">
        <v>12</v>
      </c>
      <c r="G27" s="56"/>
      <c r="H27" s="53"/>
      <c r="I27" s="56"/>
      <c r="J27" s="53"/>
      <c r="K27" s="57">
        <v>12000</v>
      </c>
      <c r="L27" s="58">
        <v>0</v>
      </c>
      <c r="M27" s="59">
        <f>K27-L27</f>
        <v>12000</v>
      </c>
      <c r="N27" s="60">
        <v>0</v>
      </c>
      <c r="O27" s="73" t="s">
        <v>31</v>
      </c>
      <c r="P27" s="69"/>
      <c r="Q27" s="62" t="s">
        <v>22</v>
      </c>
      <c r="R27" s="69"/>
    </row>
    <row r="28" spans="1:18" ht="15.75" hidden="1" x14ac:dyDescent="0.25">
      <c r="A28" s="53">
        <v>6</v>
      </c>
      <c r="B28" s="88"/>
      <c r="C28" s="54" t="s">
        <v>9</v>
      </c>
      <c r="D28" s="92" t="s">
        <v>83</v>
      </c>
      <c r="E28" s="65" t="s">
        <v>48</v>
      </c>
      <c r="F28" s="79" t="s">
        <v>12</v>
      </c>
      <c r="G28" s="86"/>
      <c r="H28" s="105" t="s">
        <v>14</v>
      </c>
      <c r="I28" s="105">
        <v>1</v>
      </c>
      <c r="J28" s="79"/>
      <c r="K28" s="57">
        <v>15000</v>
      </c>
      <c r="L28" s="87">
        <v>14350</v>
      </c>
      <c r="M28" s="59">
        <f>K28-L28</f>
        <v>650</v>
      </c>
      <c r="N28" s="60">
        <f>M28/L28</f>
        <v>4.5296167247386762E-2</v>
      </c>
      <c r="O28" s="60" t="s">
        <v>15</v>
      </c>
      <c r="P28" s="62"/>
      <c r="Q28" s="62" t="s">
        <v>46</v>
      </c>
      <c r="R28" s="79"/>
    </row>
    <row r="29" spans="1:18" hidden="1" x14ac:dyDescent="0.25">
      <c r="A29" s="53">
        <v>140</v>
      </c>
      <c r="B29" s="69"/>
      <c r="C29" s="54" t="s">
        <v>16</v>
      </c>
      <c r="D29" s="39" t="s">
        <v>84</v>
      </c>
      <c r="E29" s="32" t="s">
        <v>11</v>
      </c>
      <c r="F29" s="39" t="s">
        <v>12</v>
      </c>
      <c r="G29" s="56"/>
      <c r="H29" s="71" t="s">
        <v>14</v>
      </c>
      <c r="I29" s="56">
        <v>1</v>
      </c>
      <c r="J29" s="72"/>
      <c r="K29" s="57">
        <f>L29*10/100+L29</f>
        <v>22000</v>
      </c>
      <c r="L29" s="58">
        <v>20000</v>
      </c>
      <c r="M29" s="59">
        <f>K29-L29</f>
        <v>2000</v>
      </c>
      <c r="N29" s="60">
        <f>M29/L29</f>
        <v>0.1</v>
      </c>
      <c r="O29" s="73" t="s">
        <v>15</v>
      </c>
      <c r="P29" s="69"/>
      <c r="Q29" s="62" t="s">
        <v>22</v>
      </c>
      <c r="R29" s="69"/>
    </row>
    <row r="30" spans="1:18" ht="15" hidden="1" customHeight="1" x14ac:dyDescent="0.25">
      <c r="A30" s="53">
        <v>99</v>
      </c>
      <c r="B30" s="53"/>
      <c r="C30" s="54" t="s">
        <v>16</v>
      </c>
      <c r="D30" s="68" t="s">
        <v>85</v>
      </c>
      <c r="E30" s="32" t="s">
        <v>45</v>
      </c>
      <c r="F30" s="39" t="s">
        <v>42</v>
      </c>
      <c r="G30" s="56"/>
      <c r="H30" s="19"/>
      <c r="I30" s="56"/>
      <c r="J30" s="53"/>
      <c r="K30" s="57">
        <v>60000</v>
      </c>
      <c r="L30" s="58">
        <v>52500</v>
      </c>
      <c r="M30" s="59">
        <f>K30-L30</f>
        <v>7500</v>
      </c>
      <c r="N30" s="60">
        <f>M30/L30</f>
        <v>0.14285714285714285</v>
      </c>
      <c r="O30" s="73" t="s">
        <v>15</v>
      </c>
      <c r="P30" s="61"/>
      <c r="Q30" s="62" t="s">
        <v>22</v>
      </c>
      <c r="R30" s="63"/>
    </row>
    <row r="31" spans="1:18" ht="43.5" hidden="1" x14ac:dyDescent="0.25">
      <c r="A31" s="53">
        <v>100</v>
      </c>
      <c r="B31" s="69"/>
      <c r="C31" s="54" t="s">
        <v>16</v>
      </c>
      <c r="D31" s="106" t="s">
        <v>86</v>
      </c>
      <c r="E31" s="32" t="s">
        <v>45</v>
      </c>
      <c r="F31" s="39" t="s">
        <v>42</v>
      </c>
      <c r="G31" s="75"/>
      <c r="H31" s="53"/>
      <c r="I31" s="56"/>
      <c r="J31" s="69"/>
      <c r="K31" s="57">
        <v>60000</v>
      </c>
      <c r="L31" s="58">
        <v>52500</v>
      </c>
      <c r="M31" s="59">
        <f>K31-L31</f>
        <v>7500</v>
      </c>
      <c r="N31" s="60">
        <f>M31/L31</f>
        <v>0.14285714285714285</v>
      </c>
      <c r="O31" s="73" t="s">
        <v>15</v>
      </c>
      <c r="P31" s="69"/>
      <c r="Q31" s="62" t="s">
        <v>22</v>
      </c>
      <c r="R31" s="69"/>
    </row>
    <row r="32" spans="1:18" hidden="1" x14ac:dyDescent="0.25">
      <c r="A32" s="53">
        <v>142</v>
      </c>
      <c r="B32" s="69"/>
      <c r="C32" s="54" t="s">
        <v>16</v>
      </c>
      <c r="D32" s="39" t="s">
        <v>87</v>
      </c>
      <c r="E32" s="32" t="s">
        <v>88</v>
      </c>
      <c r="F32" s="39" t="s">
        <v>89</v>
      </c>
      <c r="G32" s="56" t="s">
        <v>90</v>
      </c>
      <c r="H32" s="53"/>
      <c r="I32" s="56"/>
      <c r="J32" s="53"/>
      <c r="K32" s="57">
        <v>35000</v>
      </c>
      <c r="L32" s="58">
        <v>35000</v>
      </c>
      <c r="M32" s="59">
        <f>K32-L32</f>
        <v>0</v>
      </c>
      <c r="N32" s="60">
        <f>M32/L32</f>
        <v>0</v>
      </c>
      <c r="O32" s="73" t="s">
        <v>15</v>
      </c>
      <c r="P32" s="69"/>
      <c r="Q32" s="62" t="s">
        <v>22</v>
      </c>
      <c r="R32" s="69"/>
    </row>
    <row r="33" spans="1:18" ht="15" hidden="1" customHeight="1" x14ac:dyDescent="0.25">
      <c r="A33" s="53">
        <v>53</v>
      </c>
      <c r="B33" s="53"/>
      <c r="C33" s="74" t="s">
        <v>74</v>
      </c>
      <c r="D33" s="97" t="s">
        <v>91</v>
      </c>
      <c r="E33" s="65" t="s">
        <v>48</v>
      </c>
      <c r="F33" s="39" t="s">
        <v>12</v>
      </c>
      <c r="G33" s="56"/>
      <c r="H33" s="53" t="s">
        <v>14</v>
      </c>
      <c r="I33" s="53">
        <v>1</v>
      </c>
      <c r="J33" s="53"/>
      <c r="K33" s="57">
        <f>L33*10/100+L33</f>
        <v>19800</v>
      </c>
      <c r="L33" s="58">
        <v>18000</v>
      </c>
      <c r="M33" s="59">
        <f>K33-L33</f>
        <v>1800</v>
      </c>
      <c r="N33" s="60">
        <f>M33/L33</f>
        <v>0.1</v>
      </c>
      <c r="O33" s="60" t="s">
        <v>92</v>
      </c>
      <c r="P33" s="61"/>
      <c r="Q33" s="62" t="s">
        <v>78</v>
      </c>
      <c r="R33" s="63"/>
    </row>
    <row r="34" spans="1:18" ht="15.75" hidden="1" customHeight="1" x14ac:dyDescent="0.25">
      <c r="A34" s="53">
        <v>22</v>
      </c>
      <c r="B34" s="88"/>
      <c r="C34" s="54" t="s">
        <v>9</v>
      </c>
      <c r="D34" s="107" t="s">
        <v>93</v>
      </c>
      <c r="E34" s="65" t="s">
        <v>11</v>
      </c>
      <c r="F34" s="53" t="s">
        <v>12</v>
      </c>
      <c r="G34" s="86"/>
      <c r="H34" s="102" t="s">
        <v>14</v>
      </c>
      <c r="I34" s="102">
        <v>5</v>
      </c>
      <c r="J34" s="79"/>
      <c r="K34" s="57">
        <v>72500</v>
      </c>
      <c r="L34" s="108">
        <v>71500</v>
      </c>
      <c r="M34" s="59">
        <f>K34-L34</f>
        <v>1000</v>
      </c>
      <c r="N34" s="60">
        <f>M34/L34</f>
        <v>1.3986013986013986E-2</v>
      </c>
      <c r="O34" s="60" t="s">
        <v>94</v>
      </c>
      <c r="P34" s="62"/>
      <c r="Q34" s="62" t="s">
        <v>46</v>
      </c>
      <c r="R34" s="63"/>
    </row>
    <row r="35" spans="1:18" hidden="1" x14ac:dyDescent="0.25">
      <c r="A35" s="53">
        <v>104</v>
      </c>
      <c r="B35" s="69"/>
      <c r="C35" s="54" t="s">
        <v>16</v>
      </c>
      <c r="D35" s="39" t="s">
        <v>95</v>
      </c>
      <c r="E35" s="65" t="s">
        <v>11</v>
      </c>
      <c r="F35" s="66" t="s">
        <v>12</v>
      </c>
      <c r="G35" s="75" t="s">
        <v>96</v>
      </c>
      <c r="H35" s="69"/>
      <c r="I35" s="75"/>
      <c r="J35" s="69"/>
      <c r="K35" s="57">
        <v>38000</v>
      </c>
      <c r="L35" s="76">
        <v>38000</v>
      </c>
      <c r="M35" s="59">
        <f>K35-L35</f>
        <v>0</v>
      </c>
      <c r="N35" s="60">
        <f>M35/L35</f>
        <v>0</v>
      </c>
      <c r="O35" s="73" t="s">
        <v>15</v>
      </c>
      <c r="P35" s="69"/>
      <c r="Q35" s="62" t="s">
        <v>22</v>
      </c>
      <c r="R35" s="69"/>
    </row>
    <row r="36" spans="1:18" hidden="1" x14ac:dyDescent="0.25">
      <c r="A36" s="53">
        <v>43</v>
      </c>
      <c r="B36" s="53"/>
      <c r="C36" s="74" t="s">
        <v>24</v>
      </c>
      <c r="D36" s="97" t="s">
        <v>97</v>
      </c>
      <c r="E36" s="32" t="s">
        <v>45</v>
      </c>
      <c r="F36" s="79" t="s">
        <v>42</v>
      </c>
      <c r="G36" s="56"/>
      <c r="H36" s="53" t="s">
        <v>98</v>
      </c>
      <c r="I36" s="56">
        <v>3</v>
      </c>
      <c r="J36" s="53"/>
      <c r="K36" s="57">
        <v>49500</v>
      </c>
      <c r="L36" s="76">
        <v>30000</v>
      </c>
      <c r="M36" s="59">
        <f>K36-L36</f>
        <v>19500</v>
      </c>
      <c r="N36" s="60">
        <f>M36/L36</f>
        <v>0.65</v>
      </c>
      <c r="O36" s="60" t="s">
        <v>15</v>
      </c>
      <c r="P36" s="61"/>
      <c r="Q36" s="62" t="s">
        <v>26</v>
      </c>
      <c r="R36" s="63"/>
    </row>
    <row r="37" spans="1:18" ht="15" hidden="1" customHeight="1" x14ac:dyDescent="0.25">
      <c r="A37" s="53">
        <v>124</v>
      </c>
      <c r="B37" s="69"/>
      <c r="C37" s="54" t="s">
        <v>9</v>
      </c>
      <c r="D37" s="39" t="s">
        <v>99</v>
      </c>
      <c r="E37" s="32" t="s">
        <v>45</v>
      </c>
      <c r="F37" s="109" t="s">
        <v>42</v>
      </c>
      <c r="G37" s="56" t="s">
        <v>13</v>
      </c>
      <c r="H37" s="53"/>
      <c r="I37" s="56"/>
      <c r="J37" s="53"/>
      <c r="K37" s="57">
        <f>L37*10/100+L37</f>
        <v>33000</v>
      </c>
      <c r="L37" s="76">
        <v>30000</v>
      </c>
      <c r="M37" s="59">
        <f>K37-L37</f>
        <v>3000</v>
      </c>
      <c r="N37" s="60">
        <f>M37/L37</f>
        <v>0.1</v>
      </c>
      <c r="O37" s="73" t="s">
        <v>15</v>
      </c>
      <c r="P37" s="69"/>
      <c r="Q37" s="62" t="s">
        <v>46</v>
      </c>
      <c r="R37" s="69"/>
    </row>
    <row r="38" spans="1:18" ht="15.75" hidden="1" customHeight="1" x14ac:dyDescent="0.25">
      <c r="A38" s="53">
        <v>15</v>
      </c>
      <c r="B38" s="88"/>
      <c r="C38" s="54" t="s">
        <v>9</v>
      </c>
      <c r="D38" s="84" t="s">
        <v>100</v>
      </c>
      <c r="E38" s="65" t="s">
        <v>51</v>
      </c>
      <c r="F38" s="79" t="s">
        <v>12</v>
      </c>
      <c r="G38" s="56" t="s">
        <v>96</v>
      </c>
      <c r="H38" s="53"/>
      <c r="I38" s="53"/>
      <c r="J38" s="53"/>
      <c r="K38" s="57">
        <v>29000</v>
      </c>
      <c r="L38" s="58">
        <v>23500</v>
      </c>
      <c r="M38" s="59">
        <f>K38-L38</f>
        <v>5500</v>
      </c>
      <c r="N38" s="60">
        <f>M38/L38</f>
        <v>0.23404255319148937</v>
      </c>
      <c r="O38" s="60" t="s">
        <v>15</v>
      </c>
      <c r="P38" s="61"/>
      <c r="Q38" s="62" t="s">
        <v>46</v>
      </c>
      <c r="R38" s="63"/>
    </row>
    <row r="39" spans="1:18" ht="15.75" hidden="1" x14ac:dyDescent="0.25">
      <c r="A39" s="53">
        <v>23</v>
      </c>
      <c r="B39" s="88"/>
      <c r="C39" s="54" t="s">
        <v>9</v>
      </c>
      <c r="D39" s="95" t="s">
        <v>101</v>
      </c>
      <c r="E39" s="103" t="s">
        <v>48</v>
      </c>
      <c r="F39" s="19" t="s">
        <v>12</v>
      </c>
      <c r="G39" s="86"/>
      <c r="H39" s="79" t="s">
        <v>14</v>
      </c>
      <c r="I39" s="79">
        <v>10</v>
      </c>
      <c r="J39" s="79"/>
      <c r="K39" s="87">
        <v>119846</v>
      </c>
      <c r="L39" s="87">
        <v>114135</v>
      </c>
      <c r="M39" s="59">
        <f>K39-L39</f>
        <v>5711</v>
      </c>
      <c r="N39" s="60">
        <f>M39/L39</f>
        <v>5.0037236605773867E-2</v>
      </c>
      <c r="O39" s="60" t="s">
        <v>15</v>
      </c>
      <c r="P39" s="62"/>
      <c r="Q39" s="62" t="s">
        <v>46</v>
      </c>
      <c r="R39" s="63"/>
    </row>
    <row r="40" spans="1:18" ht="15.75" hidden="1" customHeight="1" x14ac:dyDescent="0.25">
      <c r="A40" s="53">
        <v>46</v>
      </c>
      <c r="B40" s="53"/>
      <c r="C40" s="54" t="s">
        <v>9</v>
      </c>
      <c r="D40" s="96" t="s">
        <v>102</v>
      </c>
      <c r="E40" s="65" t="s">
        <v>48</v>
      </c>
      <c r="F40" s="19" t="s">
        <v>12</v>
      </c>
      <c r="G40" s="56"/>
      <c r="H40" s="53" t="s">
        <v>14</v>
      </c>
      <c r="I40" s="56">
        <v>4</v>
      </c>
      <c r="J40" s="53"/>
      <c r="K40" s="57">
        <v>52000</v>
      </c>
      <c r="L40" s="58">
        <v>52000</v>
      </c>
      <c r="M40" s="59">
        <f>K40-L40</f>
        <v>0</v>
      </c>
      <c r="N40" s="60">
        <f>M40/L40</f>
        <v>0</v>
      </c>
      <c r="O40" s="60" t="s">
        <v>15</v>
      </c>
      <c r="P40" s="61"/>
      <c r="Q40" s="62" t="s">
        <v>46</v>
      </c>
      <c r="R40" s="63"/>
    </row>
    <row r="41" spans="1:18" hidden="1" x14ac:dyDescent="0.25">
      <c r="A41" s="53">
        <v>145</v>
      </c>
      <c r="B41" s="69"/>
      <c r="C41" s="74" t="s">
        <v>27</v>
      </c>
      <c r="D41" s="98" t="s">
        <v>103</v>
      </c>
      <c r="E41" s="32" t="s">
        <v>51</v>
      </c>
      <c r="F41" s="79" t="s">
        <v>12</v>
      </c>
      <c r="G41" s="56" t="s">
        <v>39</v>
      </c>
      <c r="H41" s="53"/>
      <c r="I41" s="56"/>
      <c r="J41" s="53"/>
      <c r="K41" s="57">
        <v>40000</v>
      </c>
      <c r="L41" s="58">
        <v>0</v>
      </c>
      <c r="M41" s="59">
        <f>K41-L41</f>
        <v>40000</v>
      </c>
      <c r="N41" s="60">
        <v>0</v>
      </c>
      <c r="O41" s="73" t="s">
        <v>31</v>
      </c>
      <c r="P41" s="69"/>
      <c r="Q41" s="62" t="s">
        <v>30</v>
      </c>
      <c r="R41" s="69"/>
    </row>
    <row r="42" spans="1:18" ht="15.75" hidden="1" x14ac:dyDescent="0.25">
      <c r="A42" s="53">
        <v>70</v>
      </c>
      <c r="B42" s="53"/>
      <c r="C42" s="74" t="s">
        <v>74</v>
      </c>
      <c r="D42" s="110" t="s">
        <v>104</v>
      </c>
      <c r="E42" s="65" t="s">
        <v>48</v>
      </c>
      <c r="F42" s="53" t="s">
        <v>12</v>
      </c>
      <c r="G42" s="53"/>
      <c r="H42" s="53" t="s">
        <v>19</v>
      </c>
      <c r="I42" s="53">
        <v>1</v>
      </c>
      <c r="J42" s="53"/>
      <c r="K42" s="57">
        <v>14500</v>
      </c>
      <c r="L42" s="58">
        <v>13500</v>
      </c>
      <c r="M42" s="59">
        <f>K42-L42</f>
        <v>1000</v>
      </c>
      <c r="N42" s="60">
        <f>M42/L42</f>
        <v>7.407407407407407E-2</v>
      </c>
      <c r="O42" s="60" t="s">
        <v>15</v>
      </c>
      <c r="P42" s="61"/>
      <c r="Q42" s="62" t="s">
        <v>78</v>
      </c>
      <c r="R42" s="63"/>
    </row>
    <row r="43" spans="1:18" hidden="1" x14ac:dyDescent="0.25">
      <c r="A43" s="53">
        <v>86</v>
      </c>
      <c r="B43" s="53"/>
      <c r="C43" s="74" t="s">
        <v>24</v>
      </c>
      <c r="D43" s="39" t="s">
        <v>105</v>
      </c>
      <c r="E43" s="65" t="s">
        <v>48</v>
      </c>
      <c r="F43" s="66" t="s">
        <v>12</v>
      </c>
      <c r="G43" s="56" t="s">
        <v>106</v>
      </c>
      <c r="H43" s="53"/>
      <c r="I43" s="56"/>
      <c r="J43" s="53"/>
      <c r="K43" s="57">
        <f>L43*10/100+L43</f>
        <v>36300</v>
      </c>
      <c r="L43" s="58">
        <v>33000</v>
      </c>
      <c r="M43" s="59">
        <f>K43-L43</f>
        <v>3300</v>
      </c>
      <c r="N43" s="60">
        <f>M43/L43</f>
        <v>0.1</v>
      </c>
      <c r="O43" s="73" t="s">
        <v>31</v>
      </c>
      <c r="P43" s="61"/>
      <c r="Q43" s="62" t="s">
        <v>26</v>
      </c>
      <c r="R43" s="63"/>
    </row>
    <row r="44" spans="1:18" ht="15" hidden="1" customHeight="1" x14ac:dyDescent="0.25">
      <c r="A44" s="53">
        <v>122</v>
      </c>
      <c r="B44" s="69"/>
      <c r="C44" s="54" t="s">
        <v>16</v>
      </c>
      <c r="D44" s="39" t="s">
        <v>107</v>
      </c>
      <c r="E44" s="32" t="s">
        <v>23</v>
      </c>
      <c r="F44" s="79" t="s">
        <v>12</v>
      </c>
      <c r="G44" s="56" t="s">
        <v>13</v>
      </c>
      <c r="H44" s="53"/>
      <c r="I44" s="56"/>
      <c r="J44" s="53"/>
      <c r="K44" s="57">
        <f>L44*10/100+L44</f>
        <v>44000</v>
      </c>
      <c r="L44" s="58">
        <v>40000</v>
      </c>
      <c r="M44" s="59">
        <f>K44-L44</f>
        <v>4000</v>
      </c>
      <c r="N44" s="60">
        <f>M44/L44</f>
        <v>0.1</v>
      </c>
      <c r="O44" s="73" t="s">
        <v>15</v>
      </c>
      <c r="P44" s="69"/>
      <c r="Q44" s="62" t="s">
        <v>22</v>
      </c>
      <c r="R44" s="69"/>
    </row>
    <row r="45" spans="1:18" ht="15" hidden="1" customHeight="1" x14ac:dyDescent="0.25">
      <c r="A45" s="53">
        <v>131</v>
      </c>
      <c r="B45" s="69"/>
      <c r="C45" s="54" t="s">
        <v>54</v>
      </c>
      <c r="D45" s="39" t="s">
        <v>109</v>
      </c>
      <c r="E45" s="32" t="s">
        <v>23</v>
      </c>
      <c r="F45" s="66" t="s">
        <v>12</v>
      </c>
      <c r="G45" s="56"/>
      <c r="H45" s="71" t="s">
        <v>14</v>
      </c>
      <c r="I45" s="56">
        <v>1</v>
      </c>
      <c r="J45" s="53"/>
      <c r="K45" s="57">
        <f>L45*10/100+L45</f>
        <v>16500</v>
      </c>
      <c r="L45" s="58">
        <v>15000</v>
      </c>
      <c r="M45" s="59">
        <f>K45-L45</f>
        <v>1500</v>
      </c>
      <c r="N45" s="60">
        <f>M45/L45</f>
        <v>0.1</v>
      </c>
      <c r="O45" s="73" t="s">
        <v>15</v>
      </c>
      <c r="P45" s="69"/>
      <c r="Q45" s="62" t="s">
        <v>59</v>
      </c>
      <c r="R45" s="69"/>
    </row>
    <row r="46" spans="1:18" hidden="1" x14ac:dyDescent="0.25">
      <c r="A46" s="53">
        <v>84</v>
      </c>
      <c r="B46" s="53"/>
      <c r="C46" s="54" t="s">
        <v>16</v>
      </c>
      <c r="D46" s="113" t="s">
        <v>110</v>
      </c>
      <c r="E46" s="65" t="s">
        <v>18</v>
      </c>
      <c r="F46" s="66" t="s">
        <v>12</v>
      </c>
      <c r="G46" s="56"/>
      <c r="H46" s="53" t="s">
        <v>14</v>
      </c>
      <c r="I46" s="56">
        <v>2</v>
      </c>
      <c r="J46" s="53"/>
      <c r="K46" s="57">
        <v>38000</v>
      </c>
      <c r="L46" s="58">
        <v>0</v>
      </c>
      <c r="M46" s="59">
        <f>K46-L46</f>
        <v>38000</v>
      </c>
      <c r="N46" s="60" t="e">
        <f>M46/L46</f>
        <v>#DIV/0!</v>
      </c>
      <c r="O46" s="60" t="s">
        <v>31</v>
      </c>
      <c r="P46" s="61"/>
      <c r="Q46" s="62" t="s">
        <v>22</v>
      </c>
      <c r="R46" s="63"/>
    </row>
    <row r="47" spans="1:18" ht="15.75" hidden="1" customHeight="1" x14ac:dyDescent="0.25">
      <c r="A47" s="53">
        <v>25</v>
      </c>
      <c r="B47" s="88"/>
      <c r="C47" s="54" t="s">
        <v>9</v>
      </c>
      <c r="D47" s="114" t="s">
        <v>111</v>
      </c>
      <c r="E47" s="103" t="s">
        <v>48</v>
      </c>
      <c r="F47" s="19" t="s">
        <v>12</v>
      </c>
      <c r="G47" s="86" t="s">
        <v>39</v>
      </c>
      <c r="H47" s="79"/>
      <c r="I47" s="79"/>
      <c r="J47" s="79"/>
      <c r="K47" s="57">
        <v>34500</v>
      </c>
      <c r="L47" s="87">
        <v>33000</v>
      </c>
      <c r="M47" s="59">
        <f>K47-L47</f>
        <v>1500</v>
      </c>
      <c r="N47" s="60">
        <f>M47/L47</f>
        <v>4.5454545454545456E-2</v>
      </c>
      <c r="O47" s="60" t="s">
        <v>15</v>
      </c>
      <c r="P47" s="62"/>
      <c r="Q47" s="62" t="s">
        <v>46</v>
      </c>
      <c r="R47" s="53"/>
    </row>
    <row r="48" spans="1:18" hidden="1" x14ac:dyDescent="0.25">
      <c r="A48" s="53">
        <v>58</v>
      </c>
      <c r="B48" s="53"/>
      <c r="C48" s="74" t="s">
        <v>63</v>
      </c>
      <c r="D48" s="115" t="s">
        <v>112</v>
      </c>
      <c r="E48" s="32" t="s">
        <v>23</v>
      </c>
      <c r="F48" s="66" t="s">
        <v>12</v>
      </c>
      <c r="G48" s="56"/>
      <c r="H48" s="53"/>
      <c r="I48" s="56"/>
      <c r="J48" s="53"/>
      <c r="K48" s="57">
        <f>L48*10/100+L48</f>
        <v>16500</v>
      </c>
      <c r="L48" s="58">
        <v>15000</v>
      </c>
      <c r="M48" s="59">
        <f>K48-L48</f>
        <v>1500</v>
      </c>
      <c r="N48" s="60">
        <f>M48/L48</f>
        <v>0.1</v>
      </c>
      <c r="O48" s="60" t="s">
        <v>15</v>
      </c>
      <c r="P48" s="61"/>
      <c r="Q48" s="62" t="s">
        <v>67</v>
      </c>
      <c r="R48" s="63" t="s">
        <v>113</v>
      </c>
    </row>
    <row r="49" spans="1:18" ht="15.75" hidden="1" x14ac:dyDescent="0.25">
      <c r="A49" s="53">
        <v>26</v>
      </c>
      <c r="B49" s="116"/>
      <c r="C49" s="54" t="s">
        <v>9</v>
      </c>
      <c r="D49" s="78" t="s">
        <v>114</v>
      </c>
      <c r="E49" s="65" t="s">
        <v>51</v>
      </c>
      <c r="F49" s="53" t="s">
        <v>12</v>
      </c>
      <c r="G49" s="86"/>
      <c r="H49" s="79"/>
      <c r="I49" s="79"/>
      <c r="J49" s="79"/>
      <c r="K49" s="57">
        <v>42000</v>
      </c>
      <c r="L49" s="87">
        <v>38000</v>
      </c>
      <c r="M49" s="59">
        <f>K49-L49</f>
        <v>4000</v>
      </c>
      <c r="N49" s="60">
        <f>M49/L49</f>
        <v>0.10526315789473684</v>
      </c>
      <c r="O49" s="60" t="s">
        <v>15</v>
      </c>
      <c r="P49" s="62"/>
      <c r="Q49" s="62" t="s">
        <v>46</v>
      </c>
      <c r="R49" s="117"/>
    </row>
    <row r="50" spans="1:18" ht="15.75" hidden="1" x14ac:dyDescent="0.25">
      <c r="A50" s="53">
        <v>91</v>
      </c>
      <c r="B50" s="53"/>
      <c r="C50" s="74" t="s">
        <v>27</v>
      </c>
      <c r="D50" s="96" t="s">
        <v>115</v>
      </c>
      <c r="E50" s="65" t="s">
        <v>48</v>
      </c>
      <c r="F50" s="118" t="s">
        <v>12</v>
      </c>
      <c r="G50" s="56"/>
      <c r="H50" s="93" t="s">
        <v>14</v>
      </c>
      <c r="I50" s="56">
        <v>2</v>
      </c>
      <c r="J50" s="53"/>
      <c r="K50" s="58">
        <v>100338</v>
      </c>
      <c r="L50" s="58">
        <v>100338</v>
      </c>
      <c r="M50" s="59">
        <f>K50-L50</f>
        <v>0</v>
      </c>
      <c r="N50" s="60">
        <f>M50/L50</f>
        <v>0</v>
      </c>
      <c r="O50" s="73" t="s">
        <v>15</v>
      </c>
      <c r="P50" s="61"/>
      <c r="Q50" s="62" t="s">
        <v>30</v>
      </c>
      <c r="R50" s="63"/>
    </row>
    <row r="51" spans="1:18" ht="15.75" hidden="1" customHeight="1" x14ac:dyDescent="0.25">
      <c r="A51" s="53">
        <v>33</v>
      </c>
      <c r="B51" s="88"/>
      <c r="C51" s="54" t="s">
        <v>9</v>
      </c>
      <c r="D51" s="95" t="s">
        <v>116</v>
      </c>
      <c r="E51" s="65" t="s">
        <v>48</v>
      </c>
      <c r="F51" s="116" t="s">
        <v>12</v>
      </c>
      <c r="G51" s="119"/>
      <c r="H51" s="116" t="s">
        <v>14</v>
      </c>
      <c r="I51" s="116">
        <v>1</v>
      </c>
      <c r="J51" s="116"/>
      <c r="K51" s="57">
        <v>17000</v>
      </c>
      <c r="L51" s="120">
        <v>16500</v>
      </c>
      <c r="M51" s="59">
        <f>K51-L51</f>
        <v>500</v>
      </c>
      <c r="N51" s="60">
        <f>M51/L51</f>
        <v>3.0303030303030304E-2</v>
      </c>
      <c r="O51" s="60" t="s">
        <v>15</v>
      </c>
      <c r="P51" s="121"/>
      <c r="Q51" s="62" t="s">
        <v>46</v>
      </c>
      <c r="R51" s="63"/>
    </row>
    <row r="52" spans="1:18" ht="15.75" hidden="1" customHeight="1" x14ac:dyDescent="0.25">
      <c r="A52" s="53">
        <v>42</v>
      </c>
      <c r="B52" s="53"/>
      <c r="C52" s="74" t="s">
        <v>117</v>
      </c>
      <c r="D52" s="111" t="s">
        <v>118</v>
      </c>
      <c r="E52" s="65" t="s">
        <v>48</v>
      </c>
      <c r="F52" s="53" t="s">
        <v>12</v>
      </c>
      <c r="G52" s="56"/>
      <c r="H52" s="53" t="s">
        <v>14</v>
      </c>
      <c r="I52" s="53">
        <v>4</v>
      </c>
      <c r="J52" s="53"/>
      <c r="K52" s="57">
        <v>35000</v>
      </c>
      <c r="L52" s="58">
        <v>35000</v>
      </c>
      <c r="M52" s="59">
        <f>K52-L52</f>
        <v>0</v>
      </c>
      <c r="N52" s="60">
        <f>M52/L52</f>
        <v>0</v>
      </c>
      <c r="O52" s="60" t="s">
        <v>15</v>
      </c>
      <c r="P52" s="61"/>
      <c r="Q52" s="62" t="s">
        <v>61</v>
      </c>
      <c r="R52" s="63"/>
    </row>
    <row r="53" spans="1:18" ht="15.75" hidden="1" x14ac:dyDescent="0.25">
      <c r="A53" s="53">
        <v>92</v>
      </c>
      <c r="B53" s="53"/>
      <c r="C53" s="74" t="s">
        <v>119</v>
      </c>
      <c r="D53" s="122" t="s">
        <v>118</v>
      </c>
      <c r="E53" s="103" t="s">
        <v>48</v>
      </c>
      <c r="F53" s="123" t="s">
        <v>12</v>
      </c>
      <c r="G53" s="56"/>
      <c r="H53" s="53" t="s">
        <v>14</v>
      </c>
      <c r="I53" s="56">
        <v>2</v>
      </c>
      <c r="J53" s="53"/>
      <c r="K53" s="57">
        <v>35000</v>
      </c>
      <c r="L53" s="58">
        <v>35000</v>
      </c>
      <c r="M53" s="59">
        <f>K53-L53</f>
        <v>0</v>
      </c>
      <c r="N53" s="60">
        <f>M53/L53</f>
        <v>0</v>
      </c>
      <c r="O53" s="73" t="s">
        <v>15</v>
      </c>
      <c r="P53" s="61"/>
      <c r="Q53" s="62" t="s">
        <v>26</v>
      </c>
      <c r="R53" s="63"/>
    </row>
    <row r="54" spans="1:18" ht="15.75" hidden="1" x14ac:dyDescent="0.25">
      <c r="A54" s="53">
        <v>76</v>
      </c>
      <c r="B54" s="53"/>
      <c r="C54" s="74" t="s">
        <v>27</v>
      </c>
      <c r="D54" s="124" t="s">
        <v>121</v>
      </c>
      <c r="E54" s="32" t="s">
        <v>45</v>
      </c>
      <c r="F54" s="79" t="s">
        <v>42</v>
      </c>
      <c r="G54" s="56"/>
      <c r="H54" s="53"/>
      <c r="I54" s="56"/>
      <c r="J54" s="53"/>
      <c r="K54" s="57">
        <v>13000</v>
      </c>
      <c r="L54" s="58">
        <v>13000</v>
      </c>
      <c r="M54" s="59">
        <f>K54-L54</f>
        <v>0</v>
      </c>
      <c r="N54" s="60">
        <f>M54/L54</f>
        <v>0</v>
      </c>
      <c r="O54" s="60" t="s">
        <v>15</v>
      </c>
      <c r="P54" s="61"/>
      <c r="Q54" s="62" t="s">
        <v>30</v>
      </c>
      <c r="R54" s="63"/>
    </row>
    <row r="55" spans="1:18" ht="15.75" hidden="1" customHeight="1" x14ac:dyDescent="0.25">
      <c r="A55" s="53">
        <v>14</v>
      </c>
      <c r="B55" s="88"/>
      <c r="C55" s="54" t="s">
        <v>9</v>
      </c>
      <c r="D55" s="92" t="s">
        <v>122</v>
      </c>
      <c r="E55" s="65" t="s">
        <v>48</v>
      </c>
      <c r="F55" s="79" t="s">
        <v>12</v>
      </c>
      <c r="G55" s="86"/>
      <c r="H55" s="79" t="s">
        <v>14</v>
      </c>
      <c r="I55" s="79">
        <v>2</v>
      </c>
      <c r="J55" s="79"/>
      <c r="K55" s="57">
        <v>54000</v>
      </c>
      <c r="L55" s="87">
        <v>50820</v>
      </c>
      <c r="M55" s="59">
        <f>K55-L55</f>
        <v>3180</v>
      </c>
      <c r="N55" s="60">
        <f>M55/L55</f>
        <v>6.2573789846517125E-2</v>
      </c>
      <c r="O55" s="60" t="s">
        <v>15</v>
      </c>
      <c r="P55" s="62"/>
      <c r="Q55" s="62" t="s">
        <v>46</v>
      </c>
      <c r="R55" s="125"/>
    </row>
    <row r="56" spans="1:18" ht="15.75" hidden="1" customHeight="1" x14ac:dyDescent="0.25">
      <c r="A56" s="53">
        <v>27</v>
      </c>
      <c r="B56" s="88"/>
      <c r="C56" s="54" t="s">
        <v>9</v>
      </c>
      <c r="D56" s="126" t="s">
        <v>123</v>
      </c>
      <c r="E56" s="65" t="s">
        <v>48</v>
      </c>
      <c r="F56" s="53" t="s">
        <v>12</v>
      </c>
      <c r="G56" s="56" t="s">
        <v>39</v>
      </c>
      <c r="H56" s="19"/>
      <c r="I56" s="19"/>
      <c r="J56" s="53"/>
      <c r="K56" s="57">
        <v>47500</v>
      </c>
      <c r="L56" s="58">
        <v>56000</v>
      </c>
      <c r="M56" s="59">
        <f>K56-L56</f>
        <v>-8500</v>
      </c>
      <c r="N56" s="60">
        <f>M56/L56</f>
        <v>-0.15178571428571427</v>
      </c>
      <c r="O56" s="60" t="s">
        <v>15</v>
      </c>
      <c r="P56" s="61"/>
      <c r="Q56" s="62" t="s">
        <v>61</v>
      </c>
      <c r="R56" s="63" t="s">
        <v>124</v>
      </c>
    </row>
    <row r="57" spans="1:18" hidden="1" x14ac:dyDescent="0.25">
      <c r="A57" s="53">
        <v>75</v>
      </c>
      <c r="B57" s="53"/>
      <c r="C57" s="54" t="s">
        <v>16</v>
      </c>
      <c r="D57" s="39" t="s">
        <v>125</v>
      </c>
      <c r="E57" s="32" t="s">
        <v>11</v>
      </c>
      <c r="F57" s="39" t="s">
        <v>12</v>
      </c>
      <c r="G57" s="56"/>
      <c r="H57" s="53" t="s">
        <v>14</v>
      </c>
      <c r="I57" s="56">
        <v>1</v>
      </c>
      <c r="J57" s="53"/>
      <c r="K57" s="57">
        <v>16500</v>
      </c>
      <c r="L57" s="58">
        <v>15750</v>
      </c>
      <c r="M57" s="59">
        <f>K57-L57</f>
        <v>750</v>
      </c>
      <c r="N57" s="60">
        <f>M57/L57</f>
        <v>4.7619047619047616E-2</v>
      </c>
      <c r="O57" s="60" t="s">
        <v>15</v>
      </c>
      <c r="P57" s="61"/>
      <c r="Q57" s="62" t="s">
        <v>22</v>
      </c>
      <c r="R57" s="63"/>
    </row>
    <row r="58" spans="1:18" ht="15.75" hidden="1" customHeight="1" x14ac:dyDescent="0.25">
      <c r="A58" s="53">
        <v>68</v>
      </c>
      <c r="B58" s="53"/>
      <c r="C58" s="74" t="s">
        <v>74</v>
      </c>
      <c r="D58" s="111" t="s">
        <v>127</v>
      </c>
      <c r="E58" s="65" t="s">
        <v>18</v>
      </c>
      <c r="F58" s="79" t="s">
        <v>12</v>
      </c>
      <c r="G58" s="56" t="s">
        <v>29</v>
      </c>
      <c r="H58" s="53" t="s">
        <v>14</v>
      </c>
      <c r="I58" s="56">
        <v>2</v>
      </c>
      <c r="J58" s="53"/>
      <c r="K58" s="57">
        <v>67000</v>
      </c>
      <c r="L58" s="58">
        <v>59800</v>
      </c>
      <c r="M58" s="59">
        <f>K58-L58</f>
        <v>7200</v>
      </c>
      <c r="N58" s="60">
        <f>M58/L58</f>
        <v>0.12040133779264214</v>
      </c>
      <c r="O58" s="60" t="s">
        <v>15</v>
      </c>
      <c r="P58" s="61"/>
      <c r="Q58" s="62" t="s">
        <v>78</v>
      </c>
      <c r="R58" s="63"/>
    </row>
    <row r="59" spans="1:18" ht="15.75" hidden="1" x14ac:dyDescent="0.25">
      <c r="A59" s="53">
        <v>29</v>
      </c>
      <c r="B59" s="53"/>
      <c r="C59" s="54" t="s">
        <v>9</v>
      </c>
      <c r="D59" s="95" t="s">
        <v>128</v>
      </c>
      <c r="E59" s="65" t="s">
        <v>18</v>
      </c>
      <c r="F59" s="53" t="s">
        <v>12</v>
      </c>
      <c r="G59" s="86" t="s">
        <v>129</v>
      </c>
      <c r="H59" s="79" t="s">
        <v>14</v>
      </c>
      <c r="I59" s="79" t="s">
        <v>130</v>
      </c>
      <c r="J59" s="79"/>
      <c r="K59" s="57">
        <v>114000</v>
      </c>
      <c r="L59" s="87">
        <v>51000</v>
      </c>
      <c r="M59" s="59">
        <f>K59-L59</f>
        <v>63000</v>
      </c>
      <c r="N59" s="60">
        <f>M59/L59</f>
        <v>1.2352941176470589</v>
      </c>
      <c r="O59" s="60" t="s">
        <v>15</v>
      </c>
      <c r="P59" s="62"/>
      <c r="Q59" s="62" t="s">
        <v>61</v>
      </c>
      <c r="R59" s="117"/>
    </row>
    <row r="60" spans="1:18" ht="15.75" hidden="1" x14ac:dyDescent="0.25">
      <c r="A60" s="53">
        <v>77</v>
      </c>
      <c r="B60" s="53"/>
      <c r="C60" s="74" t="s">
        <v>27</v>
      </c>
      <c r="D60" s="82" t="s">
        <v>131</v>
      </c>
      <c r="E60" s="32" t="s">
        <v>11</v>
      </c>
      <c r="F60" s="79" t="s">
        <v>12</v>
      </c>
      <c r="G60" s="56" t="s">
        <v>132</v>
      </c>
      <c r="H60" s="53" t="s">
        <v>14</v>
      </c>
      <c r="I60" s="56">
        <v>1</v>
      </c>
      <c r="J60" s="53"/>
      <c r="K60" s="57">
        <v>64000</v>
      </c>
      <c r="L60" s="58">
        <v>64000</v>
      </c>
      <c r="M60" s="59">
        <f>K60-L60</f>
        <v>0</v>
      </c>
      <c r="N60" s="60">
        <f>M60/L60</f>
        <v>0</v>
      </c>
      <c r="O60" s="60" t="s">
        <v>15</v>
      </c>
      <c r="P60" s="61"/>
      <c r="Q60" s="62" t="s">
        <v>30</v>
      </c>
      <c r="R60" s="127"/>
    </row>
    <row r="61" spans="1:18" ht="39" hidden="1" x14ac:dyDescent="0.25">
      <c r="A61" s="53">
        <v>153</v>
      </c>
      <c r="B61" s="69"/>
      <c r="C61" s="54" t="s">
        <v>16</v>
      </c>
      <c r="D61" s="128" t="s">
        <v>133</v>
      </c>
      <c r="E61" s="32" t="s">
        <v>48</v>
      </c>
      <c r="F61" s="66" t="s">
        <v>12</v>
      </c>
      <c r="G61" s="93" t="s">
        <v>134</v>
      </c>
      <c r="H61" s="53" t="s">
        <v>79</v>
      </c>
      <c r="I61" s="56">
        <v>2</v>
      </c>
      <c r="J61" s="53"/>
      <c r="K61" s="57">
        <v>100100</v>
      </c>
      <c r="L61" s="58">
        <v>0</v>
      </c>
      <c r="M61" s="59">
        <f>K61-L61</f>
        <v>100100</v>
      </c>
      <c r="N61" s="60">
        <v>0</v>
      </c>
      <c r="O61" s="73" t="s">
        <v>31</v>
      </c>
      <c r="P61" s="69"/>
      <c r="Q61" s="62" t="s">
        <v>22</v>
      </c>
      <c r="R61" s="69"/>
    </row>
    <row r="62" spans="1:18" hidden="1" x14ac:dyDescent="0.25">
      <c r="A62" s="53">
        <v>149</v>
      </c>
      <c r="B62" s="69"/>
      <c r="C62" s="54" t="s">
        <v>16</v>
      </c>
      <c r="D62" s="39" t="s">
        <v>135</v>
      </c>
      <c r="E62" s="32" t="s">
        <v>48</v>
      </c>
      <c r="F62" s="79" t="s">
        <v>12</v>
      </c>
      <c r="G62" s="56"/>
      <c r="H62" s="71"/>
      <c r="I62" s="53"/>
      <c r="J62" s="53"/>
      <c r="K62" s="57">
        <v>20000</v>
      </c>
      <c r="L62" s="58">
        <v>0</v>
      </c>
      <c r="M62" s="59">
        <v>0</v>
      </c>
      <c r="N62" s="60">
        <v>0</v>
      </c>
      <c r="O62" s="81" t="s">
        <v>15</v>
      </c>
      <c r="P62" s="69"/>
      <c r="Q62" s="62" t="s">
        <v>22</v>
      </c>
      <c r="R62" s="69"/>
    </row>
    <row r="63" spans="1:18" hidden="1" x14ac:dyDescent="0.25">
      <c r="A63" s="53">
        <v>102</v>
      </c>
      <c r="B63" s="69"/>
      <c r="C63" s="54" t="s">
        <v>9</v>
      </c>
      <c r="D63" s="39" t="s">
        <v>136</v>
      </c>
      <c r="E63" s="65" t="s">
        <v>48</v>
      </c>
      <c r="F63" s="66" t="s">
        <v>12</v>
      </c>
      <c r="G63" s="75" t="s">
        <v>137</v>
      </c>
      <c r="H63" s="53"/>
      <c r="I63" s="69"/>
      <c r="J63" s="69"/>
      <c r="K63" s="57">
        <v>33500</v>
      </c>
      <c r="L63" s="58">
        <v>33500</v>
      </c>
      <c r="M63" s="59">
        <f>K63-L63</f>
        <v>0</v>
      </c>
      <c r="N63" s="60">
        <f>M63/L63</f>
        <v>0</v>
      </c>
      <c r="O63" s="73" t="s">
        <v>15</v>
      </c>
      <c r="P63" s="69"/>
      <c r="Q63" s="62" t="s">
        <v>61</v>
      </c>
      <c r="R63" s="69"/>
    </row>
    <row r="64" spans="1:18" hidden="1" x14ac:dyDescent="0.25">
      <c r="A64" s="53">
        <v>101</v>
      </c>
      <c r="B64" s="69"/>
      <c r="C64" s="74" t="s">
        <v>24</v>
      </c>
      <c r="D64" s="98" t="s">
        <v>138</v>
      </c>
      <c r="E64" s="129" t="s">
        <v>139</v>
      </c>
      <c r="F64" s="69" t="s">
        <v>12</v>
      </c>
      <c r="G64" s="75" t="s">
        <v>137</v>
      </c>
      <c r="H64" s="53"/>
      <c r="I64" s="75"/>
      <c r="J64" s="69"/>
      <c r="K64" s="57">
        <v>33500</v>
      </c>
      <c r="L64" s="58">
        <v>33500</v>
      </c>
      <c r="M64" s="59">
        <f>K64-L64</f>
        <v>0</v>
      </c>
      <c r="N64" s="60">
        <f>M64/L64</f>
        <v>0</v>
      </c>
      <c r="O64" s="73" t="s">
        <v>15</v>
      </c>
      <c r="P64" s="69"/>
      <c r="Q64" s="62" t="s">
        <v>26</v>
      </c>
      <c r="R64" s="69"/>
    </row>
    <row r="65" spans="1:18" hidden="1" x14ac:dyDescent="0.25">
      <c r="A65" s="53">
        <v>136</v>
      </c>
      <c r="B65" s="69"/>
      <c r="C65" s="54" t="s">
        <v>54</v>
      </c>
      <c r="D65" s="39" t="s">
        <v>140</v>
      </c>
      <c r="E65" s="32" t="s">
        <v>11</v>
      </c>
      <c r="F65" s="39" t="s">
        <v>12</v>
      </c>
      <c r="G65" s="56" t="s">
        <v>25</v>
      </c>
      <c r="H65" s="71" t="s">
        <v>14</v>
      </c>
      <c r="I65" s="56">
        <v>2</v>
      </c>
      <c r="J65" s="72"/>
      <c r="K65" s="57">
        <f>L65*10/100+L65</f>
        <v>49500</v>
      </c>
      <c r="L65" s="58">
        <v>45000</v>
      </c>
      <c r="M65" s="59">
        <f>K65-L65</f>
        <v>4500</v>
      </c>
      <c r="N65" s="60">
        <f>M65/L65</f>
        <v>0.1</v>
      </c>
      <c r="O65" s="73" t="s">
        <v>15</v>
      </c>
      <c r="P65" s="69"/>
      <c r="Q65" s="62" t="s">
        <v>59</v>
      </c>
      <c r="R65" s="69"/>
    </row>
    <row r="66" spans="1:18" hidden="1" x14ac:dyDescent="0.25">
      <c r="A66" s="53">
        <v>116</v>
      </c>
      <c r="B66" s="69"/>
      <c r="C66" s="54" t="s">
        <v>16</v>
      </c>
      <c r="D66" s="39" t="s">
        <v>141</v>
      </c>
      <c r="E66" s="32" t="s">
        <v>142</v>
      </c>
      <c r="F66" s="39" t="s">
        <v>89</v>
      </c>
      <c r="G66" s="56"/>
      <c r="H66" s="53"/>
      <c r="I66" s="56"/>
      <c r="J66" s="53"/>
      <c r="K66" s="57">
        <v>16000</v>
      </c>
      <c r="L66" s="58">
        <v>16000</v>
      </c>
      <c r="M66" s="59">
        <f>K66-L66</f>
        <v>0</v>
      </c>
      <c r="N66" s="60">
        <f>M66/L66</f>
        <v>0</v>
      </c>
      <c r="O66" s="73" t="s">
        <v>15</v>
      </c>
      <c r="P66" s="69"/>
      <c r="Q66" s="62" t="s">
        <v>22</v>
      </c>
      <c r="R66" s="69"/>
    </row>
    <row r="67" spans="1:18" ht="15.75" hidden="1" x14ac:dyDescent="0.25">
      <c r="A67" s="53">
        <v>80</v>
      </c>
      <c r="B67" s="53"/>
      <c r="C67" s="74" t="s">
        <v>63</v>
      </c>
      <c r="D67" s="82" t="s">
        <v>143</v>
      </c>
      <c r="E67" s="32" t="s">
        <v>28</v>
      </c>
      <c r="F67" s="79" t="s">
        <v>28</v>
      </c>
      <c r="G67" s="56" t="s">
        <v>71</v>
      </c>
      <c r="H67" s="53"/>
      <c r="I67" s="56"/>
      <c r="J67" s="53"/>
      <c r="K67" s="57">
        <f>L67*10/100+L67</f>
        <v>33000</v>
      </c>
      <c r="L67" s="58">
        <v>30000</v>
      </c>
      <c r="M67" s="59">
        <f>K67-L67</f>
        <v>3000</v>
      </c>
      <c r="N67" s="60">
        <f>M67/L67</f>
        <v>0.1</v>
      </c>
      <c r="O67" s="60" t="s">
        <v>15</v>
      </c>
      <c r="P67" s="61">
        <v>7000</v>
      </c>
      <c r="Q67" s="62" t="s">
        <v>67</v>
      </c>
      <c r="R67" s="63"/>
    </row>
    <row r="68" spans="1:18" hidden="1" x14ac:dyDescent="0.25">
      <c r="A68" s="53">
        <v>108</v>
      </c>
      <c r="B68" s="69"/>
      <c r="C68" s="54" t="s">
        <v>16</v>
      </c>
      <c r="D68" s="130" t="s">
        <v>144</v>
      </c>
      <c r="E68" s="65" t="s">
        <v>48</v>
      </c>
      <c r="F68" s="79" t="s">
        <v>12</v>
      </c>
      <c r="G68" s="75"/>
      <c r="H68" s="69" t="s">
        <v>14</v>
      </c>
      <c r="I68" s="75">
        <v>1</v>
      </c>
      <c r="J68" s="69"/>
      <c r="K68" s="57">
        <v>12500</v>
      </c>
      <c r="L68" s="58">
        <v>0</v>
      </c>
      <c r="M68" s="59">
        <v>0</v>
      </c>
      <c r="N68" s="60"/>
      <c r="O68" s="73" t="s">
        <v>92</v>
      </c>
      <c r="P68" s="69"/>
      <c r="Q68" s="62" t="s">
        <v>22</v>
      </c>
      <c r="R68" s="69"/>
    </row>
    <row r="69" spans="1:18" hidden="1" x14ac:dyDescent="0.25">
      <c r="A69" s="53">
        <v>107</v>
      </c>
      <c r="B69" s="69"/>
      <c r="C69" s="54" t="s">
        <v>16</v>
      </c>
      <c r="D69" s="97" t="s">
        <v>145</v>
      </c>
      <c r="E69" s="65" t="s">
        <v>48</v>
      </c>
      <c r="F69" s="79" t="s">
        <v>12</v>
      </c>
      <c r="G69" s="75"/>
      <c r="H69" s="69" t="s">
        <v>14</v>
      </c>
      <c r="I69" s="75">
        <v>2</v>
      </c>
      <c r="J69" s="69"/>
      <c r="K69" s="57">
        <v>25000</v>
      </c>
      <c r="L69" s="58">
        <v>25000</v>
      </c>
      <c r="M69" s="59">
        <f>K69-L69</f>
        <v>0</v>
      </c>
      <c r="N69" s="60">
        <f>M69/L69</f>
        <v>0</v>
      </c>
      <c r="O69" s="73" t="s">
        <v>15</v>
      </c>
      <c r="P69" s="69"/>
      <c r="Q69" s="62" t="s">
        <v>22</v>
      </c>
      <c r="R69" s="69"/>
    </row>
    <row r="70" spans="1:18" ht="26.25" hidden="1" x14ac:dyDescent="0.25">
      <c r="A70" s="53">
        <v>30</v>
      </c>
      <c r="B70" s="53"/>
      <c r="C70" s="54" t="s">
        <v>9</v>
      </c>
      <c r="D70" s="131" t="s">
        <v>146</v>
      </c>
      <c r="E70" s="65" t="s">
        <v>45</v>
      </c>
      <c r="F70" s="79" t="s">
        <v>42</v>
      </c>
      <c r="G70" s="56"/>
      <c r="H70" s="53" t="s">
        <v>14</v>
      </c>
      <c r="I70" s="53">
        <v>1</v>
      </c>
      <c r="J70" s="53"/>
      <c r="K70" s="57">
        <v>54000</v>
      </c>
      <c r="L70" s="58">
        <v>30000</v>
      </c>
      <c r="M70" s="59">
        <f>K70-L70</f>
        <v>24000</v>
      </c>
      <c r="N70" s="60">
        <f>M70/L70</f>
        <v>0.8</v>
      </c>
      <c r="O70" s="60" t="s">
        <v>15</v>
      </c>
      <c r="P70" s="61"/>
      <c r="Q70" s="62" t="s">
        <v>46</v>
      </c>
      <c r="R70" s="63" t="s">
        <v>147</v>
      </c>
    </row>
    <row r="71" spans="1:18" ht="15.75" hidden="1" x14ac:dyDescent="0.25">
      <c r="A71" s="53">
        <v>12</v>
      </c>
      <c r="B71" s="88"/>
      <c r="C71" s="74" t="s">
        <v>120</v>
      </c>
      <c r="D71" s="132" t="s">
        <v>148</v>
      </c>
      <c r="E71" s="65" t="s">
        <v>45</v>
      </c>
      <c r="F71" s="79" t="s">
        <v>42</v>
      </c>
      <c r="G71" s="56"/>
      <c r="H71" s="53" t="s">
        <v>14</v>
      </c>
      <c r="I71" s="53">
        <v>1</v>
      </c>
      <c r="J71" s="53"/>
      <c r="K71" s="57">
        <v>28000</v>
      </c>
      <c r="L71" s="58">
        <v>38500</v>
      </c>
      <c r="M71" s="59">
        <f>K71-L71</f>
        <v>-10500</v>
      </c>
      <c r="N71" s="60">
        <f>M71/L71</f>
        <v>-0.27272727272727271</v>
      </c>
      <c r="O71" s="60" t="s">
        <v>15</v>
      </c>
      <c r="P71" s="61"/>
      <c r="Q71" s="62" t="s">
        <v>46</v>
      </c>
      <c r="R71" s="63" t="s">
        <v>149</v>
      </c>
    </row>
    <row r="72" spans="1:18" hidden="1" x14ac:dyDescent="0.25">
      <c r="A72" s="53">
        <v>154</v>
      </c>
      <c r="B72" s="69"/>
      <c r="C72" s="54" t="s">
        <v>16</v>
      </c>
      <c r="D72" s="70" t="s">
        <v>150</v>
      </c>
      <c r="E72" s="32" t="s">
        <v>48</v>
      </c>
      <c r="F72" s="66" t="s">
        <v>12</v>
      </c>
      <c r="G72" s="56"/>
      <c r="H72" s="53" t="s">
        <v>79</v>
      </c>
      <c r="I72" s="56">
        <v>1</v>
      </c>
      <c r="J72" s="53"/>
      <c r="K72" s="57">
        <v>15000</v>
      </c>
      <c r="L72" s="58">
        <v>0</v>
      </c>
      <c r="M72" s="59">
        <f>K72-L72</f>
        <v>15000</v>
      </c>
      <c r="N72" s="60">
        <v>0</v>
      </c>
      <c r="O72" s="73" t="s">
        <v>31</v>
      </c>
      <c r="P72" s="69"/>
      <c r="Q72" s="62" t="s">
        <v>22</v>
      </c>
      <c r="R72" s="69"/>
    </row>
    <row r="73" spans="1:18" ht="15.75" hidden="1" x14ac:dyDescent="0.25">
      <c r="A73" s="53">
        <v>31</v>
      </c>
      <c r="B73" s="116"/>
      <c r="C73" s="54" t="s">
        <v>9</v>
      </c>
      <c r="D73" s="107" t="s">
        <v>151</v>
      </c>
      <c r="E73" s="65" t="s">
        <v>126</v>
      </c>
      <c r="F73" s="116" t="s">
        <v>89</v>
      </c>
      <c r="G73" s="86" t="s">
        <v>152</v>
      </c>
      <c r="H73" s="79" t="s">
        <v>14</v>
      </c>
      <c r="I73" s="79">
        <v>13</v>
      </c>
      <c r="J73" s="79" t="s">
        <v>66</v>
      </c>
      <c r="K73" s="57">
        <v>322300</v>
      </c>
      <c r="L73" s="87">
        <v>313600</v>
      </c>
      <c r="M73" s="59">
        <f>K73-L73</f>
        <v>8700</v>
      </c>
      <c r="N73" s="60">
        <f>M73/L73</f>
        <v>2.774234693877551E-2</v>
      </c>
      <c r="O73" s="60" t="s">
        <v>15</v>
      </c>
      <c r="P73" s="62"/>
      <c r="Q73" s="61" t="s">
        <v>61</v>
      </c>
      <c r="R73" s="117"/>
    </row>
    <row r="74" spans="1:18" ht="15.75" hidden="1" x14ac:dyDescent="0.25">
      <c r="A74" s="53">
        <v>49</v>
      </c>
      <c r="B74" s="53"/>
      <c r="C74" s="74" t="s">
        <v>74</v>
      </c>
      <c r="D74" s="133" t="s">
        <v>153</v>
      </c>
      <c r="E74" s="32" t="s">
        <v>23</v>
      </c>
      <c r="F74" s="79" t="s">
        <v>12</v>
      </c>
      <c r="G74" s="56"/>
      <c r="H74" s="53"/>
      <c r="I74" s="56"/>
      <c r="J74" s="53"/>
      <c r="K74" s="57">
        <v>34500</v>
      </c>
      <c r="L74" s="58">
        <v>33000</v>
      </c>
      <c r="M74" s="59">
        <f>K74-L74</f>
        <v>1500</v>
      </c>
      <c r="N74" s="60">
        <f>M74/L74</f>
        <v>4.5454545454545456E-2</v>
      </c>
      <c r="O74" s="60" t="s">
        <v>15</v>
      </c>
      <c r="P74" s="61"/>
      <c r="Q74" s="62" t="s">
        <v>78</v>
      </c>
      <c r="R74" s="63"/>
    </row>
    <row r="75" spans="1:18" ht="15.75" hidden="1" x14ac:dyDescent="0.25">
      <c r="A75" s="53">
        <v>95</v>
      </c>
      <c r="B75" s="53"/>
      <c r="C75" s="74" t="s">
        <v>63</v>
      </c>
      <c r="D75" s="134" t="s">
        <v>154</v>
      </c>
      <c r="E75" s="65" t="s">
        <v>48</v>
      </c>
      <c r="F75" s="79" t="s">
        <v>12</v>
      </c>
      <c r="G75" s="41" t="s">
        <v>155</v>
      </c>
      <c r="H75" s="19"/>
      <c r="I75" s="41"/>
      <c r="J75" s="19"/>
      <c r="K75" s="57">
        <v>48000</v>
      </c>
      <c r="L75" s="58">
        <v>48000</v>
      </c>
      <c r="M75" s="59">
        <f>K75-L75</f>
        <v>0</v>
      </c>
      <c r="N75" s="60">
        <f>M75/L75</f>
        <v>0</v>
      </c>
      <c r="O75" s="73" t="s">
        <v>15</v>
      </c>
      <c r="P75" s="135"/>
      <c r="Q75" s="62" t="s">
        <v>67</v>
      </c>
      <c r="R75" s="63"/>
    </row>
    <row r="76" spans="1:18" ht="31.5" hidden="1" x14ac:dyDescent="0.25">
      <c r="A76" s="53">
        <v>59</v>
      </c>
      <c r="B76" s="53"/>
      <c r="C76" s="74" t="s">
        <v>74</v>
      </c>
      <c r="D76" s="104" t="s">
        <v>156</v>
      </c>
      <c r="E76" s="103" t="s">
        <v>18</v>
      </c>
      <c r="F76" s="123" t="s">
        <v>12</v>
      </c>
      <c r="G76" s="56" t="s">
        <v>52</v>
      </c>
      <c r="H76" s="53" t="s">
        <v>14</v>
      </c>
      <c r="I76" s="56">
        <v>2</v>
      </c>
      <c r="J76" s="53"/>
      <c r="K76" s="57">
        <v>138000</v>
      </c>
      <c r="L76" s="58">
        <v>21900</v>
      </c>
      <c r="M76" s="59">
        <f>K76-L76</f>
        <v>116100</v>
      </c>
      <c r="N76" s="60">
        <f>M76/L76</f>
        <v>5.3013698630136989</v>
      </c>
      <c r="O76" s="60" t="s">
        <v>15</v>
      </c>
      <c r="P76" s="61"/>
      <c r="Q76" s="62" t="s">
        <v>78</v>
      </c>
      <c r="R76" s="63"/>
    </row>
    <row r="77" spans="1:18" hidden="1" x14ac:dyDescent="0.25">
      <c r="A77" s="53">
        <v>119</v>
      </c>
      <c r="B77" s="69"/>
      <c r="C77" s="54" t="s">
        <v>16</v>
      </c>
      <c r="D77" s="55" t="s">
        <v>157</v>
      </c>
      <c r="E77" s="19" t="s">
        <v>23</v>
      </c>
      <c r="F77" s="109" t="s">
        <v>12</v>
      </c>
      <c r="G77" s="56"/>
      <c r="H77" s="71" t="s">
        <v>14</v>
      </c>
      <c r="I77" s="56">
        <v>2</v>
      </c>
      <c r="J77" s="53"/>
      <c r="K77" s="57">
        <v>33000</v>
      </c>
      <c r="L77" s="58">
        <v>33000</v>
      </c>
      <c r="M77" s="59">
        <f>K77-L77</f>
        <v>0</v>
      </c>
      <c r="N77" s="60">
        <f>M77/L77</f>
        <v>0</v>
      </c>
      <c r="O77" s="73" t="s">
        <v>15</v>
      </c>
      <c r="P77" s="69"/>
      <c r="Q77" s="62" t="s">
        <v>22</v>
      </c>
      <c r="R77" s="69"/>
    </row>
    <row r="78" spans="1:18" hidden="1" x14ac:dyDescent="0.25">
      <c r="A78" s="53">
        <v>54</v>
      </c>
      <c r="B78" s="88"/>
      <c r="C78" s="74" t="s">
        <v>74</v>
      </c>
      <c r="D78" s="136" t="s">
        <v>158</v>
      </c>
      <c r="E78" s="65" t="s">
        <v>18</v>
      </c>
      <c r="F78" s="66" t="s">
        <v>12</v>
      </c>
      <c r="G78" s="53"/>
      <c r="H78" s="53" t="s">
        <v>14</v>
      </c>
      <c r="I78" s="53">
        <v>1</v>
      </c>
      <c r="J78" s="53"/>
      <c r="K78" s="57">
        <v>18000</v>
      </c>
      <c r="L78" s="58">
        <v>18000</v>
      </c>
      <c r="M78" s="59">
        <f>K78-L78</f>
        <v>0</v>
      </c>
      <c r="N78" s="60">
        <f>M78/L78</f>
        <v>0</v>
      </c>
      <c r="O78" s="60" t="s">
        <v>15</v>
      </c>
      <c r="P78" s="61"/>
      <c r="Q78" s="62" t="s">
        <v>78</v>
      </c>
      <c r="R78" s="63"/>
    </row>
    <row r="79" spans="1:18" hidden="1" x14ac:dyDescent="0.25">
      <c r="A79" s="53">
        <v>123</v>
      </c>
      <c r="B79" s="69"/>
      <c r="C79" s="54" t="s">
        <v>16</v>
      </c>
      <c r="D79" s="39" t="s">
        <v>159</v>
      </c>
      <c r="E79" s="32" t="s">
        <v>23</v>
      </c>
      <c r="F79" s="66" t="s">
        <v>12</v>
      </c>
      <c r="G79" s="56"/>
      <c r="H79" s="53"/>
      <c r="I79" s="56"/>
      <c r="J79" s="53"/>
      <c r="K79" s="57">
        <v>15000</v>
      </c>
      <c r="L79" s="58">
        <v>15000</v>
      </c>
      <c r="M79" s="59">
        <f>K79-L79</f>
        <v>0</v>
      </c>
      <c r="N79" s="60">
        <f>M79/L79</f>
        <v>0</v>
      </c>
      <c r="O79" s="73" t="s">
        <v>15</v>
      </c>
      <c r="P79" s="69"/>
      <c r="Q79" s="62" t="s">
        <v>22</v>
      </c>
      <c r="R79" s="69"/>
    </row>
    <row r="80" spans="1:18" ht="15.75" hidden="1" x14ac:dyDescent="0.25">
      <c r="A80" s="53">
        <v>126</v>
      </c>
      <c r="B80" s="69"/>
      <c r="C80" s="74" t="s">
        <v>63</v>
      </c>
      <c r="D80" s="82" t="s">
        <v>160</v>
      </c>
      <c r="E80" s="102" t="s">
        <v>48</v>
      </c>
      <c r="F80" s="79" t="s">
        <v>12</v>
      </c>
      <c r="G80" s="56"/>
      <c r="H80" s="53"/>
      <c r="I80" s="53"/>
      <c r="J80" s="53"/>
      <c r="K80" s="57">
        <f>L80*10/100+L80</f>
        <v>58300</v>
      </c>
      <c r="L80" s="58">
        <v>53000</v>
      </c>
      <c r="M80" s="59">
        <f>K80-L80</f>
        <v>5300</v>
      </c>
      <c r="N80" s="60">
        <f>M80/L80</f>
        <v>0.1</v>
      </c>
      <c r="O80" s="73" t="s">
        <v>15</v>
      </c>
      <c r="P80" s="69"/>
      <c r="Q80" s="62" t="s">
        <v>67</v>
      </c>
      <c r="R80" s="69"/>
    </row>
    <row r="81" spans="1:18" ht="15.75" hidden="1" x14ac:dyDescent="0.25">
      <c r="A81" s="53">
        <v>94</v>
      </c>
      <c r="B81" s="53"/>
      <c r="C81" s="74" t="s">
        <v>24</v>
      </c>
      <c r="D81" s="137" t="s">
        <v>161</v>
      </c>
      <c r="E81" s="84" t="s">
        <v>28</v>
      </c>
      <c r="F81" s="84" t="s">
        <v>28</v>
      </c>
      <c r="G81" s="56" t="s">
        <v>43</v>
      </c>
      <c r="H81" s="53"/>
      <c r="I81" s="56"/>
      <c r="J81" s="53"/>
      <c r="K81" s="57">
        <f>L81*10/100+L81</f>
        <v>33000</v>
      </c>
      <c r="L81" s="58">
        <v>30000</v>
      </c>
      <c r="M81" s="59">
        <f>K81-L81</f>
        <v>3000</v>
      </c>
      <c r="N81" s="60">
        <f>M81/L81</f>
        <v>0.1</v>
      </c>
      <c r="O81" s="73" t="s">
        <v>15</v>
      </c>
      <c r="P81" s="61"/>
      <c r="Q81" s="62" t="s">
        <v>26</v>
      </c>
      <c r="R81" s="63"/>
    </row>
    <row r="82" spans="1:18" ht="15.75" hidden="1" x14ac:dyDescent="0.25">
      <c r="A82" s="53">
        <v>41</v>
      </c>
      <c r="B82" s="53"/>
      <c r="C82" s="54" t="s">
        <v>9</v>
      </c>
      <c r="D82" s="78" t="s">
        <v>162</v>
      </c>
      <c r="E82" s="65" t="s">
        <v>45</v>
      </c>
      <c r="F82" s="53" t="s">
        <v>42</v>
      </c>
      <c r="G82" s="56"/>
      <c r="H82" s="69"/>
      <c r="I82" s="53"/>
      <c r="J82" s="53"/>
      <c r="K82" s="57">
        <f>L82*10/100+L82</f>
        <v>16500</v>
      </c>
      <c r="L82" s="58">
        <v>15000</v>
      </c>
      <c r="M82" s="59">
        <f>K82-L82</f>
        <v>1500</v>
      </c>
      <c r="N82" s="60">
        <f>M82/L82</f>
        <v>0.1</v>
      </c>
      <c r="O82" s="60" t="s">
        <v>15</v>
      </c>
      <c r="P82" s="61"/>
      <c r="Q82" s="62" t="s">
        <v>46</v>
      </c>
      <c r="R82" s="63"/>
    </row>
    <row r="83" spans="1:18" hidden="1" x14ac:dyDescent="0.25">
      <c r="A83" s="53">
        <v>34</v>
      </c>
      <c r="B83" s="88"/>
      <c r="C83" s="74" t="s">
        <v>24</v>
      </c>
      <c r="D83" s="70" t="s">
        <v>163</v>
      </c>
      <c r="E83" s="65" t="s">
        <v>48</v>
      </c>
      <c r="F83" s="39" t="s">
        <v>12</v>
      </c>
      <c r="G83" s="56"/>
      <c r="H83" s="63" t="s">
        <v>14</v>
      </c>
      <c r="I83" s="93">
        <v>1</v>
      </c>
      <c r="J83" s="53"/>
      <c r="K83" s="57">
        <v>16500</v>
      </c>
      <c r="L83" s="112">
        <v>16500</v>
      </c>
      <c r="M83" s="59">
        <f>K83-L83</f>
        <v>0</v>
      </c>
      <c r="N83" s="60">
        <f>M83/L83</f>
        <v>0</v>
      </c>
      <c r="O83" s="60" t="s">
        <v>15</v>
      </c>
      <c r="P83" s="61"/>
      <c r="Q83" s="62" t="s">
        <v>26</v>
      </c>
      <c r="R83" s="53"/>
    </row>
    <row r="84" spans="1:18" hidden="1" x14ac:dyDescent="0.25">
      <c r="A84" s="53">
        <v>35</v>
      </c>
      <c r="B84" s="53"/>
      <c r="C84" s="74" t="s">
        <v>24</v>
      </c>
      <c r="D84" s="138" t="s">
        <v>164</v>
      </c>
      <c r="E84" s="65" t="s">
        <v>48</v>
      </c>
      <c r="F84" s="66" t="s">
        <v>12</v>
      </c>
      <c r="G84" s="86"/>
      <c r="H84" s="102" t="s">
        <v>14</v>
      </c>
      <c r="I84" s="139">
        <v>1</v>
      </c>
      <c r="J84" s="79"/>
      <c r="K84" s="57">
        <v>16500</v>
      </c>
      <c r="L84" s="87">
        <v>16500</v>
      </c>
      <c r="M84" s="59">
        <f>K84-L84</f>
        <v>0</v>
      </c>
      <c r="N84" s="60">
        <f>M84/L84</f>
        <v>0</v>
      </c>
      <c r="O84" s="60" t="s">
        <v>15</v>
      </c>
      <c r="P84" s="62"/>
      <c r="Q84" s="62" t="s">
        <v>26</v>
      </c>
      <c r="R84" s="63"/>
    </row>
    <row r="85" spans="1:18" ht="31.5" hidden="1" x14ac:dyDescent="0.25">
      <c r="A85" s="53">
        <v>66</v>
      </c>
      <c r="B85" s="53"/>
      <c r="C85" s="74" t="s">
        <v>63</v>
      </c>
      <c r="D85" s="140" t="s">
        <v>165</v>
      </c>
      <c r="E85" s="84" t="s">
        <v>166</v>
      </c>
      <c r="F85" s="84" t="s">
        <v>12</v>
      </c>
      <c r="G85" s="56" t="s">
        <v>43</v>
      </c>
      <c r="H85" s="53" t="s">
        <v>14</v>
      </c>
      <c r="I85" s="56">
        <v>2</v>
      </c>
      <c r="J85" s="53"/>
      <c r="K85" s="57">
        <f>L85*10/100+L85</f>
        <v>66000</v>
      </c>
      <c r="L85" s="58">
        <v>60000</v>
      </c>
      <c r="M85" s="59">
        <f>K85-L85</f>
        <v>6000</v>
      </c>
      <c r="N85" s="60">
        <f>M85/L85</f>
        <v>0.1</v>
      </c>
      <c r="O85" s="60" t="s">
        <v>15</v>
      </c>
      <c r="P85" s="61"/>
      <c r="Q85" s="62" t="s">
        <v>67</v>
      </c>
      <c r="R85" s="63"/>
    </row>
    <row r="86" spans="1:18" ht="15.75" hidden="1" x14ac:dyDescent="0.25">
      <c r="A86" s="53">
        <v>148</v>
      </c>
      <c r="B86" s="69"/>
      <c r="C86" s="54" t="s">
        <v>167</v>
      </c>
      <c r="D86" s="124" t="s">
        <v>168</v>
      </c>
      <c r="E86" s="19" t="s">
        <v>11</v>
      </c>
      <c r="F86" s="123" t="s">
        <v>12</v>
      </c>
      <c r="G86" s="56"/>
      <c r="H86" s="53" t="s">
        <v>14</v>
      </c>
      <c r="I86" s="53">
        <v>1</v>
      </c>
      <c r="J86" s="53"/>
      <c r="K86" s="57">
        <v>16000</v>
      </c>
      <c r="L86" s="72">
        <v>0</v>
      </c>
      <c r="M86" s="59">
        <v>16000</v>
      </c>
      <c r="N86" s="60">
        <v>0</v>
      </c>
      <c r="O86" s="83" t="s">
        <v>31</v>
      </c>
      <c r="P86" s="69"/>
      <c r="Q86" s="62" t="s">
        <v>40</v>
      </c>
      <c r="R86" s="69"/>
    </row>
    <row r="87" spans="1:18" ht="15.75" hidden="1" x14ac:dyDescent="0.25">
      <c r="A87" s="53">
        <v>67</v>
      </c>
      <c r="B87" s="53"/>
      <c r="C87" s="74" t="s">
        <v>74</v>
      </c>
      <c r="D87" s="96" t="s">
        <v>169</v>
      </c>
      <c r="E87" s="102" t="s">
        <v>48</v>
      </c>
      <c r="F87" s="79" t="s">
        <v>12</v>
      </c>
      <c r="G87" s="56"/>
      <c r="H87" s="53" t="s">
        <v>14</v>
      </c>
      <c r="I87" s="56">
        <v>2</v>
      </c>
      <c r="J87" s="53"/>
      <c r="K87" s="57">
        <f>L87*10/100+L87</f>
        <v>35200</v>
      </c>
      <c r="L87" s="58">
        <v>32000</v>
      </c>
      <c r="M87" s="59">
        <f>K87-L87</f>
        <v>3200</v>
      </c>
      <c r="N87" s="60">
        <f>M87/L87</f>
        <v>0.1</v>
      </c>
      <c r="O87" s="60" t="s">
        <v>15</v>
      </c>
      <c r="P87" s="61"/>
      <c r="Q87" s="62" t="s">
        <v>78</v>
      </c>
      <c r="R87" s="63"/>
    </row>
    <row r="88" spans="1:18" ht="15.75" hidden="1" x14ac:dyDescent="0.25">
      <c r="A88" s="53">
        <v>37</v>
      </c>
      <c r="B88" s="53"/>
      <c r="C88" s="54" t="s">
        <v>9</v>
      </c>
      <c r="D88" s="96" t="s">
        <v>170</v>
      </c>
      <c r="E88" s="19" t="s">
        <v>11</v>
      </c>
      <c r="F88" s="19" t="s">
        <v>12</v>
      </c>
      <c r="G88" s="56"/>
      <c r="H88" s="53" t="s">
        <v>14</v>
      </c>
      <c r="I88" s="53">
        <v>1</v>
      </c>
      <c r="J88" s="53"/>
      <c r="K88" s="57">
        <v>28500</v>
      </c>
      <c r="L88" s="58">
        <v>28000</v>
      </c>
      <c r="M88" s="59">
        <f>K88-L88</f>
        <v>500</v>
      </c>
      <c r="N88" s="60">
        <f>M88/L88</f>
        <v>1.7857142857142856E-2</v>
      </c>
      <c r="O88" s="60" t="s">
        <v>15</v>
      </c>
      <c r="P88" s="61"/>
      <c r="Q88" s="62" t="s">
        <v>46</v>
      </c>
      <c r="R88" s="63"/>
    </row>
    <row r="89" spans="1:18" ht="15.75" hidden="1" x14ac:dyDescent="0.25">
      <c r="A89" s="53">
        <v>39</v>
      </c>
      <c r="B89" s="53"/>
      <c r="C89" s="54" t="s">
        <v>9</v>
      </c>
      <c r="D89" s="78" t="s">
        <v>170</v>
      </c>
      <c r="E89" s="103" t="s">
        <v>18</v>
      </c>
      <c r="F89" s="19" t="s">
        <v>12</v>
      </c>
      <c r="G89" s="56"/>
      <c r="H89" s="53"/>
      <c r="I89" s="53"/>
      <c r="J89" s="53"/>
      <c r="K89" s="57">
        <v>22000</v>
      </c>
      <c r="L89" s="58">
        <v>20900</v>
      </c>
      <c r="M89" s="59">
        <f>K89-L89</f>
        <v>1100</v>
      </c>
      <c r="N89" s="60">
        <f>M89/L89</f>
        <v>5.2631578947368418E-2</v>
      </c>
      <c r="O89" s="60" t="s">
        <v>15</v>
      </c>
      <c r="P89" s="61"/>
      <c r="Q89" s="62" t="s">
        <v>46</v>
      </c>
      <c r="R89" s="63"/>
    </row>
    <row r="90" spans="1:18" hidden="1" x14ac:dyDescent="0.25">
      <c r="A90" s="53">
        <v>109</v>
      </c>
      <c r="B90" s="69"/>
      <c r="C90" s="54" t="s">
        <v>9</v>
      </c>
      <c r="D90" s="70" t="s">
        <v>171</v>
      </c>
      <c r="E90" s="53" t="s">
        <v>23</v>
      </c>
      <c r="F90" s="66" t="s">
        <v>12</v>
      </c>
      <c r="G90" s="75"/>
      <c r="H90" s="69" t="s">
        <v>14</v>
      </c>
      <c r="I90" s="75">
        <v>1</v>
      </c>
      <c r="J90" s="69"/>
      <c r="K90" s="57">
        <f>L90*10/100+L90</f>
        <v>18150</v>
      </c>
      <c r="L90" s="58">
        <v>16500</v>
      </c>
      <c r="M90" s="59">
        <f>K90-L90</f>
        <v>1650</v>
      </c>
      <c r="N90" s="60">
        <f>M90/L90</f>
        <v>0.1</v>
      </c>
      <c r="O90" s="73" t="s">
        <v>15</v>
      </c>
      <c r="P90" s="69"/>
      <c r="Q90" s="62" t="s">
        <v>46</v>
      </c>
      <c r="R90" s="69"/>
    </row>
    <row r="91" spans="1:18" ht="15.75" hidden="1" x14ac:dyDescent="0.25">
      <c r="A91" s="53">
        <v>63</v>
      </c>
      <c r="B91" s="53"/>
      <c r="C91" s="74" t="s">
        <v>24</v>
      </c>
      <c r="D91" s="96" t="s">
        <v>172</v>
      </c>
      <c r="E91" s="65" t="s">
        <v>45</v>
      </c>
      <c r="F91" s="102" t="s">
        <v>42</v>
      </c>
      <c r="G91" s="56"/>
      <c r="H91" s="53" t="s">
        <v>14</v>
      </c>
      <c r="I91" s="56">
        <v>1</v>
      </c>
      <c r="J91" s="53"/>
      <c r="K91" s="57">
        <f>L91*10/100+L91</f>
        <v>45100</v>
      </c>
      <c r="L91" s="58">
        <v>41000</v>
      </c>
      <c r="M91" s="59">
        <f>K91-L91</f>
        <v>4100</v>
      </c>
      <c r="N91" s="60">
        <f>M91/L91</f>
        <v>0.1</v>
      </c>
      <c r="O91" s="60" t="s">
        <v>15</v>
      </c>
      <c r="P91" s="61"/>
      <c r="Q91" s="62" t="s">
        <v>26</v>
      </c>
      <c r="R91" s="63"/>
    </row>
    <row r="92" spans="1:18" hidden="1" x14ac:dyDescent="0.25">
      <c r="A92" s="53">
        <v>147</v>
      </c>
      <c r="B92" s="69"/>
      <c r="C92" s="54" t="s">
        <v>37</v>
      </c>
      <c r="D92" s="39" t="s">
        <v>173</v>
      </c>
      <c r="E92" s="19" t="s">
        <v>48</v>
      </c>
      <c r="F92" s="109" t="s">
        <v>12</v>
      </c>
      <c r="G92" s="56"/>
      <c r="H92" s="71"/>
      <c r="I92" s="53"/>
      <c r="J92" s="53"/>
      <c r="K92" s="57">
        <v>30000</v>
      </c>
      <c r="L92" s="58">
        <v>0</v>
      </c>
      <c r="M92" s="59">
        <v>30000</v>
      </c>
      <c r="N92" s="60">
        <v>0</v>
      </c>
      <c r="O92" s="83" t="s">
        <v>31</v>
      </c>
      <c r="P92" s="69"/>
      <c r="Q92" s="62" t="s">
        <v>40</v>
      </c>
      <c r="R92" s="69"/>
    </row>
    <row r="93" spans="1:18" hidden="1" x14ac:dyDescent="0.25">
      <c r="A93" s="53">
        <v>127</v>
      </c>
      <c r="B93" s="69"/>
      <c r="C93" s="54" t="s">
        <v>54</v>
      </c>
      <c r="D93" s="97" t="s">
        <v>174</v>
      </c>
      <c r="E93" s="65" t="s">
        <v>48</v>
      </c>
      <c r="F93" s="66" t="s">
        <v>12</v>
      </c>
      <c r="G93" s="56"/>
      <c r="H93" s="71" t="s">
        <v>14</v>
      </c>
      <c r="I93" s="56">
        <v>7</v>
      </c>
      <c r="J93" s="53"/>
      <c r="K93" s="57">
        <v>77000</v>
      </c>
      <c r="L93" s="58">
        <v>63000</v>
      </c>
      <c r="M93" s="59">
        <f>K93-L93</f>
        <v>14000</v>
      </c>
      <c r="N93" s="60">
        <f>M93/L93</f>
        <v>0.22222222222222221</v>
      </c>
      <c r="O93" s="73" t="s">
        <v>15</v>
      </c>
      <c r="P93" s="69"/>
      <c r="Q93" s="62" t="s">
        <v>59</v>
      </c>
      <c r="R93" s="69"/>
    </row>
    <row r="94" spans="1:18" hidden="1" x14ac:dyDescent="0.25">
      <c r="A94" s="53">
        <v>105</v>
      </c>
      <c r="B94" s="69"/>
      <c r="C94" s="74" t="s">
        <v>74</v>
      </c>
      <c r="D94" s="39" t="s">
        <v>175</v>
      </c>
      <c r="E94" s="32" t="s">
        <v>23</v>
      </c>
      <c r="F94" s="66" t="s">
        <v>12</v>
      </c>
      <c r="G94" s="75"/>
      <c r="H94" s="69"/>
      <c r="I94" s="75"/>
      <c r="J94" s="69"/>
      <c r="K94" s="57">
        <f>L94*10/100+L94</f>
        <v>26400</v>
      </c>
      <c r="L94" s="58">
        <v>24000</v>
      </c>
      <c r="M94" s="59">
        <f>K94-L94</f>
        <v>2400</v>
      </c>
      <c r="N94" s="60">
        <f>M94/L94</f>
        <v>0.1</v>
      </c>
      <c r="O94" s="73" t="s">
        <v>15</v>
      </c>
      <c r="P94" s="69"/>
      <c r="Q94" s="62" t="s">
        <v>78</v>
      </c>
      <c r="R94" s="69"/>
    </row>
    <row r="95" spans="1:18" ht="15.75" hidden="1" x14ac:dyDescent="0.25">
      <c r="A95" s="53">
        <v>87</v>
      </c>
      <c r="B95" s="53"/>
      <c r="C95" s="74" t="s">
        <v>27</v>
      </c>
      <c r="D95" s="82" t="s">
        <v>176</v>
      </c>
      <c r="E95" s="65" t="s">
        <v>11</v>
      </c>
      <c r="F95" s="79" t="s">
        <v>12</v>
      </c>
      <c r="G95" s="56"/>
      <c r="H95" s="53" t="s">
        <v>14</v>
      </c>
      <c r="I95" s="56">
        <v>3</v>
      </c>
      <c r="J95" s="53"/>
      <c r="K95" s="57">
        <v>43500</v>
      </c>
      <c r="L95" s="58">
        <v>40500</v>
      </c>
      <c r="M95" s="59">
        <f>K95-L95</f>
        <v>3000</v>
      </c>
      <c r="N95" s="60">
        <f>M95/L95</f>
        <v>7.407407407407407E-2</v>
      </c>
      <c r="O95" s="73" t="s">
        <v>15</v>
      </c>
      <c r="P95" s="61"/>
      <c r="Q95" s="62" t="s">
        <v>30</v>
      </c>
      <c r="R95" s="63"/>
    </row>
    <row r="96" spans="1:18" hidden="1" x14ac:dyDescent="0.25">
      <c r="A96" s="53">
        <v>141</v>
      </c>
      <c r="B96" s="69"/>
      <c r="C96" s="54" t="s">
        <v>54</v>
      </c>
      <c r="D96" s="39" t="s">
        <v>177</v>
      </c>
      <c r="E96" s="53" t="s">
        <v>11</v>
      </c>
      <c r="F96" s="39" t="s">
        <v>12</v>
      </c>
      <c r="G96" s="56"/>
      <c r="H96" s="53" t="s">
        <v>14</v>
      </c>
      <c r="I96" s="56">
        <v>1</v>
      </c>
      <c r="J96" s="72"/>
      <c r="K96" s="57">
        <v>16000</v>
      </c>
      <c r="L96" s="58">
        <v>15000</v>
      </c>
      <c r="M96" s="59">
        <f>K96-L96</f>
        <v>1000</v>
      </c>
      <c r="N96" s="60">
        <f>M96/L96</f>
        <v>6.6666666666666666E-2</v>
      </c>
      <c r="O96" s="73" t="s">
        <v>15</v>
      </c>
      <c r="P96" s="69"/>
      <c r="Q96" s="62" t="s">
        <v>59</v>
      </c>
      <c r="R96" s="69"/>
    </row>
    <row r="97" spans="1:18" hidden="1" x14ac:dyDescent="0.25">
      <c r="A97" s="53">
        <v>125</v>
      </c>
      <c r="B97" s="69"/>
      <c r="C97" s="54" t="s">
        <v>16</v>
      </c>
      <c r="D97" s="39" t="s">
        <v>178</v>
      </c>
      <c r="E97" s="102" t="s">
        <v>48</v>
      </c>
      <c r="F97" s="79" t="s">
        <v>12</v>
      </c>
      <c r="G97" s="56"/>
      <c r="H97" s="71" t="s">
        <v>14</v>
      </c>
      <c r="I97" s="53">
        <v>1</v>
      </c>
      <c r="J97" s="53"/>
      <c r="K97" s="57">
        <v>16000</v>
      </c>
      <c r="L97" s="58">
        <v>16000</v>
      </c>
      <c r="M97" s="59">
        <f>K97-L97</f>
        <v>0</v>
      </c>
      <c r="N97" s="60">
        <f>M97/L97</f>
        <v>0</v>
      </c>
      <c r="O97" s="73" t="s">
        <v>15</v>
      </c>
      <c r="P97" s="69"/>
      <c r="Q97" s="62" t="s">
        <v>22</v>
      </c>
      <c r="R97" s="69"/>
    </row>
    <row r="98" spans="1:18" hidden="1" x14ac:dyDescent="0.25">
      <c r="A98" s="53">
        <v>89</v>
      </c>
      <c r="B98" s="53"/>
      <c r="C98" s="54" t="s">
        <v>37</v>
      </c>
      <c r="D98" s="98" t="s">
        <v>179</v>
      </c>
      <c r="E98" s="102" t="s">
        <v>18</v>
      </c>
      <c r="F98" s="66" t="s">
        <v>12</v>
      </c>
      <c r="G98" s="56"/>
      <c r="H98" s="53"/>
      <c r="I98" s="56"/>
      <c r="J98" s="53"/>
      <c r="K98" s="57">
        <f>L98*10/100+L98</f>
        <v>44000</v>
      </c>
      <c r="L98" s="58">
        <v>40000</v>
      </c>
      <c r="M98" s="59">
        <f>K98-L98</f>
        <v>4000</v>
      </c>
      <c r="N98" s="60">
        <f>M98/L98</f>
        <v>0.1</v>
      </c>
      <c r="O98" s="73" t="s">
        <v>15</v>
      </c>
      <c r="P98" s="61"/>
      <c r="Q98" s="62" t="s">
        <v>40</v>
      </c>
      <c r="R98" s="63" t="s">
        <v>180</v>
      </c>
    </row>
    <row r="99" spans="1:18" hidden="1" x14ac:dyDescent="0.25">
      <c r="A99" s="53">
        <v>47</v>
      </c>
      <c r="B99" s="53"/>
      <c r="C99" s="54" t="s">
        <v>181</v>
      </c>
      <c r="D99" s="77" t="s">
        <v>182</v>
      </c>
      <c r="E99" s="102" t="s">
        <v>48</v>
      </c>
      <c r="F99" s="39" t="s">
        <v>12</v>
      </c>
      <c r="G99" s="56" t="s">
        <v>96</v>
      </c>
      <c r="H99" s="53" t="s">
        <v>14</v>
      </c>
      <c r="I99" s="56">
        <v>6</v>
      </c>
      <c r="J99" s="53"/>
      <c r="K99" s="57">
        <v>125000</v>
      </c>
      <c r="L99" s="58">
        <v>50000</v>
      </c>
      <c r="M99" s="59">
        <f>K99-L99</f>
        <v>75000</v>
      </c>
      <c r="N99" s="60">
        <f>M99/L99</f>
        <v>1.5</v>
      </c>
      <c r="O99" s="60" t="s">
        <v>15</v>
      </c>
      <c r="P99" s="61"/>
      <c r="Q99" s="62" t="s">
        <v>61</v>
      </c>
      <c r="R99" s="63" t="s">
        <v>183</v>
      </c>
    </row>
    <row r="100" spans="1:18" hidden="1" x14ac:dyDescent="0.25">
      <c r="A100" s="53">
        <v>51</v>
      </c>
      <c r="B100" s="53"/>
      <c r="C100" s="74" t="s">
        <v>74</v>
      </c>
      <c r="D100" s="39" t="s">
        <v>184</v>
      </c>
      <c r="E100" s="53" t="s">
        <v>76</v>
      </c>
      <c r="F100" s="68" t="s">
        <v>21</v>
      </c>
      <c r="G100" s="56" t="s">
        <v>185</v>
      </c>
      <c r="H100" s="53"/>
      <c r="I100" s="56"/>
      <c r="J100" s="53"/>
      <c r="K100" s="57">
        <f>L100*10/100+L100</f>
        <v>35200</v>
      </c>
      <c r="L100" s="58">
        <v>32000</v>
      </c>
      <c r="M100" s="59">
        <f>K100-L100</f>
        <v>3200</v>
      </c>
      <c r="N100" s="60">
        <f>M100/L100</f>
        <v>0.1</v>
      </c>
      <c r="O100" s="141" t="s">
        <v>15</v>
      </c>
      <c r="P100" s="61"/>
      <c r="Q100" s="62" t="s">
        <v>78</v>
      </c>
      <c r="R100" s="63"/>
    </row>
    <row r="101" spans="1:18" ht="15.75" hidden="1" x14ac:dyDescent="0.25">
      <c r="A101" s="53">
        <v>62</v>
      </c>
      <c r="B101" s="53"/>
      <c r="C101" s="74" t="s">
        <v>24</v>
      </c>
      <c r="D101" s="107" t="s">
        <v>186</v>
      </c>
      <c r="E101" s="53" t="s">
        <v>126</v>
      </c>
      <c r="F101" s="53" t="s">
        <v>89</v>
      </c>
      <c r="G101" s="56"/>
      <c r="H101" s="53" t="s">
        <v>14</v>
      </c>
      <c r="I101" s="56">
        <v>1</v>
      </c>
      <c r="J101" s="53"/>
      <c r="K101" s="57">
        <v>17000</v>
      </c>
      <c r="L101" s="58">
        <v>16500</v>
      </c>
      <c r="M101" s="59">
        <f>K101-L101</f>
        <v>500</v>
      </c>
      <c r="N101" s="60">
        <f>M101/L101</f>
        <v>3.0303030303030304E-2</v>
      </c>
      <c r="O101" s="141" t="s">
        <v>15</v>
      </c>
      <c r="P101" s="61"/>
      <c r="Q101" s="62" t="s">
        <v>26</v>
      </c>
      <c r="R101" s="63"/>
    </row>
    <row r="102" spans="1:18" hidden="1" x14ac:dyDescent="0.25">
      <c r="A102" s="53">
        <v>50</v>
      </c>
      <c r="B102" s="53"/>
      <c r="C102" s="74" t="s">
        <v>24</v>
      </c>
      <c r="D102" s="1" t="s">
        <v>187</v>
      </c>
      <c r="E102" s="142" t="s">
        <v>20</v>
      </c>
      <c r="F102" s="68" t="s">
        <v>21</v>
      </c>
      <c r="G102" s="56"/>
      <c r="H102" s="53" t="s">
        <v>14</v>
      </c>
      <c r="I102" s="53">
        <v>1</v>
      </c>
      <c r="J102" s="53"/>
      <c r="K102" s="57">
        <v>15000</v>
      </c>
      <c r="L102" s="58">
        <v>15000</v>
      </c>
      <c r="M102" s="59">
        <f>K102-L102</f>
        <v>0</v>
      </c>
      <c r="N102" s="60">
        <f>M102/L102</f>
        <v>0</v>
      </c>
      <c r="O102" s="141" t="s">
        <v>15</v>
      </c>
      <c r="P102" s="61"/>
      <c r="Q102" s="62" t="s">
        <v>26</v>
      </c>
      <c r="R102" s="63"/>
    </row>
    <row r="103" spans="1:18" ht="39" hidden="1" x14ac:dyDescent="0.25">
      <c r="A103" s="53">
        <v>129</v>
      </c>
      <c r="B103" s="69"/>
      <c r="C103" s="54" t="s">
        <v>188</v>
      </c>
      <c r="D103" s="39" t="s">
        <v>189</v>
      </c>
      <c r="E103" s="102" t="s">
        <v>48</v>
      </c>
      <c r="F103" s="66" t="s">
        <v>12</v>
      </c>
      <c r="G103" s="93" t="s">
        <v>190</v>
      </c>
      <c r="H103" s="71" t="s">
        <v>14</v>
      </c>
      <c r="I103" s="56">
        <v>5</v>
      </c>
      <c r="J103" s="53"/>
      <c r="K103" s="57">
        <v>148120</v>
      </c>
      <c r="L103" s="58">
        <v>228000</v>
      </c>
      <c r="M103" s="59">
        <f>K103-L103</f>
        <v>-79880</v>
      </c>
      <c r="N103" s="60">
        <f>M103/L103</f>
        <v>-0.35035087719298247</v>
      </c>
      <c r="O103" s="143" t="s">
        <v>15</v>
      </c>
      <c r="P103" s="69"/>
      <c r="Q103" s="62" t="s">
        <v>61</v>
      </c>
      <c r="R103" s="69" t="s">
        <v>191</v>
      </c>
    </row>
    <row r="104" spans="1:18" ht="15.75" hidden="1" x14ac:dyDescent="0.25">
      <c r="A104" s="53">
        <v>8</v>
      </c>
      <c r="B104" s="88"/>
      <c r="C104" s="54" t="s">
        <v>9</v>
      </c>
      <c r="D104" s="92" t="s">
        <v>192</v>
      </c>
      <c r="E104" s="65" t="s">
        <v>45</v>
      </c>
      <c r="F104" s="79" t="s">
        <v>42</v>
      </c>
      <c r="G104" s="86" t="s">
        <v>96</v>
      </c>
      <c r="H104" s="79"/>
      <c r="I104" s="79"/>
      <c r="J104" s="79"/>
      <c r="K104" s="57">
        <v>30000</v>
      </c>
      <c r="L104" s="87">
        <v>25000</v>
      </c>
      <c r="M104" s="59">
        <f>K104-L104</f>
        <v>5000</v>
      </c>
      <c r="N104" s="60">
        <f>M104/L104</f>
        <v>0.2</v>
      </c>
      <c r="O104" s="141" t="s">
        <v>15</v>
      </c>
      <c r="P104" s="62"/>
      <c r="Q104" s="62" t="s">
        <v>46</v>
      </c>
      <c r="R104" s="53"/>
    </row>
    <row r="105" spans="1:18" ht="15.75" hidden="1" x14ac:dyDescent="0.25">
      <c r="A105" s="53"/>
      <c r="B105" s="88"/>
      <c r="C105" s="54" t="s">
        <v>9</v>
      </c>
      <c r="D105" s="92" t="s">
        <v>193</v>
      </c>
      <c r="E105" s="102" t="s">
        <v>48</v>
      </c>
      <c r="F105" s="79" t="s">
        <v>12</v>
      </c>
      <c r="G105" s="86"/>
      <c r="H105" s="79" t="s">
        <v>14</v>
      </c>
      <c r="I105" s="79">
        <v>3</v>
      </c>
      <c r="J105" s="79"/>
      <c r="K105" s="57">
        <v>31500</v>
      </c>
      <c r="L105" s="87">
        <v>20000</v>
      </c>
      <c r="M105" s="59">
        <f>K105-L105</f>
        <v>11500</v>
      </c>
      <c r="N105" s="60">
        <f>M105/L105</f>
        <v>0.57499999999999996</v>
      </c>
      <c r="O105" s="141" t="s">
        <v>94</v>
      </c>
      <c r="P105" s="62"/>
      <c r="Q105" s="62" t="s">
        <v>46</v>
      </c>
      <c r="R105" s="53" t="s">
        <v>194</v>
      </c>
    </row>
    <row r="106" spans="1:18" hidden="1" x14ac:dyDescent="0.25">
      <c r="A106" s="53">
        <v>128</v>
      </c>
      <c r="B106" s="69"/>
      <c r="C106" s="54" t="s">
        <v>9</v>
      </c>
      <c r="D106" s="98" t="s">
        <v>195</v>
      </c>
      <c r="E106" s="102" t="s">
        <v>48</v>
      </c>
      <c r="F106" s="66" t="s">
        <v>12</v>
      </c>
      <c r="G106" s="56" t="s">
        <v>39</v>
      </c>
      <c r="H106" s="53"/>
      <c r="I106" s="56"/>
      <c r="J106" s="53"/>
      <c r="K106" s="57">
        <v>41000</v>
      </c>
      <c r="L106" s="58">
        <v>40000</v>
      </c>
      <c r="M106" s="59">
        <f>K106-L106</f>
        <v>1000</v>
      </c>
      <c r="N106" s="60">
        <f>M106/L106</f>
        <v>2.5000000000000001E-2</v>
      </c>
      <c r="O106" s="143" t="s">
        <v>15</v>
      </c>
      <c r="P106" s="69"/>
      <c r="Q106" s="62" t="s">
        <v>46</v>
      </c>
      <c r="R106" s="69"/>
    </row>
    <row r="107" spans="1:18" ht="15.75" hidden="1" x14ac:dyDescent="0.25">
      <c r="A107" s="53">
        <v>144</v>
      </c>
      <c r="B107" s="69"/>
      <c r="C107" s="74" t="s">
        <v>27</v>
      </c>
      <c r="D107" s="82" t="s">
        <v>196</v>
      </c>
      <c r="E107" s="53" t="s">
        <v>45</v>
      </c>
      <c r="F107" s="79" t="s">
        <v>42</v>
      </c>
      <c r="G107" s="56"/>
      <c r="H107" s="71"/>
      <c r="I107" s="53"/>
      <c r="J107" s="53"/>
      <c r="K107" s="57">
        <v>50000</v>
      </c>
      <c r="L107" s="72">
        <v>0</v>
      </c>
      <c r="M107" s="59">
        <f>K107-L107</f>
        <v>50000</v>
      </c>
      <c r="N107" s="60">
        <v>0</v>
      </c>
      <c r="O107" s="144" t="s">
        <v>31</v>
      </c>
      <c r="P107" s="69"/>
      <c r="Q107" s="62" t="s">
        <v>30</v>
      </c>
      <c r="R107" s="69"/>
    </row>
    <row r="108" spans="1:18" ht="15.75" hidden="1" x14ac:dyDescent="0.25">
      <c r="A108" s="53">
        <v>93</v>
      </c>
      <c r="B108" s="53"/>
      <c r="C108" s="54" t="s">
        <v>37</v>
      </c>
      <c r="D108" s="78" t="s">
        <v>197</v>
      </c>
      <c r="E108" s="102" t="s">
        <v>48</v>
      </c>
      <c r="F108" s="79" t="s">
        <v>12</v>
      </c>
      <c r="G108" s="75" t="s">
        <v>198</v>
      </c>
      <c r="H108" s="69"/>
      <c r="I108" s="75"/>
      <c r="J108" s="69"/>
      <c r="K108" s="57">
        <v>35000</v>
      </c>
      <c r="L108" s="58">
        <v>35000</v>
      </c>
      <c r="M108" s="59">
        <f>K108-L108</f>
        <v>0</v>
      </c>
      <c r="N108" s="60">
        <f>M108/L108</f>
        <v>0</v>
      </c>
      <c r="O108" s="143" t="s">
        <v>15</v>
      </c>
      <c r="P108" s="69"/>
      <c r="Q108" s="62" t="s">
        <v>40</v>
      </c>
      <c r="R108" s="63"/>
    </row>
    <row r="109" spans="1:18" hidden="1" x14ac:dyDescent="0.25">
      <c r="A109" s="53">
        <v>111</v>
      </c>
      <c r="C109" s="54" t="s">
        <v>16</v>
      </c>
      <c r="D109" s="39" t="s">
        <v>199</v>
      </c>
      <c r="E109" s="145" t="s">
        <v>20</v>
      </c>
      <c r="F109" s="69" t="s">
        <v>21</v>
      </c>
      <c r="G109" s="75"/>
      <c r="H109" s="69" t="s">
        <v>14</v>
      </c>
      <c r="I109" s="75">
        <v>1</v>
      </c>
      <c r="J109" s="69"/>
      <c r="K109" s="57">
        <v>14000</v>
      </c>
      <c r="L109" s="58">
        <v>13000</v>
      </c>
      <c r="M109" s="59">
        <f>K109-L109</f>
        <v>1000</v>
      </c>
      <c r="N109" s="60">
        <f>M109/L109</f>
        <v>7.6923076923076927E-2</v>
      </c>
      <c r="O109" s="143" t="s">
        <v>15</v>
      </c>
      <c r="P109" s="69"/>
      <c r="Q109" s="62" t="s">
        <v>22</v>
      </c>
      <c r="R109" s="69"/>
    </row>
    <row r="110" spans="1:18" hidden="1" x14ac:dyDescent="0.25">
      <c r="A110" s="53">
        <v>103</v>
      </c>
      <c r="C110" s="74" t="s">
        <v>24</v>
      </c>
      <c r="D110" s="39" t="s">
        <v>200</v>
      </c>
      <c r="E110" s="65" t="s">
        <v>48</v>
      </c>
      <c r="F110" s="66" t="s">
        <v>12</v>
      </c>
      <c r="G110" s="75"/>
      <c r="H110" s="69"/>
      <c r="I110" s="75"/>
      <c r="J110" s="69"/>
      <c r="K110" s="57">
        <f>L110*10/100+L110</f>
        <v>13200</v>
      </c>
      <c r="L110" s="58">
        <v>12000</v>
      </c>
      <c r="M110" s="59">
        <f>K110-L110</f>
        <v>1200</v>
      </c>
      <c r="N110" s="60">
        <f>M110/L110</f>
        <v>0.1</v>
      </c>
      <c r="O110" s="143" t="s">
        <v>15</v>
      </c>
      <c r="P110" s="69"/>
      <c r="Q110" s="62" t="s">
        <v>26</v>
      </c>
      <c r="R110" s="69"/>
    </row>
    <row r="111" spans="1:18" ht="15.75" hidden="1" x14ac:dyDescent="0.25">
      <c r="A111" s="53">
        <v>7</v>
      </c>
      <c r="B111" s="146"/>
      <c r="C111" s="54" t="s">
        <v>9</v>
      </c>
      <c r="D111" s="82" t="s">
        <v>201</v>
      </c>
      <c r="E111" s="65" t="s">
        <v>48</v>
      </c>
      <c r="F111" s="79" t="s">
        <v>12</v>
      </c>
      <c r="G111" s="56" t="s">
        <v>39</v>
      </c>
      <c r="H111" s="53" t="s">
        <v>14</v>
      </c>
      <c r="I111" s="53">
        <v>1</v>
      </c>
      <c r="J111" s="53"/>
      <c r="K111" s="57">
        <v>68000</v>
      </c>
      <c r="L111" s="58">
        <v>64000</v>
      </c>
      <c r="M111" s="59">
        <f>K111-L111</f>
        <v>4000</v>
      </c>
      <c r="N111" s="60">
        <f>M111/L111</f>
        <v>6.25E-2</v>
      </c>
      <c r="O111" s="141" t="s">
        <v>15</v>
      </c>
      <c r="P111" s="61"/>
      <c r="Q111" s="62" t="s">
        <v>46</v>
      </c>
      <c r="R111" s="105"/>
    </row>
    <row r="112" spans="1:18" hidden="1" x14ac:dyDescent="0.25">
      <c r="A112" s="53">
        <v>71</v>
      </c>
      <c r="B112" s="19"/>
      <c r="C112" s="54" t="s">
        <v>9</v>
      </c>
      <c r="D112" s="70" t="s">
        <v>202</v>
      </c>
      <c r="E112" s="65" t="s">
        <v>48</v>
      </c>
      <c r="F112" s="39" t="s">
        <v>12</v>
      </c>
      <c r="G112" s="56"/>
      <c r="H112" s="53" t="s">
        <v>14</v>
      </c>
      <c r="I112" s="56">
        <v>1</v>
      </c>
      <c r="J112" s="53"/>
      <c r="K112" s="57">
        <v>35000</v>
      </c>
      <c r="L112" s="58">
        <v>35000</v>
      </c>
      <c r="M112" s="59">
        <f>K112-L112</f>
        <v>0</v>
      </c>
      <c r="N112" s="60">
        <f>M112/L112</f>
        <v>0</v>
      </c>
      <c r="O112" s="141" t="s">
        <v>15</v>
      </c>
      <c r="P112" s="61"/>
      <c r="Q112" s="62" t="s">
        <v>46</v>
      </c>
      <c r="R112" s="63"/>
    </row>
    <row r="113" spans="1:18" hidden="1" x14ac:dyDescent="0.25">
      <c r="A113" s="53">
        <v>88</v>
      </c>
      <c r="B113" s="19"/>
      <c r="C113" s="74" t="s">
        <v>74</v>
      </c>
      <c r="D113" s="39" t="s">
        <v>203</v>
      </c>
      <c r="E113" s="65" t="s">
        <v>48</v>
      </c>
      <c r="F113" s="66" t="s">
        <v>12</v>
      </c>
      <c r="G113" s="56" t="s">
        <v>106</v>
      </c>
      <c r="H113" s="53"/>
      <c r="I113" s="56"/>
      <c r="J113" s="53"/>
      <c r="K113" s="57">
        <f>L113*10/100+L113</f>
        <v>33000</v>
      </c>
      <c r="L113" s="58">
        <v>30000</v>
      </c>
      <c r="M113" s="59">
        <f>K113-L113</f>
        <v>3000</v>
      </c>
      <c r="N113" s="60">
        <f>M113/L113</f>
        <v>0.1</v>
      </c>
      <c r="O113" s="143" t="s">
        <v>15</v>
      </c>
      <c r="P113" s="61"/>
      <c r="Q113" s="62" t="s">
        <v>78</v>
      </c>
      <c r="R113" s="63"/>
    </row>
    <row r="114" spans="1:18" ht="15.75" hidden="1" x14ac:dyDescent="0.25">
      <c r="A114" s="53">
        <v>139</v>
      </c>
      <c r="C114" s="74" t="s">
        <v>204</v>
      </c>
      <c r="D114" s="82" t="s">
        <v>205</v>
      </c>
      <c r="E114" s="32" t="s">
        <v>45</v>
      </c>
      <c r="F114" s="53" t="s">
        <v>42</v>
      </c>
      <c r="G114" s="56" t="s">
        <v>96</v>
      </c>
      <c r="H114" s="53"/>
      <c r="I114" s="53"/>
      <c r="J114" s="72"/>
      <c r="K114" s="57">
        <v>35000</v>
      </c>
      <c r="L114" s="58">
        <v>35000</v>
      </c>
      <c r="M114" s="59">
        <f>K114-L114</f>
        <v>0</v>
      </c>
      <c r="N114" s="60">
        <f>M114/L114</f>
        <v>0</v>
      </c>
      <c r="O114" s="143" t="s">
        <v>15</v>
      </c>
      <c r="P114" s="69"/>
      <c r="Q114" s="61" t="s">
        <v>206</v>
      </c>
      <c r="R114" s="69"/>
    </row>
    <row r="115" spans="1:18" hidden="1" x14ac:dyDescent="0.25">
      <c r="A115" s="53">
        <v>82</v>
      </c>
      <c r="B115" s="19"/>
      <c r="C115" s="74" t="s">
        <v>24</v>
      </c>
      <c r="D115" s="147" t="s">
        <v>207</v>
      </c>
      <c r="E115" s="148" t="s">
        <v>48</v>
      </c>
      <c r="F115" s="149" t="s">
        <v>12</v>
      </c>
      <c r="G115" s="150"/>
      <c r="H115" s="53" t="s">
        <v>79</v>
      </c>
      <c r="I115" s="150">
        <v>1</v>
      </c>
      <c r="J115" s="53"/>
      <c r="K115" s="152">
        <v>18000</v>
      </c>
      <c r="L115" s="153">
        <v>0</v>
      </c>
      <c r="M115" s="154">
        <f>K115-L115</f>
        <v>18000</v>
      </c>
      <c r="N115" s="155">
        <v>0</v>
      </c>
      <c r="O115" s="156" t="s">
        <v>31</v>
      </c>
      <c r="P115" s="157"/>
      <c r="Q115" s="62" t="s">
        <v>26</v>
      </c>
      <c r="R115" s="158"/>
    </row>
    <row r="116" spans="1:18" hidden="1" x14ac:dyDescent="0.25">
      <c r="A116" s="53">
        <v>69</v>
      </c>
      <c r="B116" s="19"/>
      <c r="C116" s="54" t="s">
        <v>16</v>
      </c>
      <c r="D116" s="94" t="s">
        <v>208</v>
      </c>
      <c r="E116" s="53" t="s">
        <v>11</v>
      </c>
      <c r="F116" s="39" t="s">
        <v>12</v>
      </c>
      <c r="G116" s="56" t="s">
        <v>13</v>
      </c>
      <c r="H116" s="53"/>
      <c r="I116" s="56"/>
      <c r="J116" s="159"/>
      <c r="K116" s="57">
        <f>L116*10/100+L116</f>
        <v>44000</v>
      </c>
      <c r="L116" s="58">
        <v>40000</v>
      </c>
      <c r="M116" s="59">
        <f>K116-L116</f>
        <v>4000</v>
      </c>
      <c r="N116" s="60">
        <f>M116/L116</f>
        <v>0.1</v>
      </c>
      <c r="O116" s="60" t="s">
        <v>15</v>
      </c>
      <c r="P116" s="61"/>
      <c r="Q116" s="62" t="s">
        <v>22</v>
      </c>
      <c r="R116" s="63"/>
    </row>
    <row r="117" spans="1:18" hidden="1" x14ac:dyDescent="0.25">
      <c r="A117" s="53">
        <v>106</v>
      </c>
      <c r="C117" s="74" t="s">
        <v>24</v>
      </c>
      <c r="D117" s="97" t="s">
        <v>209</v>
      </c>
      <c r="E117" s="53" t="s">
        <v>23</v>
      </c>
      <c r="F117" s="79" t="s">
        <v>12</v>
      </c>
      <c r="G117" s="56"/>
      <c r="H117" s="71" t="s">
        <v>14</v>
      </c>
      <c r="I117" s="75">
        <v>1</v>
      </c>
      <c r="K117" s="57">
        <v>14000</v>
      </c>
      <c r="L117" s="58">
        <v>14000</v>
      </c>
      <c r="M117" s="59">
        <f>K117-L117</f>
        <v>0</v>
      </c>
      <c r="N117" s="60">
        <f>M117/L117</f>
        <v>0</v>
      </c>
      <c r="O117" s="73" t="s">
        <v>15</v>
      </c>
      <c r="P117" s="69"/>
      <c r="Q117" s="62" t="s">
        <v>26</v>
      </c>
      <c r="R117" s="69"/>
    </row>
    <row r="118" spans="1:18" hidden="1" x14ac:dyDescent="0.25">
      <c r="A118" s="53">
        <v>134</v>
      </c>
      <c r="C118" s="54" t="s">
        <v>54</v>
      </c>
      <c r="D118" s="70" t="s">
        <v>210</v>
      </c>
      <c r="E118" s="53" t="s">
        <v>45</v>
      </c>
      <c r="F118" s="39" t="s">
        <v>42</v>
      </c>
      <c r="G118" s="56"/>
      <c r="H118" s="71" t="s">
        <v>14</v>
      </c>
      <c r="I118" s="56">
        <v>1</v>
      </c>
      <c r="J118" s="72"/>
      <c r="K118" s="57">
        <f>L118*10/100+L118</f>
        <v>38500</v>
      </c>
      <c r="L118" s="58">
        <v>35000</v>
      </c>
      <c r="M118" s="59">
        <f>K118-L118</f>
        <v>3500</v>
      </c>
      <c r="N118" s="60">
        <f>M118/L118</f>
        <v>0.1</v>
      </c>
      <c r="O118" s="73" t="s">
        <v>15</v>
      </c>
      <c r="P118" s="69"/>
      <c r="Q118" s="62" t="s">
        <v>59</v>
      </c>
      <c r="R118" s="69"/>
    </row>
    <row r="119" spans="1:18" ht="15.75" hidden="1" x14ac:dyDescent="0.25">
      <c r="A119" s="53">
        <v>64</v>
      </c>
      <c r="B119" s="19"/>
      <c r="C119" s="74" t="s">
        <v>74</v>
      </c>
      <c r="D119" s="80" t="s">
        <v>211</v>
      </c>
      <c r="E119" s="53" t="s">
        <v>212</v>
      </c>
      <c r="F119" s="79" t="s">
        <v>89</v>
      </c>
      <c r="G119" s="56" t="s">
        <v>213</v>
      </c>
      <c r="H119" s="53"/>
      <c r="I119" s="56"/>
      <c r="J119" s="53"/>
      <c r="K119" s="57">
        <v>35000</v>
      </c>
      <c r="L119" s="58">
        <v>35000</v>
      </c>
      <c r="M119" s="59">
        <f>K119-L119</f>
        <v>0</v>
      </c>
      <c r="N119" s="60">
        <f>M119/L119</f>
        <v>0</v>
      </c>
      <c r="O119" s="141" t="s">
        <v>15</v>
      </c>
      <c r="P119" s="61"/>
      <c r="Q119" s="62" t="s">
        <v>78</v>
      </c>
      <c r="R119" s="63"/>
    </row>
    <row r="120" spans="1:18" ht="15.75" hidden="1" x14ac:dyDescent="0.25">
      <c r="A120" s="53">
        <v>65</v>
      </c>
      <c r="B120" s="19"/>
      <c r="C120" s="74" t="s">
        <v>74</v>
      </c>
      <c r="D120" s="160" t="s">
        <v>214</v>
      </c>
      <c r="E120" s="161" t="s">
        <v>48</v>
      </c>
      <c r="F120" s="151" t="s">
        <v>12</v>
      </c>
      <c r="G120" s="150" t="s">
        <v>215</v>
      </c>
      <c r="H120" s="151"/>
      <c r="I120" s="150"/>
      <c r="J120" s="53"/>
      <c r="K120" s="152">
        <v>41500</v>
      </c>
      <c r="L120" s="153">
        <v>39150</v>
      </c>
      <c r="M120" s="154">
        <f>K120-L120</f>
        <v>2350</v>
      </c>
      <c r="N120" s="155">
        <f>M120/L120</f>
        <v>6.0025542784163471E-2</v>
      </c>
      <c r="O120" s="155" t="s">
        <v>15</v>
      </c>
      <c r="P120" s="157"/>
      <c r="Q120" s="62" t="s">
        <v>78</v>
      </c>
      <c r="R120" s="158"/>
    </row>
    <row r="121" spans="1:18" ht="15.75" hidden="1" x14ac:dyDescent="0.25">
      <c r="A121" s="53">
        <v>10</v>
      </c>
      <c r="B121" s="146"/>
      <c r="C121" s="54" t="s">
        <v>9</v>
      </c>
      <c r="D121" s="78" t="s">
        <v>216</v>
      </c>
      <c r="E121" s="102" t="s">
        <v>48</v>
      </c>
      <c r="F121" s="79" t="s">
        <v>12</v>
      </c>
      <c r="G121" s="56"/>
      <c r="H121" s="53"/>
      <c r="I121" s="53"/>
      <c r="J121" s="159"/>
      <c r="K121" s="57">
        <v>46000</v>
      </c>
      <c r="L121" s="58">
        <v>40320</v>
      </c>
      <c r="M121" s="59">
        <f>K121-L121</f>
        <v>5680</v>
      </c>
      <c r="N121" s="60">
        <f>M121/L121</f>
        <v>0.14087301587301587</v>
      </c>
      <c r="O121" s="60" t="s">
        <v>15</v>
      </c>
      <c r="P121" s="61"/>
      <c r="Q121" s="62" t="s">
        <v>46</v>
      </c>
      <c r="R121" s="63"/>
    </row>
    <row r="122" spans="1:18" hidden="1" x14ac:dyDescent="0.25">
      <c r="A122" s="53">
        <v>52</v>
      </c>
      <c r="B122" s="19"/>
      <c r="C122" s="54" t="s">
        <v>217</v>
      </c>
      <c r="D122" s="97" t="s">
        <v>218</v>
      </c>
      <c r="E122" s="102" t="s">
        <v>48</v>
      </c>
      <c r="F122" s="39" t="s">
        <v>12</v>
      </c>
      <c r="G122" s="56"/>
      <c r="H122" s="53" t="s">
        <v>14</v>
      </c>
      <c r="I122" s="56">
        <v>1</v>
      </c>
      <c r="J122" s="53"/>
      <c r="K122" s="57">
        <f>L122*10/100+L122</f>
        <v>16500</v>
      </c>
      <c r="L122" s="58">
        <v>15000</v>
      </c>
      <c r="M122" s="59">
        <f>K122-L122</f>
        <v>1500</v>
      </c>
      <c r="N122" s="60">
        <f>M122/L122</f>
        <v>0.1</v>
      </c>
      <c r="O122" s="73" t="s">
        <v>15</v>
      </c>
      <c r="P122" s="61"/>
      <c r="Q122" s="62" t="s">
        <v>61</v>
      </c>
      <c r="R122" s="63"/>
    </row>
    <row r="123" spans="1:18" hidden="1" x14ac:dyDescent="0.25">
      <c r="A123" s="53">
        <v>155</v>
      </c>
      <c r="C123" s="54" t="s">
        <v>16</v>
      </c>
      <c r="D123" s="40" t="s">
        <v>219</v>
      </c>
      <c r="E123" s="32" t="s">
        <v>48</v>
      </c>
      <c r="F123" s="66" t="s">
        <v>12</v>
      </c>
      <c r="G123" s="56"/>
      <c r="H123" s="53" t="s">
        <v>14</v>
      </c>
      <c r="I123" s="56">
        <v>1</v>
      </c>
      <c r="J123" s="53"/>
      <c r="K123" s="57">
        <v>20000</v>
      </c>
      <c r="L123" s="58">
        <v>0</v>
      </c>
      <c r="M123" s="59">
        <f>K123-L123</f>
        <v>20000</v>
      </c>
      <c r="N123" s="60">
        <v>0</v>
      </c>
      <c r="O123" s="143" t="s">
        <v>31</v>
      </c>
      <c r="P123" s="69"/>
      <c r="Q123" s="62" t="s">
        <v>22</v>
      </c>
      <c r="R123" s="69"/>
    </row>
    <row r="124" spans="1:18" hidden="1" x14ac:dyDescent="0.25">
      <c r="A124" s="53"/>
      <c r="C124" s="54" t="s">
        <v>217</v>
      </c>
      <c r="D124" s="40" t="s">
        <v>220</v>
      </c>
      <c r="E124" s="102" t="s">
        <v>48</v>
      </c>
      <c r="F124" s="39" t="s">
        <v>12</v>
      </c>
      <c r="G124" s="56"/>
      <c r="H124" s="53" t="s">
        <v>14</v>
      </c>
      <c r="I124" s="150">
        <v>2</v>
      </c>
      <c r="J124" s="53"/>
      <c r="K124" s="152">
        <v>33000</v>
      </c>
      <c r="L124" s="153">
        <v>30000</v>
      </c>
      <c r="M124" s="154">
        <f>K124-L124</f>
        <v>3000</v>
      </c>
      <c r="N124" s="60">
        <f>M124/L124</f>
        <v>0.1</v>
      </c>
      <c r="O124" s="73" t="s">
        <v>15</v>
      </c>
      <c r="Q124" s="62" t="s">
        <v>61</v>
      </c>
    </row>
    <row r="125" spans="1:18" hidden="1" x14ac:dyDescent="0.25">
      <c r="A125" s="53">
        <v>83</v>
      </c>
      <c r="B125" s="19"/>
      <c r="C125" s="54" t="s">
        <v>9</v>
      </c>
      <c r="D125" s="113" t="s">
        <v>221</v>
      </c>
      <c r="E125" s="148" t="s">
        <v>48</v>
      </c>
      <c r="F125" s="149" t="s">
        <v>12</v>
      </c>
      <c r="G125" s="150"/>
      <c r="H125" s="53" t="s">
        <v>79</v>
      </c>
      <c r="I125" s="150">
        <v>1</v>
      </c>
      <c r="J125" s="53"/>
      <c r="K125" s="152">
        <v>18000</v>
      </c>
      <c r="L125" s="153">
        <v>0</v>
      </c>
      <c r="M125" s="154">
        <v>0</v>
      </c>
      <c r="N125" s="155" t="e">
        <f>M125/L125</f>
        <v>#DIV/0!</v>
      </c>
      <c r="O125" s="162" t="s">
        <v>31</v>
      </c>
      <c r="P125" s="135"/>
      <c r="Q125" s="62" t="s">
        <v>46</v>
      </c>
      <c r="R125" s="163"/>
    </row>
    <row r="126" spans="1:18" ht="15" hidden="1" customHeight="1" x14ac:dyDescent="0.25">
      <c r="A126" s="53">
        <v>72</v>
      </c>
      <c r="B126" s="19"/>
      <c r="C126" s="54" t="s">
        <v>16</v>
      </c>
      <c r="D126" s="164" t="s">
        <v>222</v>
      </c>
      <c r="E126" s="53" t="s">
        <v>11</v>
      </c>
      <c r="F126" s="39" t="s">
        <v>12</v>
      </c>
      <c r="G126" s="56" t="s">
        <v>108</v>
      </c>
      <c r="H126" s="53" t="s">
        <v>14</v>
      </c>
      <c r="I126" s="56">
        <v>7</v>
      </c>
      <c r="J126" s="19"/>
      <c r="K126" s="57">
        <v>149000</v>
      </c>
      <c r="L126" s="58">
        <v>138500</v>
      </c>
      <c r="M126" s="59">
        <f>K126-L126</f>
        <v>10500</v>
      </c>
      <c r="N126" s="155">
        <f>M126/L126</f>
        <v>7.5812274368231042E-2</v>
      </c>
      <c r="O126" s="60" t="s">
        <v>15</v>
      </c>
      <c r="P126" s="61"/>
      <c r="Q126" s="62" t="s">
        <v>22</v>
      </c>
      <c r="R126" s="63"/>
    </row>
    <row r="127" spans="1:18" ht="15.75" hidden="1" x14ac:dyDescent="0.25">
      <c r="A127" s="53">
        <v>5</v>
      </c>
      <c r="B127" s="146"/>
      <c r="C127" s="54" t="s">
        <v>9</v>
      </c>
      <c r="D127" s="92" t="s">
        <v>223</v>
      </c>
      <c r="E127" s="102" t="s">
        <v>18</v>
      </c>
      <c r="F127" s="79" t="s">
        <v>12</v>
      </c>
      <c r="G127" s="86"/>
      <c r="H127" s="79" t="s">
        <v>14</v>
      </c>
      <c r="I127" s="79">
        <v>2</v>
      </c>
      <c r="J127" s="165"/>
      <c r="K127" s="57">
        <v>45000</v>
      </c>
      <c r="L127" s="87">
        <v>42000</v>
      </c>
      <c r="M127" s="59">
        <f>K127-L127</f>
        <v>3000</v>
      </c>
      <c r="N127" s="155">
        <f>M127/L127</f>
        <v>7.1428571428571425E-2</v>
      </c>
      <c r="O127" s="141" t="s">
        <v>15</v>
      </c>
      <c r="P127" s="62"/>
      <c r="Q127" s="62" t="s">
        <v>61</v>
      </c>
      <c r="R127" s="79"/>
    </row>
    <row r="128" spans="1:18" ht="15.75" hidden="1" x14ac:dyDescent="0.25">
      <c r="A128" s="53">
        <v>61</v>
      </c>
      <c r="B128" s="19"/>
      <c r="C128" s="74" t="s">
        <v>63</v>
      </c>
      <c r="D128" s="95" t="s">
        <v>224</v>
      </c>
      <c r="E128" s="53" t="s">
        <v>126</v>
      </c>
      <c r="F128" s="53" t="s">
        <v>89</v>
      </c>
      <c r="G128" s="56"/>
      <c r="H128" s="53" t="s">
        <v>14</v>
      </c>
      <c r="I128" s="56">
        <v>1</v>
      </c>
      <c r="J128" s="53"/>
      <c r="K128" s="57">
        <v>16500</v>
      </c>
      <c r="L128" s="58">
        <v>16500</v>
      </c>
      <c r="M128" s="59">
        <f>K128-L128</f>
        <v>0</v>
      </c>
      <c r="N128" s="155">
        <f>M128/L128</f>
        <v>0</v>
      </c>
      <c r="O128" s="141" t="s">
        <v>15</v>
      </c>
      <c r="P128" s="61"/>
      <c r="Q128" s="62" t="s">
        <v>67</v>
      </c>
      <c r="R128" s="63"/>
    </row>
    <row r="129" spans="1:18" hidden="1" x14ac:dyDescent="0.25">
      <c r="A129" s="53">
        <v>156</v>
      </c>
      <c r="C129" s="54" t="s">
        <v>9</v>
      </c>
      <c r="D129" s="39" t="s">
        <v>225</v>
      </c>
      <c r="E129" s="148" t="s">
        <v>48</v>
      </c>
      <c r="F129" s="39" t="s">
        <v>12</v>
      </c>
      <c r="G129" s="56"/>
      <c r="H129" s="71"/>
      <c r="I129" s="56"/>
      <c r="J129" s="53"/>
      <c r="K129" s="57">
        <v>24000</v>
      </c>
      <c r="L129" s="58">
        <v>0</v>
      </c>
      <c r="M129" s="59">
        <f>K129-L129</f>
        <v>24000</v>
      </c>
      <c r="N129" s="155">
        <v>0</v>
      </c>
      <c r="O129" s="81"/>
      <c r="P129" s="69"/>
      <c r="Q129" s="62" t="s">
        <v>46</v>
      </c>
      <c r="R129" s="69"/>
    </row>
    <row r="130" spans="1:18" hidden="1" x14ac:dyDescent="0.25">
      <c r="A130" s="53">
        <v>157</v>
      </c>
      <c r="C130" s="74"/>
      <c r="D130" s="39"/>
      <c r="E130" s="53"/>
      <c r="F130" s="39"/>
      <c r="G130" s="56"/>
      <c r="H130" s="53"/>
      <c r="I130" s="56"/>
      <c r="J130" s="32"/>
      <c r="K130" s="57">
        <f t="shared" ref="K130:K140" si="0">L130*10/100+L130</f>
        <v>0</v>
      </c>
      <c r="L130" s="58">
        <v>0</v>
      </c>
      <c r="M130" s="59">
        <f>K130-L130</f>
        <v>0</v>
      </c>
      <c r="N130" s="155">
        <v>0</v>
      </c>
      <c r="O130" s="81"/>
      <c r="P130" s="69"/>
      <c r="Q130" s="62"/>
      <c r="R130" s="69"/>
    </row>
    <row r="131" spans="1:18" hidden="1" x14ac:dyDescent="0.25">
      <c r="A131" s="53">
        <v>158</v>
      </c>
      <c r="C131" s="74"/>
      <c r="D131" s="136"/>
      <c r="E131" s="53"/>
      <c r="F131" s="39"/>
      <c r="G131" s="56"/>
      <c r="H131" s="71"/>
      <c r="I131" s="56"/>
      <c r="J131" s="32"/>
      <c r="K131" s="57">
        <f t="shared" si="0"/>
        <v>0</v>
      </c>
      <c r="L131" s="58">
        <v>0</v>
      </c>
      <c r="M131" s="59">
        <f>K131-L131</f>
        <v>0</v>
      </c>
      <c r="N131" s="155">
        <v>0</v>
      </c>
      <c r="O131" s="81"/>
      <c r="P131" s="69"/>
      <c r="Q131" s="62"/>
      <c r="R131" s="69"/>
    </row>
    <row r="132" spans="1:18" hidden="1" x14ac:dyDescent="0.25">
      <c r="A132" s="53">
        <v>159</v>
      </c>
      <c r="C132" s="74"/>
      <c r="D132" s="70"/>
      <c r="E132" s="53"/>
      <c r="F132" s="69"/>
      <c r="G132" s="75"/>
      <c r="H132" s="69"/>
      <c r="I132" s="75"/>
      <c r="K132" s="57">
        <f t="shared" si="0"/>
        <v>0</v>
      </c>
      <c r="L132" s="58">
        <v>0</v>
      </c>
      <c r="M132" s="59">
        <f>K132-L132</f>
        <v>0</v>
      </c>
      <c r="N132" s="155">
        <v>0</v>
      </c>
      <c r="O132" s="81"/>
      <c r="P132" s="69"/>
      <c r="Q132" s="62"/>
      <c r="R132" s="69"/>
    </row>
    <row r="133" spans="1:18" hidden="1" x14ac:dyDescent="0.25">
      <c r="A133" s="53">
        <v>160</v>
      </c>
      <c r="C133" s="69"/>
      <c r="D133" s="70"/>
      <c r="E133" s="53"/>
      <c r="F133" s="69"/>
      <c r="G133" s="75"/>
      <c r="H133" s="69"/>
      <c r="I133" s="75"/>
      <c r="K133" s="57">
        <f t="shared" si="0"/>
        <v>0</v>
      </c>
      <c r="L133" s="58">
        <v>0</v>
      </c>
      <c r="M133" s="59">
        <f>K133-L133</f>
        <v>0</v>
      </c>
      <c r="N133" s="155">
        <v>0</v>
      </c>
      <c r="O133" s="81"/>
      <c r="P133" s="69"/>
      <c r="Q133" s="62"/>
      <c r="R133" s="69"/>
    </row>
    <row r="134" spans="1:18" hidden="1" x14ac:dyDescent="0.25">
      <c r="A134" s="53">
        <v>161</v>
      </c>
      <c r="C134" s="69"/>
      <c r="D134" s="70"/>
      <c r="E134" s="53"/>
      <c r="F134" s="69"/>
      <c r="G134" s="75"/>
      <c r="H134" s="69"/>
      <c r="I134" s="75"/>
      <c r="K134" s="57">
        <f t="shared" si="0"/>
        <v>0</v>
      </c>
      <c r="L134" s="58">
        <v>0</v>
      </c>
      <c r="M134" s="59">
        <f>K134-L134</f>
        <v>0</v>
      </c>
      <c r="N134" s="155">
        <v>0</v>
      </c>
      <c r="O134" s="81"/>
      <c r="P134" s="69"/>
      <c r="Q134" s="62"/>
      <c r="R134" s="69"/>
    </row>
    <row r="135" spans="1:18" hidden="1" x14ac:dyDescent="0.25">
      <c r="A135" s="53">
        <v>162</v>
      </c>
      <c r="C135" s="69"/>
      <c r="D135" s="70"/>
      <c r="E135" s="145"/>
      <c r="F135" s="69"/>
      <c r="G135" s="75"/>
      <c r="H135" s="69"/>
      <c r="I135" s="75"/>
      <c r="K135" s="57">
        <f t="shared" si="0"/>
        <v>0</v>
      </c>
      <c r="L135" s="58">
        <v>0</v>
      </c>
      <c r="M135" s="59">
        <f>K135-L135</f>
        <v>0</v>
      </c>
      <c r="N135" s="155">
        <v>0</v>
      </c>
      <c r="O135" s="81"/>
      <c r="P135" s="69"/>
      <c r="Q135" s="62"/>
      <c r="R135" s="69"/>
    </row>
    <row r="136" spans="1:18" hidden="1" x14ac:dyDescent="0.25">
      <c r="A136" s="53">
        <v>163</v>
      </c>
      <c r="C136" s="69"/>
      <c r="D136" s="70"/>
      <c r="E136" s="145"/>
      <c r="F136" s="69"/>
      <c r="G136" s="75"/>
      <c r="H136" s="69"/>
      <c r="I136" s="75"/>
      <c r="K136" s="57">
        <f t="shared" si="0"/>
        <v>0</v>
      </c>
      <c r="L136" s="58"/>
      <c r="M136" s="59">
        <f>K136-L136</f>
        <v>0</v>
      </c>
      <c r="N136" s="155">
        <v>0</v>
      </c>
      <c r="O136" s="81"/>
      <c r="P136" s="69"/>
      <c r="Q136" s="62"/>
      <c r="R136" s="69"/>
    </row>
    <row r="137" spans="1:18" hidden="1" x14ac:dyDescent="0.25">
      <c r="A137" s="53">
        <v>164</v>
      </c>
      <c r="C137" s="69"/>
      <c r="D137" s="70"/>
      <c r="E137" s="145"/>
      <c r="F137" s="69"/>
      <c r="G137" s="75"/>
      <c r="H137" s="69"/>
      <c r="I137" s="75"/>
      <c r="K137" s="57">
        <f t="shared" si="0"/>
        <v>0</v>
      </c>
      <c r="L137" s="58"/>
      <c r="M137" s="59">
        <f>K137-L137</f>
        <v>0</v>
      </c>
      <c r="N137" s="155">
        <v>0</v>
      </c>
      <c r="O137" s="69"/>
      <c r="P137" s="69"/>
      <c r="Q137" s="69"/>
      <c r="R137" s="69"/>
    </row>
    <row r="138" spans="1:18" hidden="1" x14ac:dyDescent="0.25">
      <c r="A138" s="53">
        <v>165</v>
      </c>
      <c r="C138" s="69"/>
      <c r="D138" s="70"/>
      <c r="E138" s="145"/>
      <c r="F138" s="69"/>
      <c r="G138" s="75"/>
      <c r="H138" s="69"/>
      <c r="I138" s="75"/>
      <c r="K138" s="57">
        <f t="shared" si="0"/>
        <v>0</v>
      </c>
      <c r="L138" s="58"/>
      <c r="M138" s="59">
        <f>K138-L138</f>
        <v>0</v>
      </c>
      <c r="N138" s="155">
        <v>0</v>
      </c>
      <c r="O138" s="69"/>
      <c r="P138" s="69"/>
      <c r="Q138" s="69"/>
      <c r="R138" s="69"/>
    </row>
    <row r="139" spans="1:18" hidden="1" x14ac:dyDescent="0.25">
      <c r="A139" s="53">
        <v>166</v>
      </c>
      <c r="C139" s="69"/>
      <c r="D139" s="70"/>
      <c r="E139" s="145"/>
      <c r="F139" s="69"/>
      <c r="G139" s="75"/>
      <c r="H139" s="69"/>
      <c r="I139" s="75"/>
      <c r="K139" s="57">
        <f t="shared" si="0"/>
        <v>0</v>
      </c>
      <c r="L139" s="58"/>
      <c r="M139" s="59">
        <f>K139-L139</f>
        <v>0</v>
      </c>
      <c r="N139" s="155">
        <v>0</v>
      </c>
      <c r="O139" s="69"/>
      <c r="P139" s="69"/>
      <c r="Q139" s="69"/>
      <c r="R139" s="69"/>
    </row>
    <row r="140" spans="1:18" hidden="1" x14ac:dyDescent="0.25">
      <c r="A140" s="53">
        <v>167</v>
      </c>
      <c r="C140" s="69"/>
      <c r="D140" s="70"/>
      <c r="E140" s="145"/>
      <c r="F140" s="69"/>
      <c r="G140" s="75"/>
      <c r="H140" s="69"/>
      <c r="I140" s="75"/>
      <c r="K140" s="57">
        <f t="shared" si="0"/>
        <v>0</v>
      </c>
      <c r="L140" s="58"/>
      <c r="M140" s="59">
        <f>K140-L140</f>
        <v>0</v>
      </c>
      <c r="N140" s="155">
        <v>0</v>
      </c>
      <c r="O140" s="69"/>
      <c r="P140" s="69"/>
      <c r="Q140" s="69"/>
      <c r="R140" s="69"/>
    </row>
    <row r="141" spans="1:18" hidden="1" x14ac:dyDescent="0.25">
      <c r="A141" s="53">
        <v>168</v>
      </c>
      <c r="C141" s="69"/>
      <c r="D141" s="70"/>
      <c r="E141" s="145"/>
      <c r="F141" s="69"/>
      <c r="G141" s="75"/>
      <c r="H141" s="69"/>
      <c r="I141" s="75"/>
      <c r="K141" s="57"/>
      <c r="L141" s="58"/>
      <c r="M141" s="59">
        <f>K141-L141</f>
        <v>0</v>
      </c>
      <c r="N141" s="155">
        <v>0</v>
      </c>
      <c r="O141" s="69"/>
      <c r="P141" s="69"/>
      <c r="Q141" s="69"/>
      <c r="R141" s="69"/>
    </row>
    <row r="142" spans="1:18" hidden="1" x14ac:dyDescent="0.25">
      <c r="A142" s="53">
        <v>169</v>
      </c>
      <c r="C142" s="69"/>
      <c r="D142" s="70"/>
      <c r="E142" s="145"/>
      <c r="F142" s="69"/>
      <c r="G142" s="75"/>
      <c r="H142" s="69"/>
      <c r="I142" s="75"/>
      <c r="K142" s="57"/>
      <c r="L142" s="58"/>
      <c r="M142" s="59"/>
      <c r="N142" s="155">
        <v>0</v>
      </c>
      <c r="O142" s="69"/>
      <c r="P142" s="69"/>
      <c r="Q142" s="69"/>
      <c r="R142" s="69"/>
    </row>
    <row r="143" spans="1:18" hidden="1" x14ac:dyDescent="0.25">
      <c r="A143" s="53">
        <v>170</v>
      </c>
      <c r="C143" s="69"/>
      <c r="D143" s="70"/>
      <c r="E143" s="145"/>
      <c r="F143" s="69"/>
      <c r="G143" s="75"/>
      <c r="H143" s="69"/>
      <c r="I143" s="75"/>
      <c r="K143" s="57"/>
      <c r="L143" s="58"/>
      <c r="M143" s="59"/>
      <c r="N143" s="155">
        <v>0</v>
      </c>
      <c r="O143" s="69"/>
      <c r="P143" s="69"/>
      <c r="Q143" s="69"/>
      <c r="R143" s="69"/>
    </row>
    <row r="144" spans="1:18" hidden="1" x14ac:dyDescent="0.25">
      <c r="A144" s="53">
        <v>171</v>
      </c>
      <c r="C144" s="69"/>
      <c r="D144" s="70"/>
      <c r="E144" s="145"/>
      <c r="F144" s="69"/>
      <c r="G144" s="75"/>
      <c r="H144" s="69"/>
      <c r="I144" s="75"/>
      <c r="K144" s="57"/>
      <c r="L144" s="58"/>
      <c r="M144" s="59"/>
      <c r="N144" s="155">
        <v>0</v>
      </c>
      <c r="O144" s="69"/>
      <c r="P144" s="69"/>
      <c r="Q144" s="69"/>
      <c r="R144" s="69"/>
    </row>
    <row r="145" spans="1:18" hidden="1" x14ac:dyDescent="0.25">
      <c r="A145" s="53">
        <v>172</v>
      </c>
      <c r="C145" s="69"/>
      <c r="D145" s="70"/>
      <c r="E145" s="145"/>
      <c r="F145" s="69"/>
      <c r="G145" s="75"/>
      <c r="H145" s="69"/>
      <c r="I145" s="75"/>
      <c r="K145" s="57"/>
      <c r="L145" s="58"/>
      <c r="M145" s="59"/>
      <c r="N145" s="155">
        <v>0</v>
      </c>
      <c r="O145" s="69"/>
      <c r="P145" s="69"/>
      <c r="Q145" s="69"/>
      <c r="R145" s="69"/>
    </row>
    <row r="146" spans="1:18" hidden="1" x14ac:dyDescent="0.25">
      <c r="A146" s="53">
        <v>173</v>
      </c>
      <c r="C146" s="69"/>
      <c r="D146" s="70"/>
      <c r="E146" s="145"/>
      <c r="F146" s="69"/>
      <c r="G146" s="75"/>
      <c r="H146" s="69"/>
      <c r="I146" s="75"/>
      <c r="K146" s="57"/>
      <c r="L146" s="58"/>
      <c r="M146" s="59"/>
      <c r="N146" s="155">
        <v>0</v>
      </c>
      <c r="O146" s="69"/>
      <c r="P146" s="69"/>
      <c r="Q146" s="69"/>
      <c r="R146" s="69"/>
    </row>
    <row r="147" spans="1:18" hidden="1" x14ac:dyDescent="0.25">
      <c r="A147" s="53">
        <v>174</v>
      </c>
      <c r="C147" s="69"/>
      <c r="D147" s="70"/>
      <c r="E147" s="145"/>
      <c r="F147" s="69"/>
      <c r="G147" s="75"/>
      <c r="H147" s="69"/>
      <c r="I147" s="75"/>
      <c r="K147" s="57"/>
      <c r="L147" s="58"/>
      <c r="M147" s="59"/>
      <c r="N147" s="60"/>
      <c r="O147" s="69"/>
      <c r="P147" s="69"/>
      <c r="Q147" s="69"/>
      <c r="R147" s="69"/>
    </row>
    <row r="148" spans="1:18" hidden="1" x14ac:dyDescent="0.25">
      <c r="A148" s="53">
        <v>175</v>
      </c>
      <c r="C148" s="69"/>
      <c r="D148" s="70"/>
      <c r="E148" s="145"/>
      <c r="F148" s="69"/>
      <c r="G148" s="75"/>
      <c r="H148" s="69"/>
      <c r="I148" s="75"/>
      <c r="K148" s="57"/>
      <c r="L148" s="58"/>
      <c r="M148" s="69"/>
      <c r="N148" s="60"/>
      <c r="O148" s="69"/>
      <c r="P148" s="69"/>
      <c r="Q148" s="69"/>
      <c r="R148" s="69"/>
    </row>
    <row r="149" spans="1:18" hidden="1" x14ac:dyDescent="0.25">
      <c r="A149" s="53">
        <v>176</v>
      </c>
      <c r="C149" s="69"/>
      <c r="D149" s="70"/>
      <c r="E149" s="145"/>
      <c r="F149" s="69"/>
      <c r="G149" s="75"/>
      <c r="H149" s="69"/>
      <c r="I149" s="75"/>
      <c r="K149" s="57"/>
      <c r="L149" s="58"/>
      <c r="M149" s="69"/>
      <c r="N149" s="60"/>
      <c r="O149" s="69"/>
      <c r="P149" s="69"/>
      <c r="Q149" s="69"/>
      <c r="R149" s="69"/>
    </row>
    <row r="150" spans="1:18" hidden="1" x14ac:dyDescent="0.25">
      <c r="A150" s="53">
        <v>177</v>
      </c>
      <c r="C150" s="69"/>
      <c r="D150" s="70"/>
      <c r="E150" s="145"/>
      <c r="F150" s="69"/>
      <c r="G150" s="75"/>
      <c r="H150" s="69"/>
      <c r="I150" s="75"/>
      <c r="K150" s="57"/>
      <c r="L150" s="58"/>
      <c r="M150" s="69"/>
      <c r="N150" s="60"/>
      <c r="O150" s="69"/>
      <c r="P150" s="69"/>
      <c r="Q150" s="69"/>
      <c r="R150" s="69"/>
    </row>
    <row r="151" spans="1:18" hidden="1" x14ac:dyDescent="0.25">
      <c r="A151" s="53">
        <v>178</v>
      </c>
      <c r="C151" s="69"/>
      <c r="D151" s="70"/>
      <c r="E151" s="145"/>
      <c r="F151" s="69"/>
      <c r="G151" s="75"/>
      <c r="H151" s="69"/>
      <c r="I151" s="75"/>
      <c r="K151" s="57"/>
      <c r="L151" s="58"/>
      <c r="M151" s="69"/>
      <c r="N151" s="60"/>
      <c r="O151" s="69"/>
      <c r="P151" s="69"/>
      <c r="Q151" s="69"/>
      <c r="R151" s="69"/>
    </row>
    <row r="152" spans="1:18" hidden="1" x14ac:dyDescent="0.25">
      <c r="A152" s="53">
        <v>179</v>
      </c>
      <c r="C152" s="69"/>
      <c r="D152" s="70"/>
      <c r="E152" s="145"/>
      <c r="F152" s="69"/>
      <c r="G152" s="75"/>
      <c r="H152" s="69"/>
      <c r="I152" s="75"/>
      <c r="K152" s="57"/>
      <c r="L152" s="58"/>
      <c r="M152" s="69"/>
      <c r="N152" s="60"/>
      <c r="O152" s="69"/>
      <c r="P152" s="69"/>
      <c r="Q152" s="69"/>
      <c r="R152" s="69"/>
    </row>
    <row r="153" spans="1:18" hidden="1" x14ac:dyDescent="0.25">
      <c r="A153" s="53">
        <v>180</v>
      </c>
      <c r="C153" s="69"/>
      <c r="D153" s="70"/>
      <c r="E153" s="145"/>
      <c r="F153" s="69"/>
      <c r="G153" s="75"/>
      <c r="H153" s="69"/>
      <c r="I153" s="75"/>
      <c r="K153" s="57"/>
      <c r="L153" s="58"/>
      <c r="M153" s="69"/>
      <c r="N153" s="60"/>
      <c r="O153" s="69"/>
      <c r="P153" s="69"/>
      <c r="Q153" s="69"/>
      <c r="R153" s="69"/>
    </row>
    <row r="154" spans="1:18" hidden="1" x14ac:dyDescent="0.25">
      <c r="A154" s="53">
        <v>181</v>
      </c>
      <c r="C154" s="69"/>
      <c r="D154" s="70"/>
      <c r="E154" s="145"/>
      <c r="F154" s="69"/>
      <c r="G154" s="75"/>
      <c r="H154" s="69"/>
      <c r="I154" s="75"/>
      <c r="K154" s="57"/>
      <c r="L154" s="58"/>
      <c r="M154" s="69"/>
      <c r="N154" s="60"/>
      <c r="O154" s="69"/>
      <c r="P154" s="69"/>
      <c r="Q154" s="69"/>
      <c r="R154" s="69"/>
    </row>
    <row r="155" spans="1:18" hidden="1" x14ac:dyDescent="0.25">
      <c r="A155" s="53">
        <v>182</v>
      </c>
      <c r="C155" s="69"/>
      <c r="D155" s="70"/>
      <c r="E155" s="145"/>
      <c r="F155" s="69"/>
      <c r="G155" s="75"/>
      <c r="H155" s="69"/>
      <c r="I155" s="75"/>
      <c r="K155" s="57"/>
      <c r="L155" s="58"/>
      <c r="M155" s="69"/>
      <c r="N155" s="60"/>
      <c r="O155" s="69"/>
      <c r="P155" s="69"/>
      <c r="Q155" s="69"/>
      <c r="R155" s="69"/>
    </row>
    <row r="156" spans="1:18" x14ac:dyDescent="0.25">
      <c r="O156" s="169"/>
      <c r="Q156" s="169"/>
      <c r="R156" s="169"/>
    </row>
  </sheetData>
  <autoFilter ref="A6:R155" xr:uid="{00000000-0009-0000-0000-000000000000}">
    <filterColumn colId="16">
      <filters>
        <filter val="Offer Sent"/>
        <filter val="Renewal In July-2026"/>
        <filter val="Renewal In May 2025"/>
      </filters>
    </filterColumn>
    <sortState xmlns:xlrd2="http://schemas.microsoft.com/office/spreadsheetml/2017/richdata2" ref="A7:R155">
      <sortCondition ref="D6:D155"/>
    </sortState>
  </autoFilter>
  <conditionalFormatting sqref="C114 J91 G88:J90 D120:D122 G92:J96 G118:J122 D81:D82">
    <cfRule type="expression" dxfId="107" priority="19">
      <formula>$M81="confirmed not paid"</formula>
    </cfRule>
    <cfRule type="expression" dxfId="106" priority="20">
      <formula>$M81="payment done"</formula>
    </cfRule>
  </conditionalFormatting>
  <conditionalFormatting sqref="C71:D71 E31:J36 E41:J41 E48:J52 F8:J8 G15:J16 G18:J24 E25:J25 I30:J30 F42:J42 F44:J44 E46:J46 G47:J47 G53:J53 G57:J57 D60:J61 D14:J14 H72:J72 L121:L155 O126:O128 E100:E103 E81:F82 H81 G76:J79 O75:O116 P76:P79 G73:J74 E69:F75 G62:J69 K60:K155 L60:L117 O60:P74 E62:F62 E58:F59 E54:J55 G45:J45 B43:B79 K45:L59 B30:B36 E27:J29 F26:J26 B25:B28 P18:P59 L18:L36 E9:J13 N8:N155 Q8:Q136 R8:R79 O8:O59 P9:P16 D9 K8:K44 L7:L16 F7:M7">
    <cfRule type="expression" dxfId="105" priority="11">
      <formula>#REF!="confirmed not paid"</formula>
    </cfRule>
    <cfRule type="expression" dxfId="104" priority="12">
      <formula>#REF!="payment done"</formula>
    </cfRule>
  </conditionalFormatting>
  <conditionalFormatting sqref="D87:D89">
    <cfRule type="expression" dxfId="103" priority="53">
      <formula>$M87="confirmed not paid"</formula>
    </cfRule>
    <cfRule type="expression" dxfId="102" priority="54">
      <formula>$M87="payment done"</formula>
    </cfRule>
  </conditionalFormatting>
  <conditionalFormatting sqref="D96">
    <cfRule type="expression" dxfId="101" priority="61">
      <formula>$M96="confirmed not paid"</formula>
    </cfRule>
    <cfRule type="expression" dxfId="100" priority="62">
      <formula>$M96="payment done"</formula>
    </cfRule>
  </conditionalFormatting>
  <conditionalFormatting sqref="D103">
    <cfRule type="expression" dxfId="99" priority="59">
      <formula>$M103="confirmed not paid"</formula>
    </cfRule>
    <cfRule type="expression" dxfId="98" priority="60">
      <formula>$M103="payment done"</formula>
    </cfRule>
  </conditionalFormatting>
  <conditionalFormatting sqref="D40:E40 L38 G39:I39 G40 J37:J40 L40">
    <cfRule type="expression" dxfId="97" priority="125">
      <formula>$P37="confirmed not paid"</formula>
    </cfRule>
    <cfRule type="expression" dxfId="96" priority="126">
      <formula>$P37="payment done"</formula>
    </cfRule>
  </conditionalFormatting>
  <conditionalFormatting sqref="D83:F83">
    <cfRule type="expression" dxfId="95" priority="95">
      <formula>$M83="confirmed not paid"</formula>
    </cfRule>
    <cfRule type="expression" dxfId="94" priority="96">
      <formula>$M83="payment done"</formula>
    </cfRule>
  </conditionalFormatting>
  <conditionalFormatting sqref="D91:I91">
    <cfRule type="expression" dxfId="93" priority="69">
      <formula>$M91="confirmed not paid"</formula>
    </cfRule>
    <cfRule type="expression" dxfId="92" priority="70">
      <formula>$M91="payment done"</formula>
    </cfRule>
  </conditionalFormatting>
  <conditionalFormatting sqref="E109:E116 D97:J99 F109:J111 D104:J104 F105:J105 G101:J103 D105 D106:J107 D108 G112:J114 G115 I115:J115 G116:J116 D118 L118 L120 G123:I123 J123:J125 G124:H124 I124:I125 G125 G127:J127 G108:J108 F100:J100 D100:D101">
    <cfRule type="expression" dxfId="91" priority="101">
      <formula>$M97="confirmed not paid"</formula>
    </cfRule>
  </conditionalFormatting>
  <conditionalFormatting sqref="D97:J99 G101:J103 D104:J104 D105 F105:J105 D106:J107 D108 F109:J111 E109:E116 G112:J114 G115 I115:J115 G116:J116 D118 L118 L120 G123:I123 J123:J125 G124:H124 I124:I125 G125 G127:J127 G108:J108 F100:J100 D100:D101">
    <cfRule type="expression" dxfId="90" priority="102">
      <formula>$M97="payment done"</formula>
    </cfRule>
  </conditionalFormatting>
  <conditionalFormatting sqref="E37">
    <cfRule type="expression" dxfId="89" priority="131">
      <formula>$P37="confirmed not paid"</formula>
    </cfRule>
    <cfRule type="expression" dxfId="88" priority="132">
      <formula>$P37="payment done"</formula>
    </cfRule>
  </conditionalFormatting>
  <conditionalFormatting sqref="E42:E44">
    <cfRule type="expression" dxfId="87" priority="119">
      <formula>#REF!="confirmed not paid"</formula>
    </cfRule>
    <cfRule type="expression" dxfId="86" priority="120">
      <formula>#REF!="payment done"</formula>
    </cfRule>
  </conditionalFormatting>
  <conditionalFormatting sqref="E105">
    <cfRule type="expression" dxfId="85" priority="9">
      <formula>#REF!="confirmed not paid"</formula>
    </cfRule>
    <cfRule type="expression" dxfId="84" priority="10">
      <formula>#REF!="payment done"</formula>
    </cfRule>
  </conditionalFormatting>
  <conditionalFormatting sqref="E117">
    <cfRule type="expression" dxfId="83" priority="39">
      <formula>$M111="confirmed not paid"</formula>
    </cfRule>
    <cfRule type="expression" dxfId="82" priority="40">
      <formula>$M111="payment done"</formula>
    </cfRule>
  </conditionalFormatting>
  <conditionalFormatting sqref="E125">
    <cfRule type="expression" dxfId="81" priority="73">
      <formula>$M125="confirmed not paid"</formula>
    </cfRule>
    <cfRule type="expression" dxfId="80" priority="74">
      <formula>$M125="payment done"</formula>
    </cfRule>
  </conditionalFormatting>
  <conditionalFormatting sqref="E129">
    <cfRule type="expression" dxfId="79" priority="7">
      <formula>$M129="confirmed not paid"</formula>
    </cfRule>
    <cfRule type="expression" dxfId="78" priority="8">
      <formula>$M129="payment done"</formula>
    </cfRule>
  </conditionalFormatting>
  <conditionalFormatting sqref="E132">
    <cfRule type="expression" dxfId="77" priority="147">
      <formula>$M123="confirmed not paid"</formula>
    </cfRule>
    <cfRule type="expression" dxfId="76" priority="148">
      <formula>$M123="payment done"</formula>
    </cfRule>
  </conditionalFormatting>
  <conditionalFormatting sqref="E134">
    <cfRule type="expression" dxfId="75" priority="145">
      <formula>$M127="confirmed not paid"</formula>
    </cfRule>
    <cfRule type="expression" dxfId="74" priority="146">
      <formula>$M127="payment done"</formula>
    </cfRule>
  </conditionalFormatting>
  <conditionalFormatting sqref="E122:F123">
    <cfRule type="expression" dxfId="73" priority="117">
      <formula>#REF!="confirmed not paid"</formula>
    </cfRule>
    <cfRule type="expression" dxfId="72" priority="118">
      <formula>#REF!="payment done"</formula>
    </cfRule>
  </conditionalFormatting>
  <conditionalFormatting sqref="E45:F45">
    <cfRule type="expression" dxfId="71" priority="115">
      <formula>$P45="confirmed not paid"</formula>
    </cfRule>
    <cfRule type="expression" dxfId="70" priority="116">
      <formula>$P45="payment done"</formula>
    </cfRule>
  </conditionalFormatting>
  <conditionalFormatting sqref="E56:F57">
    <cfRule type="expression" dxfId="69" priority="109">
      <formula>#REF!="confirmed not paid"</formula>
    </cfRule>
    <cfRule type="expression" dxfId="68" priority="110">
      <formula>#REF!="payment done"</formula>
    </cfRule>
  </conditionalFormatting>
  <conditionalFormatting sqref="E64:F67">
    <cfRule type="expression" dxfId="67" priority="35">
      <formula>#REF!="confirmed not paid"</formula>
    </cfRule>
    <cfRule type="expression" dxfId="66" priority="36">
      <formula>#REF!="payment done"</formula>
    </cfRule>
  </conditionalFormatting>
  <conditionalFormatting sqref="E78:F79">
    <cfRule type="expression" dxfId="65" priority="103">
      <formula>#REF!="confirmed not paid"</formula>
    </cfRule>
    <cfRule type="expression" dxfId="64" priority="104">
      <formula>#REF!="payment done"</formula>
    </cfRule>
  </conditionalFormatting>
  <conditionalFormatting sqref="E85">
    <cfRule type="expression" dxfId="63" priority="97">
      <formula>#REF!="confirmed not paid"</formula>
    </cfRule>
    <cfRule type="expression" dxfId="62" priority="98">
      <formula>#REF!="payment done"</formula>
    </cfRule>
  </conditionalFormatting>
  <conditionalFormatting sqref="E84:F84 E97:F99 F111 E110:F110 F102:F103">
    <cfRule type="expression" dxfId="61" priority="94">
      <formula>$M83="payment done"</formula>
    </cfRule>
  </conditionalFormatting>
  <conditionalFormatting sqref="E90:F90 E104:F104 F105 E120:F121 E128:F128">
    <cfRule type="expression" dxfId="60" priority="71">
      <formula>$M89="confirmed not paid"</formula>
    </cfRule>
    <cfRule type="expression" dxfId="59" priority="72">
      <formula>$M89="payment done"</formula>
    </cfRule>
  </conditionalFormatting>
  <conditionalFormatting sqref="E93:F95">
    <cfRule type="expression" dxfId="58" priority="65">
      <formula>$M92="confirmed not paid"</formula>
    </cfRule>
    <cfRule type="expression" dxfId="57" priority="66">
      <formula>$M92="payment done"</formula>
    </cfRule>
  </conditionalFormatting>
  <conditionalFormatting sqref="E96:F96">
    <cfRule type="expression" dxfId="56" priority="85">
      <formula>#REF!="confirmed not paid"</formula>
    </cfRule>
    <cfRule type="expression" dxfId="55" priority="86">
      <formula>#REF!="payment done"</formula>
    </cfRule>
  </conditionalFormatting>
  <conditionalFormatting sqref="E97:F99 E84:F84 F111 E110:F110 F102:F103">
    <cfRule type="expression" dxfId="54" priority="93">
      <formula>$M83="confirmed not paid"</formula>
    </cfRule>
  </conditionalFormatting>
  <conditionalFormatting sqref="E106:F106">
    <cfRule type="expression" dxfId="53" priority="151">
      <formula>$M104="confirmed not paid"</formula>
    </cfRule>
    <cfRule type="expression" dxfId="52" priority="152">
      <formula>$M104="payment done"</formula>
    </cfRule>
  </conditionalFormatting>
  <conditionalFormatting sqref="E107:F107 F112">
    <cfRule type="expression" dxfId="51" priority="141">
      <formula>#REF!="confirmed not paid"</formula>
    </cfRule>
    <cfRule type="expression" dxfId="50" priority="142">
      <formula>#REF!="payment done"</formula>
    </cfRule>
  </conditionalFormatting>
  <conditionalFormatting sqref="E108:F108">
    <cfRule type="expression" dxfId="49" priority="79">
      <formula>#REF!="confirmed not paid"</formula>
    </cfRule>
    <cfRule type="expression" dxfId="48" priority="80">
      <formula>#REF!="payment done"</formula>
    </cfRule>
  </conditionalFormatting>
  <conditionalFormatting sqref="E118:F118">
    <cfRule type="expression" dxfId="47" priority="77">
      <formula>$M117="confirmed not paid"</formula>
    </cfRule>
    <cfRule type="expression" dxfId="46" priority="78">
      <formula>$M117="payment done"</formula>
    </cfRule>
  </conditionalFormatting>
  <conditionalFormatting sqref="E124:F124">
    <cfRule type="expression" dxfId="45" priority="75">
      <formula>$M123="confirmed not paid"</formula>
    </cfRule>
    <cfRule type="expression" dxfId="44" priority="76">
      <formula>$M123="payment done"</formula>
    </cfRule>
  </conditionalFormatting>
  <conditionalFormatting sqref="E38:I38">
    <cfRule type="expression" dxfId="43" priority="127">
      <formula>$P38="confirmed not paid"</formula>
    </cfRule>
    <cfRule type="expression" dxfId="42" priority="128">
      <formula>$P38="payment done"</formula>
    </cfRule>
  </conditionalFormatting>
  <conditionalFormatting sqref="F85">
    <cfRule type="expression" dxfId="41" priority="89">
      <formula>$M84="confirmed not paid"</formula>
    </cfRule>
    <cfRule type="expression" dxfId="40" priority="90">
      <formula>$M84="payment done"</formula>
    </cfRule>
  </conditionalFormatting>
  <conditionalFormatting sqref="F98">
    <cfRule type="expression" dxfId="39" priority="83">
      <formula>$M97="confirmed not paid"</formula>
    </cfRule>
    <cfRule type="expression" dxfId="38" priority="84">
      <formula>$M97="payment done"</formula>
    </cfRule>
  </conditionalFormatting>
  <conditionalFormatting sqref="F100">
    <cfRule type="expression" dxfId="37" priority="139">
      <formula>#REF!="confirmed not paid"</formula>
    </cfRule>
    <cfRule type="expression" dxfId="36" priority="140">
      <formula>#REF!="payment done"</formula>
    </cfRule>
  </conditionalFormatting>
  <conditionalFormatting sqref="F101">
    <cfRule type="expression" dxfId="35" priority="81">
      <formula>#REF!="confirmed not paid"</formula>
    </cfRule>
    <cfRule type="expression" dxfId="34" priority="82">
      <formula>#REF!="payment done"</formula>
    </cfRule>
  </conditionalFormatting>
  <conditionalFormatting sqref="F103">
    <cfRule type="expression" dxfId="33" priority="63">
      <formula>$M102="confirmed not paid"</formula>
    </cfRule>
    <cfRule type="expression" dxfId="32" priority="64">
      <formula>$M102="payment done"</formula>
    </cfRule>
  </conditionalFormatting>
  <conditionalFormatting sqref="F113:F116">
    <cfRule type="expression" dxfId="31" priority="57">
      <formula>$M112="confirmed not paid"</formula>
    </cfRule>
    <cfRule type="expression" dxfId="30" priority="58">
      <formula>$M112="payment done"</formula>
    </cfRule>
  </conditionalFormatting>
  <conditionalFormatting sqref="F119">
    <cfRule type="expression" dxfId="29" priority="29">
      <formula>$M118="confirmed not paid"</formula>
    </cfRule>
    <cfRule type="expression" dxfId="28" priority="30">
      <formula>$M118="payment done"</formula>
    </cfRule>
  </conditionalFormatting>
  <conditionalFormatting sqref="F125">
    <cfRule type="expression" dxfId="27" priority="149">
      <formula>#REF!="confirmed not paid"</formula>
    </cfRule>
    <cfRule type="expression" dxfId="26" priority="150">
      <formula>#REF!="payment done"</formula>
    </cfRule>
  </conditionalFormatting>
  <conditionalFormatting sqref="N7:R7 D7:D8 P8 B9:B10 B13 D15:F15 E16:F24 B17 H17:I17 D18 D20 B23:B24 E30:G30 L37 B38:B40 F43:G43 J43 C52:C53 G56 J56 G58:G59 J58:J59 D59 D63:F63 D68:F68 D69 J70:J71 D76 E80:F80 H80:I80 C86 H115 H125 E126:F126">
    <cfRule type="expression" dxfId="25" priority="137">
      <formula>#REF!="confirmed not paid"</formula>
    </cfRule>
    <cfRule type="expression" dxfId="24" priority="138">
      <formula>#REF!="payment done"</formula>
    </cfRule>
  </conditionalFormatting>
  <conditionalFormatting sqref="G84:H84">
    <cfRule type="expression" dxfId="23" priority="91">
      <formula>$M84="confirmed not paid"</formula>
    </cfRule>
    <cfRule type="expression" dxfId="22" priority="92">
      <formula>$M84="payment done"</formula>
    </cfRule>
  </conditionalFormatting>
  <conditionalFormatting sqref="G37:I37">
    <cfRule type="expression" dxfId="21" priority="129">
      <formula>$P37="confirmed not paid"</formula>
    </cfRule>
    <cfRule type="expression" dxfId="20" priority="130">
      <formula>$P37="payment done"</formula>
    </cfRule>
  </conditionalFormatting>
  <conditionalFormatting sqref="D109:D114">
    <cfRule type="expression" dxfId="19" priority="55">
      <formula>$M109="confirmed not paid"</formula>
    </cfRule>
    <cfRule type="expression" dxfId="18" priority="56">
      <formula>$M109="payment done"</formula>
    </cfRule>
  </conditionalFormatting>
  <conditionalFormatting sqref="E119">
    <cfRule type="expression" dxfId="17" priority="31">
      <formula>$M119="confirmed not paid"</formula>
    </cfRule>
    <cfRule type="expression" dxfId="16" priority="32">
      <formula>$M119="payment done"</formula>
    </cfRule>
  </conditionalFormatting>
  <conditionalFormatting sqref="G70:G72">
    <cfRule type="expression" dxfId="15" priority="87">
      <formula>#REF!="confirmed not paid"</formula>
    </cfRule>
    <cfRule type="expression" dxfId="14" priority="88">
      <formula>#REF!="payment done"</formula>
    </cfRule>
  </conditionalFormatting>
  <conditionalFormatting sqref="L39">
    <cfRule type="expression" dxfId="13" priority="113">
      <formula>#REF!="confirmed not paid"</formula>
    </cfRule>
    <cfRule type="expression" dxfId="12" priority="114">
      <formula>#REF!="payment done"</formula>
    </cfRule>
  </conditionalFormatting>
  <conditionalFormatting sqref="L119">
    <cfRule type="expression" dxfId="11" priority="33">
      <formula>#REF!="confirmed not paid"</formula>
    </cfRule>
    <cfRule type="expression" dxfId="10" priority="34">
      <formula>#REF!="payment done"</formula>
    </cfRule>
  </conditionalFormatting>
  <conditionalFormatting sqref="L41:L44">
    <cfRule type="expression" dxfId="9" priority="107">
      <formula>#REF!="confirmed not paid"</formula>
    </cfRule>
    <cfRule type="expression" dxfId="8" priority="108">
      <formula>#REF!="payment done"</formula>
    </cfRule>
  </conditionalFormatting>
  <conditionalFormatting sqref="O119">
    <cfRule type="expression" dxfId="7" priority="27">
      <formula>#REF!="confirmed not paid"</formula>
    </cfRule>
    <cfRule type="expression" dxfId="6" priority="28">
      <formula>#REF!="payment done"</formula>
    </cfRule>
  </conditionalFormatting>
  <conditionalFormatting sqref="O123">
    <cfRule type="expression" dxfId="5" priority="121">
      <formula>#REF!="confirmed not paid"</formula>
    </cfRule>
    <cfRule type="expression" dxfId="4" priority="122">
      <formula>#REF!="payment done"</formula>
    </cfRule>
  </conditionalFormatting>
  <conditionalFormatting sqref="D128 G128 E133 E127:F127">
    <cfRule type="expression" dxfId="3" priority="163">
      <formula>#REF!="confirmed not paid"</formula>
    </cfRule>
    <cfRule type="expression" dxfId="2" priority="164">
      <formula>#REF!="payment done"</formula>
    </cfRule>
  </conditionalFormatting>
  <conditionalFormatting sqref="E109:F109 F101">
    <cfRule type="expression" dxfId="1" priority="179">
      <formula>#REF!="payment done"</formula>
    </cfRule>
  </conditionalFormatting>
  <conditionalFormatting sqref="E109:F109 F101">
    <cfRule type="expression" dxfId="0" priority="181">
      <formula>#REF!="confirmed not paid"</formula>
    </cfRule>
  </conditionalFormatting>
  <printOptions horizontalCentered="1" verticalCentered="1"/>
  <pageMargins left="0" right="0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Yasui field</dc:creator>
  <cp:lastModifiedBy>Yasui field</cp:lastModifiedBy>
  <dcterms:created xsi:type="dcterms:W3CDTF">2025-05-07T07:21:48Z</dcterms:created>
  <dcterms:modified xsi:type="dcterms:W3CDTF">2025-05-07T07:31:26Z</dcterms:modified>
</cp:coreProperties>
</file>