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2D9964C7-CCFC-478F-A350-5C4543DCAE1E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definedNames>
    <definedName name="_xlchart.v1.0" hidden="1">'Pareto diagram'!$C$15:$C$20</definedName>
    <definedName name="_xlchart.v1.1" hidden="1">'Pareto diagram'!$D$15:$D$20</definedName>
    <definedName name="_xlchart.v1.10" hidden="1">'Pareto diagram'!$G$15:$G$20</definedName>
    <definedName name="_xlchart.v1.11" hidden="1">'Pareto diagram'!$H$15:$H$20</definedName>
    <definedName name="_xlchart.v1.2" hidden="1">'Pareto diagram'!$E$15:$E$20</definedName>
    <definedName name="_xlchart.v1.3" hidden="1">'Pareto diagram'!$F$15:$F$20</definedName>
    <definedName name="_xlchart.v1.4" hidden="1">'Pareto diagram'!$G$15:$G$20</definedName>
    <definedName name="_xlchart.v1.5" hidden="1">'Pareto diagram'!$H$15:$H$20</definedName>
    <definedName name="_xlchart.v1.6" hidden="1">'Pareto diagram'!$C$15:$C$20</definedName>
    <definedName name="_xlchart.v1.7" hidden="1">'Pareto diagram'!$D$15:$D$20</definedName>
    <definedName name="_xlchart.v1.8" hidden="1">'Pareto diagram'!$E$15:$E$20</definedName>
    <definedName name="_xlchart.v1.9" hidden="1">'Pareto diagram'!$F$15:$F$20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2" l="1"/>
  <c r="F20" i="12"/>
  <c r="F15" i="12"/>
  <c r="F16" i="12"/>
  <c r="F17" i="12"/>
  <c r="E20" i="12"/>
  <c r="H16" i="12" l="1"/>
  <c r="H17" i="12" s="1"/>
  <c r="E19" i="7" l="1"/>
  <c r="K21" i="8"/>
  <c r="O12" i="4"/>
  <c r="F14" i="7" l="1"/>
  <c r="G14" i="7" s="1"/>
  <c r="F15" i="7"/>
  <c r="G15" i="7" s="1"/>
  <c r="F16" i="7"/>
  <c r="G16" i="7" s="1"/>
  <c r="H15" i="7" l="1"/>
  <c r="H16" i="7" s="1"/>
  <c r="H14" i="7"/>
  <c r="G19" i="7"/>
</calcChain>
</file>

<file path=xl/sharedStrings.xml><?xml version="1.0" encoding="utf-8"?>
<sst xmlns="http://schemas.openxmlformats.org/spreadsheetml/2006/main" count="65" uniqueCount="31">
  <si>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</si>
  <si>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</si>
  <si>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</si>
  <si>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</si>
  <si>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</si>
  <si>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</si>
  <si>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</si>
  <si>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</si>
  <si>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</si>
  <si>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</si>
  <si>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</si>
  <si>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</si>
  <si>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</si>
  <si>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</si>
  <si>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</si>
  <si>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</si>
  <si>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</si>
  <si>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</si>
  <si>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</si>
  <si>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</si>
  <si>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</si>
  <si>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</si>
  <si>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Column2</t>
  </si>
  <si>
    <t>Cities</t>
  </si>
  <si>
    <t>New York</t>
  </si>
  <si>
    <t>Los Angeles</t>
  </si>
  <si>
    <t>SanFrancisco</t>
  </si>
  <si>
    <t>Units Sold</t>
  </si>
  <si>
    <t>Column12</t>
  </si>
  <si>
    <t>percentage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</si>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</sst>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sz val="9"/>
      <color theme="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6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0" fontId="5" fillId="2" borderId="0" xfId="0" applyFont="1" applyFill="1" applyBorder="1"/>
    <xf numFmtId="0" fontId="0" fillId="0" borderId="0" xfId="0" applyNumberFormat="1" applyFont="1" applyFill="1" applyBorder="1" applyAlignment="1" applyProtection="1"/>
    <xf numFmtId="0" fontId="0" fillId="0" borderId="0" xfId="0" applyFill="1"/>
    <xf numFmtId="0" fontId="4" fillId="2" borderId="0" xfId="0" applyNumberFormat="1" applyFont="1" applyFill="1"/>
    <xf numFmtId="0" fontId="7" fillId="2" borderId="0" xfId="0" applyFont="1" applyFill="1" applyBorder="1"/>
    <xf numFmtId="0" fontId="7" fillId="2" borderId="0" xfId="0" applyFont="1" applyFill="1"/>
    <xf numFmtId="9" fontId="4" fillId="2" borderId="0" xfId="0" applyNumberFormat="1" applyFont="1" applyFill="1"/>
    <xf numFmtId="10" fontId="0" fillId="0" borderId="0" xfId="0" applyNumberFormat="1"/>
  </cellXfs>
  <cellStyles count="2">
    <cellStyle name="Normal" xfId="0" builtinId="0"/>
    <cellStyle name="Percent" xfId="1" builtinId="5"/>
  </cellStyles>
  <dxfs count="35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3" formatCode="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Ice Cream  units sold</a:t>
            </a:r>
          </a:p>
        </c:rich>
      </c:tx>
      <c:layout>
        <c:manualLayout>
          <c:xMode val="edge"/>
          <c:yMode val="edge"/>
          <c:x val="0.41504855643044625"/>
          <c:y val="2.3212627669452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numFmt formatCode="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NY</c:v>
              </c:pt>
              <c:pt idx="1">
                <c:v>LA</c:v>
              </c:pt>
              <c:pt idx="2">
                <c:v>SF</c:v>
              </c:pt>
            </c:strLit>
          </c:cat>
          <c:val>
            <c:numRef>
              <c:f>'Bar chart'!$K$17:$K$19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B47-9252-8AC39AD203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673099151"/>
        <c:axId val="1754216079"/>
      </c:barChart>
      <c:catAx>
        <c:axId val="167309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16079"/>
        <c:crosses val="autoZero"/>
        <c:auto val="1"/>
        <c:lblAlgn val="ctr"/>
        <c:lblOffset val="100"/>
        <c:noMultiLvlLbl val="0"/>
      </c:catAx>
      <c:valAx>
        <c:axId val="17542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09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Ice</a:t>
            </a:r>
            <a:r>
              <a:rPr lang="en-IN" baseline="0"/>
              <a:t> Cream Units Sold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00-46A4-A8A5-F86C1E8948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00-46A4-A8A5-F86C1E8948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00-46A4-A8A5-F86C1E894878}"/>
              </c:ext>
            </c:extLst>
          </c:dPt>
          <c:dLbls>
            <c:dLbl>
              <c:idx val="0"/>
              <c:layout>
                <c:manualLayout>
                  <c:x val="-8.1088145231846015E-2"/>
                  <c:y val="0.1427343977836103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00-46A4-A8A5-F86C1E894878}"/>
                </c:ext>
              </c:extLst>
            </c:dLbl>
            <c:dLbl>
              <c:idx val="1"/>
              <c:layout>
                <c:manualLayout>
                  <c:x val="-6.7861111111111108E-2"/>
                  <c:y val="-0.1459474336541265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00-46A4-A8A5-F86C1E894878}"/>
                </c:ext>
              </c:extLst>
            </c:dLbl>
            <c:dLbl>
              <c:idx val="2"/>
              <c:layout>
                <c:manualLayout>
                  <c:x val="0.10797922134733158"/>
                  <c:y val="4.792942548848060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00-46A4-A8A5-F86C1E8948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NY</c:v>
              </c:pt>
              <c:pt idx="1">
                <c:v>LA</c:v>
              </c:pt>
              <c:pt idx="2">
                <c:v>SF</c:v>
              </c:pt>
            </c:strLit>
          </c:cat>
          <c:val>
            <c:numRef>
              <c:f>'Pie chart'!$E$14:$E$16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0-46A4-A8A5-F86C1E894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diagram'!$C$15:$C$19</c:f>
              <c:strCache>
                <c:ptCount val="3"/>
                <c:pt idx="0">
                  <c:v>New York</c:v>
                </c:pt>
                <c:pt idx="1">
                  <c:v>Los Angeles</c:v>
                </c:pt>
                <c:pt idx="2">
                  <c:v>SanFrancisco</c:v>
                </c:pt>
              </c:strCache>
            </c:strRef>
          </c:cat>
          <c:val>
            <c:numRef>
              <c:f>'Pareto diagram'!$E$15:$E$19</c:f>
              <c:numCache>
                <c:formatCode>General</c:formatCode>
                <c:ptCount val="5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9-4473-9967-8084EB09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834207"/>
        <c:axId val="9313817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'Pareto diagram'!$C$15:$C$19</c15:sqref>
                        </c15:formulaRef>
                      </c:ext>
                    </c:extLst>
                    <c:strCache>
                      <c:ptCount val="3"/>
                      <c:pt idx="0">
                        <c:v>New York</c:v>
                      </c:pt>
                      <c:pt idx="1">
                        <c:v>Los Angeles</c:v>
                      </c:pt>
                      <c:pt idx="2">
                        <c:v>SanFrancisco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'Pareto diagram'!$D$15:$D$19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ED9-4473-9967-8084EB095EB1}"/>
                  </c:ext>
                </c:extLst>
              </c15:ser>
            </c15:filteredBarSeries>
            <c15:filteredBarSeries>
              <c15:ser>
                <c:idx val="3"/>
                <c:order val="2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'Pareto diagram'!$C$15:$C$19</c15:sqref>
                        </c15:formulaRef>
                      </c:ext>
                    </c:extLst>
                    <c:strCache>
                      <c:ptCount val="3"/>
                      <c:pt idx="0">
                        <c:v>New York</c:v>
                      </c:pt>
                      <c:pt idx="1">
                        <c:v>Los Angeles</c:v>
                      </c:pt>
                      <c:pt idx="2">
                        <c:v>SanFrancisco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'Pareto diagram'!$G$15:$G$19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ED9-4473-9967-8084EB095EB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'Pareto diagram'!$C$15:$C$19</c:f>
              <c:strCache>
                <c:ptCount val="3"/>
                <c:pt idx="0">
                  <c:v>New York</c:v>
                </c:pt>
                <c:pt idx="1">
                  <c:v>Los Angeles</c:v>
                </c:pt>
                <c:pt idx="2">
                  <c:v>SanFrancisco</c:v>
                </c:pt>
              </c:strCache>
            </c:strRef>
          </c:cat>
          <c:val>
            <c:numRef>
              <c:f>'Pareto diagram'!$H$15:$H$19</c:f>
              <c:numCache>
                <c:formatCode>0%</c:formatCode>
                <c:ptCount val="5"/>
                <c:pt idx="0">
                  <c:v>0.24964053545029263</c:v>
                </c:pt>
                <c:pt idx="1">
                  <c:v>0.59652888879888211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D9-4473-9967-8084EB09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834607"/>
        <c:axId val="931363887"/>
      </c:lineChart>
      <c:catAx>
        <c:axId val="10568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81775"/>
        <c:crosses val="autoZero"/>
        <c:auto val="1"/>
        <c:lblAlgn val="ctr"/>
        <c:lblOffset val="100"/>
        <c:noMultiLvlLbl val="0"/>
      </c:catAx>
      <c:valAx>
        <c:axId val="93138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34207"/>
        <c:crosses val="autoZero"/>
        <c:crossBetween val="between"/>
      </c:valAx>
      <c:valAx>
        <c:axId val="93136388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34607"/>
        <c:crosses val="max"/>
        <c:crossBetween val="between"/>
      </c:valAx>
      <c:catAx>
        <c:axId val="1056834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13638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297180</xdr:colOff>
      <xdr:row>8</xdr:row>
      <xdr:rowOff>45720</xdr:rowOff>
    </xdr:from>
    <xdr:to>
      <xdr:col>19</xdr:col>
      <xdr:colOff>601980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4216E-A7EB-497C-B8AD-448CE6790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8</xdr:row>
      <xdr:rowOff>106680</xdr:rowOff>
    </xdr:from>
    <xdr:to>
      <xdr:col>17</xdr:col>
      <xdr:colOff>121920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4EEC0-F6EB-4023-9ECF-866486C4B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487680</xdr:colOff>
      <xdr:row>8</xdr:row>
      <xdr:rowOff>53340</xdr:rowOff>
    </xdr:from>
    <xdr:to>
      <xdr:col>15</xdr:col>
      <xdr:colOff>381000</xdr:colOff>
      <xdr:row>25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229C26-DF0A-4630-A25E-F0087B800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F2AF00-32F2-428E-94CE-683E643E2B8D}" name="Table1" displayName="Table1" ref="M7:O12" totalsRowCount="1" headerRowDxfId="34" dataDxfId="33">
  <autoFilter ref="M7:O11" xr:uid="{23E13F67-BCAB-4A97-8F74-3EF3E9D71787}"/>
  <tableColumns count="3">
    <tableColumn id="1" xr3:uid="{DCF9C2B4-56EF-4C68-B20C-748DC3B41BF8}" name="Cities" dataDxfId="32" totalsRowDxfId="31"/>
    <tableColumn id="2" xr3:uid="{37A713A9-C158-48F4-A0F5-53013FD87CD2}" name="Column2" dataDxfId="30" totalsRowDxfId="29"/>
    <tableColumn id="3" xr3:uid="{851069CA-EC24-43AE-9B2E-F92DA05500C4}" name="Units Sold" totalsRowFunction="custom" totalsRowDxfId="28" dataCellStyle="Normal">
      <totalsRowFormula>SUBTOTAL(109,O8:O10)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54C090-578B-4AC3-9B63-16CEDB6E14DB}" name="Table13" displayName="Table13" ref="I16:K21" totalsRowCount="1" headerRowDxfId="27" dataDxfId="26">
  <autoFilter ref="I16:K20" xr:uid="{7FC9B82B-4C87-46D8-8A0B-6DF7743C40E6}"/>
  <tableColumns count="3">
    <tableColumn id="1" xr3:uid="{D7263099-212F-4C5A-AE36-CE15ECF94C4F}" name="Cities" dataDxfId="25" totalsRowDxfId="24"/>
    <tableColumn id="2" xr3:uid="{0C36A3D8-0A3E-4E9C-A933-D4918703EF6F}" name="Column2" dataDxfId="23" totalsRowDxfId="22"/>
    <tableColumn id="3" xr3:uid="{05CB681C-7A11-41EE-B1E5-EFF64FE5BBB6}" name="Units Sold" totalsRowFunction="custom" totalsRowDxfId="21" dataCellStyle="Normal">
      <totalsRowFormula>SUBTOTAL(109,K17:K19)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3582B0-F71F-4FB2-A1BD-D0A6AE68CD73}" name="Table14" displayName="Table14" ref="C13:H19" totalsRowCount="1" headerRowDxfId="15" dataDxfId="14">
  <autoFilter ref="C13:H18" xr:uid="{0C1A626D-E292-4BDE-982D-2FB580FA5BB7}"/>
  <tableColumns count="6">
    <tableColumn id="1" xr3:uid="{2346D4C9-D419-48F9-81B3-CB8061821ACC}" name="Cities" dataDxfId="19" totalsRowDxfId="13"/>
    <tableColumn id="2" xr3:uid="{111FD2FE-9300-4E7C-BEC8-0E47B7EE5194}" name="Column2" dataDxfId="18" totalsRowDxfId="12"/>
    <tableColumn id="3" xr3:uid="{F7794AC7-0ABA-4E27-8CDC-D6923A2FBA40}" name="Units Sold" totalsRowFunction="custom" totalsRowDxfId="11" dataCellStyle="Normal">
      <totalsRowFormula>SUBTOTAL(109,E14:E16)</totalsRowFormula>
    </tableColumn>
    <tableColumn id="4" xr3:uid="{03DFB6ED-0244-4843-99CF-0D3F99057A38}" name="percentage" dataDxfId="17">
      <calculatedColumnFormula>Table14[[#This Row],[Units Sold]]/Table14[[#Totals],[Units Sold]]*100</calculatedColumnFormula>
    </tableColumn>
    <tableColumn id="5" xr3:uid="{6AFF997C-96EC-470B-8849-751E6FFAC30D}" name="Column12" totalsRowFunction="custom" dataDxfId="16">
      <calculatedColumnFormula>ROUND(Table14[[#This Row],[percentage]],0)</calculatedColumnFormula>
      <totalsRowFormula>SUBTOTAL(109,G14:G16)</totalsRowFormula>
    </tableColumn>
    <tableColumn id="6" xr3:uid="{AB4A489D-26D1-402E-8781-561346AD1A5F}" name="cumulative frequency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154BFB-0AEF-4A20-ABA6-96D07D623E0E}" name="Table145" displayName="Table145" ref="C14:H20" totalsRowCount="1" headerRowDxfId="10" dataDxfId="9">
  <autoFilter ref="C14:H19" xr:uid="{42A86996-FE5B-4B23-A6F1-99004B7F78E1}"/>
  <tableColumns count="6">
    <tableColumn id="1" xr3:uid="{2D3F6F76-4555-4C46-9E26-30F561A11754}" name="Cities" dataDxfId="8" totalsRowDxfId="3"/>
    <tableColumn id="2" xr3:uid="{4E323FB9-1500-4486-9F2F-CED51338D339}" name="Column2" dataDxfId="7" totalsRowDxfId="2"/>
    <tableColumn id="3" xr3:uid="{DB09BBF0-3679-4663-A35F-F7CEFDBA16E5}" name="Units Sold" totalsRowFunction="custom" totalsRowDxfId="1" dataCellStyle="Normal">
      <totalsRowFormula>SUBTOTAL(109,E15:E17)</totalsRowFormula>
    </tableColumn>
    <tableColumn id="4" xr3:uid="{810BB48B-05EE-411B-A11F-F835E89AF470}" name="percentage" totalsRowFunction="custom" dataDxfId="4" totalsRowDxfId="0">
      <calculatedColumnFormula>Table145[[#This Row],[Units Sold]]/Table145[[#Totals],[Units Sold]]</calculatedColumnFormula>
      <totalsRowFormula>SUBTOTAL(109,F15:F17)/SUBTOTAL(109,$F$15:$F$17)</totalsRowFormula>
    </tableColumn>
    <tableColumn id="5" xr3:uid="{7ABCB8D1-B353-4D1D-9D91-AA6F41278E08}" name="Column12" dataDxfId="6"/>
    <tableColumn id="6" xr3:uid="{FD11A2E2-60D5-4788-87A7-1F4A211BD2BF}" name="cumulative frequency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zoomScaleNormal="100" workbookViewId="0">
      <selection activeCell="I18" sqref="I18"/>
    </sheetView>
  </sheetViews>
  <sheetFormatPr defaultRowHeight="11.4" x14ac:dyDescent="0.2"/>
  <cols>
    <col min="1" max="1" width="2" style="3" customWidth="1"/>
    <col min="2" max="2" width="12.5546875" style="3" customWidth="1"/>
    <col min="3" max="3" width="10.109375" style="3" customWidth="1"/>
    <col min="4" max="4" width="15.88671875" style="3" bestFit="1" customWidth="1"/>
    <col min="5" max="12" width="8.88671875" style="3"/>
    <col min="13" max="15" width="9.77734375" style="3" customWidth="1"/>
    <col min="16" max="16384" width="8.88671875" style="3"/>
  </cols>
  <sheetData>
    <row r="1" spans="1:15" ht="15.6" x14ac:dyDescent="0.3">
      <c r="B1" s="1" t="s">
        <v>20</v>
      </c>
    </row>
    <row r="2" spans="1:15" ht="12" x14ac:dyDescent="0.25">
      <c r="B2" s="2" t="s">
        <v>2</v>
      </c>
    </row>
    <row r="4" spans="1:15" x14ac:dyDescent="0.2">
      <c r="B4" s="3" t="s">
        <v>19</v>
      </c>
    </row>
    <row r="6" spans="1:15" ht="12" x14ac:dyDescent="0.25">
      <c r="B6" s="2" t="s">
        <v>0</v>
      </c>
      <c r="C6" s="3" t="s">
        <v>3</v>
      </c>
      <c r="D6" s="5"/>
    </row>
    <row r="7" spans="1:15" ht="14.4" x14ac:dyDescent="0.3">
      <c r="B7" s="2" t="s">
        <v>1</v>
      </c>
      <c r="C7" s="3" t="s">
        <v>21</v>
      </c>
      <c r="D7" s="7"/>
      <c r="M7" t="s">
        <v>23</v>
      </c>
      <c r="N7" s="3" t="s">
        <v>22</v>
      </c>
      <c r="O7" t="s">
        <v>27</v>
      </c>
    </row>
    <row r="8" spans="1:15" ht="14.4" x14ac:dyDescent="0.3">
      <c r="B8" s="2" t="s">
        <v>4</v>
      </c>
      <c r="C8" s="3" t="s">
        <v>5</v>
      </c>
      <c r="D8" s="7"/>
      <c r="M8" s="3" t="s">
        <v>24</v>
      </c>
      <c r="O8">
        <v>12327</v>
      </c>
    </row>
    <row r="9" spans="1:15" ht="14.4" x14ac:dyDescent="0.3">
      <c r="D9" s="7"/>
      <c r="M9" s="3" t="s">
        <v>25</v>
      </c>
      <c r="O9">
        <v>17129</v>
      </c>
    </row>
    <row r="10" spans="1:15" ht="14.4" x14ac:dyDescent="0.3">
      <c r="M10" s="3" t="s">
        <v>26</v>
      </c>
      <c r="O10">
        <v>19923</v>
      </c>
    </row>
    <row r="11" spans="1:15" ht="14.4" x14ac:dyDescent="0.3">
      <c r="B11" s="6"/>
      <c r="C11" s="4"/>
      <c r="D11" s="4"/>
      <c r="O11"/>
    </row>
    <row r="12" spans="1:15" ht="14.4" x14ac:dyDescent="0.3">
      <c r="A12" s="4"/>
      <c r="B12" s="4"/>
      <c r="C12" s="4"/>
      <c r="D12" s="4"/>
      <c r="O12" s="12">
        <f>SUBTOTAL(109,O8:O10)</f>
        <v>49379</v>
      </c>
    </row>
    <row r="13" spans="1:15" ht="12" x14ac:dyDescent="0.25">
      <c r="A13" s="4"/>
      <c r="B13" s="4"/>
      <c r="C13" s="5"/>
      <c r="D13" s="4"/>
    </row>
    <row r="14" spans="1:15" ht="12" x14ac:dyDescent="0.25">
      <c r="A14" s="4"/>
      <c r="B14" s="6"/>
      <c r="C14" s="4"/>
      <c r="D14" s="4"/>
      <c r="E14" s="4"/>
      <c r="F14" s="4"/>
    </row>
    <row r="15" spans="1:15" ht="12" x14ac:dyDescent="0.25">
      <c r="A15" s="4"/>
      <c r="B15" s="6"/>
      <c r="C15" s="4"/>
      <c r="D15" s="4"/>
      <c r="E15" s="4"/>
      <c r="F15" s="4"/>
    </row>
    <row r="16" spans="1:15" ht="12" x14ac:dyDescent="0.25">
      <c r="A16" s="4"/>
      <c r="B16" s="6"/>
      <c r="C16" s="4"/>
      <c r="D16" s="5"/>
      <c r="E16" s="4"/>
      <c r="F16" s="4"/>
    </row>
    <row r="17" spans="1:6" ht="12" x14ac:dyDescent="0.25">
      <c r="A17" s="4"/>
      <c r="B17" s="6"/>
      <c r="C17" s="4"/>
      <c r="D17" s="7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>
      <selection activeCell="O27" sqref="O27"/>
    </sheetView>
  </sheetViews>
  <sheetFormatPr defaultRowHeight="11.4" x14ac:dyDescent="0.2"/>
  <cols>
    <col min="1" max="1" width="2" style="3" customWidth="1"/>
    <col min="2" max="2" width="12.109375" style="3" customWidth="1"/>
    <col min="3" max="3" width="10.109375" style="3" customWidth="1"/>
    <col min="4" max="4" width="20.109375" style="3" customWidth="1"/>
    <col min="5" max="16384" width="8.88671875" style="3"/>
  </cols>
  <sheetData>
    <row r="1" spans="1:17" ht="15.6" x14ac:dyDescent="0.3">
      <c r="B1" s="1" t="s">
        <v>20</v>
      </c>
    </row>
    <row r="2" spans="1:17" ht="12" x14ac:dyDescent="0.25">
      <c r="B2" s="2" t="s">
        <v>2</v>
      </c>
    </row>
    <row r="4" spans="1:17" ht="12" x14ac:dyDescent="0.25">
      <c r="B4" s="2" t="s">
        <v>0</v>
      </c>
      <c r="C4" s="3" t="s">
        <v>6</v>
      </c>
      <c r="D4" s="5"/>
    </row>
    <row r="5" spans="1:17" ht="12" x14ac:dyDescent="0.25">
      <c r="B5" s="2" t="s">
        <v>4</v>
      </c>
      <c r="C5" s="3" t="s">
        <v>11</v>
      </c>
      <c r="D5" s="7"/>
    </row>
    <row r="6" spans="1:17" x14ac:dyDescent="0.2">
      <c r="D6" s="7"/>
    </row>
    <row r="7" spans="1:17" x14ac:dyDescent="0.2">
      <c r="D7" s="7"/>
    </row>
    <row r="8" spans="1:17" ht="12" x14ac:dyDescent="0.25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2" x14ac:dyDescent="0.25"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2" x14ac:dyDescent="0.25">
      <c r="B11" s="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2" x14ac:dyDescent="0.25">
      <c r="A12" s="4"/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2" x14ac:dyDescent="0.25">
      <c r="A13" s="4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2" x14ac:dyDescent="0.25">
      <c r="A14" s="4"/>
      <c r="B14" s="6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4.4" x14ac:dyDescent="0.3">
      <c r="A16" s="4"/>
      <c r="B16" s="8"/>
      <c r="C16" s="4"/>
      <c r="D16" s="7"/>
      <c r="E16" s="4"/>
      <c r="F16" s="4"/>
      <c r="G16" s="4"/>
      <c r="H16" s="4"/>
      <c r="I16" t="s">
        <v>23</v>
      </c>
      <c r="J16" s="3" t="s">
        <v>22</v>
      </c>
      <c r="K16" t="s">
        <v>27</v>
      </c>
      <c r="L16" s="4"/>
      <c r="M16" s="4"/>
      <c r="N16" s="4"/>
      <c r="O16" s="4"/>
      <c r="P16" s="4"/>
      <c r="Q16" s="4"/>
    </row>
    <row r="17" spans="1:17" ht="14.4" x14ac:dyDescent="0.3">
      <c r="A17" s="4"/>
      <c r="B17" s="8"/>
      <c r="C17" s="4"/>
      <c r="D17" s="7"/>
      <c r="E17" s="4"/>
      <c r="F17" s="4"/>
      <c r="G17" s="4"/>
      <c r="H17" s="4"/>
      <c r="I17" s="3" t="s">
        <v>24</v>
      </c>
      <c r="K17">
        <v>12327</v>
      </c>
      <c r="L17" s="4"/>
      <c r="M17" s="4"/>
      <c r="N17" s="4"/>
      <c r="O17" s="4"/>
      <c r="P17" s="4"/>
      <c r="Q17" s="4"/>
    </row>
    <row r="18" spans="1:17" ht="14.4" x14ac:dyDescent="0.3">
      <c r="A18" s="4"/>
      <c r="B18" s="4"/>
      <c r="C18" s="4"/>
      <c r="D18" s="4"/>
      <c r="E18" s="4"/>
      <c r="F18" s="4"/>
      <c r="G18" s="4"/>
      <c r="H18" s="4"/>
      <c r="I18" s="3" t="s">
        <v>25</v>
      </c>
      <c r="K18">
        <v>17129</v>
      </c>
      <c r="L18" s="4"/>
      <c r="M18" s="4"/>
      <c r="N18" s="4"/>
      <c r="O18" s="4"/>
      <c r="P18" s="4"/>
      <c r="Q18" s="4"/>
    </row>
    <row r="19" spans="1:17" ht="14.4" x14ac:dyDescent="0.3">
      <c r="A19" s="4"/>
      <c r="B19" s="4"/>
      <c r="C19" s="4"/>
      <c r="D19" s="4"/>
      <c r="E19" s="4"/>
      <c r="F19" s="4"/>
      <c r="G19" s="4"/>
      <c r="H19" s="4"/>
      <c r="I19" s="3" t="s">
        <v>26</v>
      </c>
      <c r="K19">
        <v>19923</v>
      </c>
      <c r="L19" s="4"/>
      <c r="M19" s="4"/>
      <c r="N19" s="4"/>
      <c r="O19" s="4"/>
      <c r="P19" s="4"/>
      <c r="Q19" s="4"/>
    </row>
    <row r="20" spans="1:17" ht="14.4" x14ac:dyDescent="0.3">
      <c r="A20" s="4"/>
      <c r="B20" s="4"/>
      <c r="C20" s="4"/>
      <c r="D20" s="4"/>
      <c r="E20" s="4"/>
      <c r="F20" s="4"/>
      <c r="G20" s="4"/>
      <c r="H20" s="4"/>
      <c r="K20"/>
      <c r="L20" s="4"/>
      <c r="M20" s="4"/>
      <c r="N20" s="4"/>
      <c r="O20" s="4"/>
      <c r="P20" s="4"/>
      <c r="Q20" s="4"/>
    </row>
    <row r="21" spans="1:17" ht="14.4" x14ac:dyDescent="0.3">
      <c r="A21" s="4"/>
      <c r="B21" s="4"/>
      <c r="C21" s="4"/>
      <c r="D21" s="4"/>
      <c r="E21" s="4"/>
      <c r="F21" s="4"/>
      <c r="G21" s="4"/>
      <c r="H21" s="4"/>
      <c r="K21" s="12">
        <f>SUBTOTAL(109,K17:K19)</f>
        <v>49379</v>
      </c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>
      <selection activeCell="C13" sqref="C13:H19"/>
    </sheetView>
  </sheetViews>
  <sheetFormatPr defaultRowHeight="11.4" x14ac:dyDescent="0.2"/>
  <cols>
    <col min="1" max="1" width="2" style="3" customWidth="1"/>
    <col min="2" max="2" width="12.6640625" style="3" customWidth="1"/>
    <col min="3" max="3" width="10.109375" style="3" customWidth="1"/>
    <col min="4" max="4" width="15.6640625" style="3" customWidth="1"/>
    <col min="5" max="5" width="18.33203125" style="3" bestFit="1" customWidth="1"/>
    <col min="6" max="6" width="18.5546875" style="3" customWidth="1"/>
    <col min="7" max="7" width="8.88671875" style="3"/>
    <col min="8" max="8" width="18.77734375" style="3" customWidth="1"/>
    <col min="9" max="16384" width="8.88671875" style="3"/>
  </cols>
  <sheetData>
    <row r="1" spans="1:17" ht="15.6" x14ac:dyDescent="0.3">
      <c r="B1" s="1" t="s">
        <v>20</v>
      </c>
    </row>
    <row r="2" spans="1:17" ht="12" x14ac:dyDescent="0.25">
      <c r="B2" s="2" t="s">
        <v>2</v>
      </c>
    </row>
    <row r="4" spans="1:17" ht="12" x14ac:dyDescent="0.25">
      <c r="B4" s="2" t="s">
        <v>0</v>
      </c>
      <c r="C4" s="3" t="s">
        <v>6</v>
      </c>
      <c r="D4" s="5"/>
    </row>
    <row r="5" spans="1:17" ht="12" x14ac:dyDescent="0.25">
      <c r="B5" s="2" t="s">
        <v>7</v>
      </c>
      <c r="C5" s="3" t="s">
        <v>10</v>
      </c>
      <c r="D5" s="7"/>
    </row>
    <row r="6" spans="1:17" ht="12" x14ac:dyDescent="0.25">
      <c r="B6" s="2" t="s">
        <v>8</v>
      </c>
      <c r="C6" s="3" t="s">
        <v>9</v>
      </c>
    </row>
    <row r="9" spans="1:17" ht="12" x14ac:dyDescent="0.25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2" x14ac:dyDescent="0.25">
      <c r="B10" s="6"/>
      <c r="C10" s="4"/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2" x14ac:dyDescent="0.25">
      <c r="A11" s="4"/>
      <c r="B11" s="4"/>
      <c r="C11" s="5"/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2" x14ac:dyDescent="0.25">
      <c r="A12" s="4"/>
      <c r="B12" s="6"/>
      <c r="C12" s="4"/>
      <c r="D12" s="7"/>
      <c r="E12" s="10"/>
      <c r="F12" s="4"/>
      <c r="J12" s="4"/>
      <c r="K12" s="4"/>
      <c r="L12" s="4"/>
      <c r="M12" s="4"/>
      <c r="N12" s="4"/>
      <c r="O12" s="4"/>
      <c r="P12" s="4"/>
      <c r="Q12" s="4"/>
    </row>
    <row r="13" spans="1:17" ht="14.4" x14ac:dyDescent="0.3">
      <c r="A13" s="4"/>
      <c r="B13" s="6"/>
      <c r="C13" t="s">
        <v>23</v>
      </c>
      <c r="D13" s="3" t="s">
        <v>22</v>
      </c>
      <c r="E13" t="s">
        <v>27</v>
      </c>
      <c r="F13" s="15" t="s">
        <v>29</v>
      </c>
      <c r="G13" s="3" t="s">
        <v>28</v>
      </c>
      <c r="H13" s="16" t="s">
        <v>30</v>
      </c>
      <c r="J13" s="4"/>
      <c r="K13" s="4"/>
      <c r="L13" s="4"/>
      <c r="M13" s="4"/>
      <c r="N13" s="4"/>
      <c r="O13" s="4"/>
      <c r="P13" s="4"/>
      <c r="Q13" s="4"/>
    </row>
    <row r="14" spans="1:17" ht="14.4" x14ac:dyDescent="0.3">
      <c r="A14" s="4"/>
      <c r="B14" s="6"/>
      <c r="C14" s="3" t="s">
        <v>24</v>
      </c>
      <c r="E14">
        <v>12327</v>
      </c>
      <c r="F14" s="4">
        <f>Table14[[#This Row],[Units Sold]]/Table14[[#Totals],[Units Sold]]*100</f>
        <v>24.964053545029262</v>
      </c>
      <c r="G14" s="3">
        <f>ROUND(Table14[[#This Row],[percentage]],0)</f>
        <v>25</v>
      </c>
      <c r="H14" s="3">
        <f>Table14[[#This Row],[Column12]]</f>
        <v>25</v>
      </c>
      <c r="J14" s="4"/>
      <c r="K14" s="4"/>
      <c r="L14" s="4"/>
      <c r="M14" s="4"/>
      <c r="N14" s="4"/>
      <c r="O14" s="4"/>
      <c r="P14" s="4"/>
      <c r="Q14" s="4"/>
    </row>
    <row r="15" spans="1:17" ht="14.4" x14ac:dyDescent="0.3">
      <c r="A15" s="4"/>
      <c r="B15" s="6"/>
      <c r="C15" s="3" t="s">
        <v>25</v>
      </c>
      <c r="E15">
        <v>17129</v>
      </c>
      <c r="F15" s="4">
        <f>Table14[[#This Row],[Units Sold]]/Table14[[#Totals],[Units Sold]]*100</f>
        <v>34.68883533485895</v>
      </c>
      <c r="G15" s="3">
        <f>ROUND(Table14[[#This Row],[percentage]],0)</f>
        <v>35</v>
      </c>
      <c r="H15" s="3">
        <f>G14+Table14[[#This Row],[Column12]]</f>
        <v>60</v>
      </c>
      <c r="J15" s="4"/>
      <c r="K15" s="4"/>
      <c r="L15" s="4"/>
      <c r="M15" s="4"/>
      <c r="N15" s="4"/>
      <c r="O15" s="4"/>
      <c r="P15" s="4"/>
      <c r="Q15" s="4"/>
    </row>
    <row r="16" spans="1:17" ht="14.4" x14ac:dyDescent="0.3">
      <c r="A16" s="4"/>
      <c r="B16" s="4"/>
      <c r="C16" s="3" t="s">
        <v>26</v>
      </c>
      <c r="E16">
        <v>19923</v>
      </c>
      <c r="F16" s="4">
        <f>Table14[[#This Row],[Units Sold]]/Table14[[#Totals],[Units Sold]]*100</f>
        <v>40.347111120111791</v>
      </c>
      <c r="G16" s="3">
        <f>ROUND(Table14[[#This Row],[percentage]],0)</f>
        <v>40</v>
      </c>
      <c r="H16" s="3">
        <f>H15+Table14[[#This Row],[Column12]]</f>
        <v>100</v>
      </c>
      <c r="J16" s="4"/>
      <c r="K16" s="4"/>
      <c r="L16" s="4"/>
      <c r="M16" s="4"/>
      <c r="N16" s="4"/>
      <c r="O16" s="4"/>
      <c r="P16" s="4"/>
      <c r="Q16" s="4"/>
    </row>
    <row r="17" spans="1:17" ht="14.4" x14ac:dyDescent="0.3">
      <c r="A17" s="4"/>
      <c r="B17" s="4"/>
      <c r="E17"/>
      <c r="F17" s="4"/>
      <c r="J17" s="4"/>
      <c r="K17" s="4"/>
      <c r="L17" s="4"/>
      <c r="M17" s="4"/>
      <c r="N17" s="4"/>
      <c r="O17" s="4"/>
      <c r="P17" s="4"/>
      <c r="Q17" s="4"/>
    </row>
    <row r="18" spans="1:17" ht="14.4" x14ac:dyDescent="0.3">
      <c r="A18" s="4"/>
      <c r="B18" s="4"/>
      <c r="E18" s="13"/>
      <c r="F18" s="1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14.4" x14ac:dyDescent="0.3">
      <c r="A19" s="4"/>
      <c r="B19" s="4"/>
      <c r="E19" s="12">
        <f>SUBTOTAL(109,E14:E16)</f>
        <v>49379</v>
      </c>
      <c r="F19"/>
      <c r="G19">
        <f>SUBTOTAL(109,G14:G16)</f>
        <v>100</v>
      </c>
      <c r="H19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2"/>
  <sheetViews>
    <sheetView tabSelected="1" zoomScaleNormal="100" workbookViewId="0">
      <selection activeCell="I32" sqref="I32"/>
    </sheetView>
  </sheetViews>
  <sheetFormatPr defaultRowHeight="11.4" x14ac:dyDescent="0.2"/>
  <cols>
    <col min="1" max="1" width="2" style="3" customWidth="1"/>
    <col min="2" max="2" width="12.21875" style="3" customWidth="1"/>
    <col min="3" max="3" width="10.109375" style="3" customWidth="1"/>
    <col min="4" max="4" width="18.21875" style="3" customWidth="1"/>
    <col min="5" max="5" width="21.5546875" style="3" customWidth="1"/>
    <col min="6" max="6" width="14.88671875" style="3" customWidth="1"/>
    <col min="7" max="7" width="8.88671875" style="3" customWidth="1"/>
    <col min="8" max="8" width="19.5546875" style="3" customWidth="1"/>
    <col min="9" max="10" width="8.88671875" style="3"/>
    <col min="11" max="11" width="13.33203125" style="3" customWidth="1"/>
    <col min="12" max="12" width="16.33203125" style="3" customWidth="1"/>
    <col min="13" max="16384" width="8.88671875" style="3"/>
  </cols>
  <sheetData>
    <row r="1" spans="2:11" ht="15.6" x14ac:dyDescent="0.3">
      <c r="B1" s="1" t="s">
        <v>20</v>
      </c>
    </row>
    <row r="2" spans="2:11" ht="12" x14ac:dyDescent="0.25">
      <c r="B2" s="2" t="s">
        <v>2</v>
      </c>
    </row>
    <row r="4" spans="2:11" ht="12" x14ac:dyDescent="0.25">
      <c r="B4" s="2" t="s">
        <v>0</v>
      </c>
      <c r="C4" s="3" t="s">
        <v>12</v>
      </c>
    </row>
    <row r="5" spans="2:11" ht="12" x14ac:dyDescent="0.25">
      <c r="B5" s="2" t="s">
        <v>7</v>
      </c>
      <c r="C5" s="3" t="s">
        <v>13</v>
      </c>
    </row>
    <row r="6" spans="2:11" ht="12" x14ac:dyDescent="0.25">
      <c r="B6" s="2" t="s">
        <v>8</v>
      </c>
      <c r="C6" s="3" t="s">
        <v>14</v>
      </c>
    </row>
    <row r="7" spans="2:11" ht="12" x14ac:dyDescent="0.25">
      <c r="B7" s="2" t="s">
        <v>15</v>
      </c>
      <c r="C7" s="3" t="s">
        <v>16</v>
      </c>
    </row>
    <row r="8" spans="2:11" ht="12" x14ac:dyDescent="0.25">
      <c r="B8" s="2" t="s">
        <v>17</v>
      </c>
      <c r="C8" s="3" t="s">
        <v>18</v>
      </c>
      <c r="D8" s="5"/>
    </row>
    <row r="9" spans="2:11" ht="12" x14ac:dyDescent="0.25">
      <c r="B9" s="6"/>
      <c r="C9" s="4"/>
      <c r="D9" s="7"/>
    </row>
    <row r="10" spans="2:11" ht="12" x14ac:dyDescent="0.25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ht="12" x14ac:dyDescent="0.25">
      <c r="B11" s="6"/>
      <c r="C11" s="4"/>
      <c r="D11" s="7"/>
      <c r="E11" s="4"/>
      <c r="F11" s="4"/>
      <c r="G11" s="4"/>
      <c r="H11" s="4"/>
      <c r="I11" s="4"/>
      <c r="J11" s="4"/>
      <c r="K11" s="4"/>
    </row>
    <row r="12" spans="2:11" ht="12" x14ac:dyDescent="0.25">
      <c r="B12" s="11"/>
      <c r="C12" s="5"/>
      <c r="D12" s="5"/>
      <c r="E12" s="5"/>
      <c r="F12" s="4"/>
      <c r="G12" s="4"/>
      <c r="H12" s="4"/>
      <c r="I12" s="4"/>
      <c r="J12" s="4"/>
      <c r="K12" s="4"/>
    </row>
    <row r="13" spans="2:11" ht="12" x14ac:dyDescent="0.25">
      <c r="B13" s="6"/>
      <c r="C13" s="4"/>
      <c r="D13" s="9"/>
      <c r="E13" s="7"/>
      <c r="F13" s="4"/>
      <c r="G13" s="4"/>
      <c r="H13" s="4"/>
      <c r="I13" s="4"/>
      <c r="J13" s="4"/>
      <c r="K13" s="4"/>
    </row>
    <row r="14" spans="2:11" ht="14.4" x14ac:dyDescent="0.3">
      <c r="B14" s="6"/>
      <c r="C14" t="s">
        <v>23</v>
      </c>
      <c r="D14" s="3" t="s">
        <v>22</v>
      </c>
      <c r="E14" t="s">
        <v>27</v>
      </c>
      <c r="F14" s="15" t="s">
        <v>29</v>
      </c>
      <c r="G14" s="3" t="s">
        <v>28</v>
      </c>
      <c r="H14" s="16" t="s">
        <v>30</v>
      </c>
      <c r="I14"/>
      <c r="K14"/>
    </row>
    <row r="15" spans="2:11" ht="14.4" x14ac:dyDescent="0.3">
      <c r="B15" s="6"/>
      <c r="C15" s="3" t="s">
        <v>24</v>
      </c>
      <c r="E15">
        <v>12327</v>
      </c>
      <c r="F15" s="9">
        <f>Table145[[#This Row],[Units Sold]]/Table145[[#Totals],[Units Sold]]</f>
        <v>0.24964053545029263</v>
      </c>
      <c r="H15" s="17">
        <f>Table145[[#This Row],[percentage]]</f>
        <v>0.24964053545029263</v>
      </c>
      <c r="K15"/>
    </row>
    <row r="16" spans="2:11" ht="14.4" x14ac:dyDescent="0.3">
      <c r="B16" s="6"/>
      <c r="C16" s="3" t="s">
        <v>25</v>
      </c>
      <c r="E16">
        <v>17129</v>
      </c>
      <c r="F16" s="9">
        <f>Table145[[#This Row],[Units Sold]]/Table145[[#Totals],[Units Sold]]</f>
        <v>0.34688835334858947</v>
      </c>
      <c r="H16" s="17">
        <f>H15+Table145[[#This Row],[percentage]]</f>
        <v>0.59652888879888211</v>
      </c>
      <c r="K16"/>
    </row>
    <row r="17" spans="2:11" ht="14.4" x14ac:dyDescent="0.3">
      <c r="B17" s="4"/>
      <c r="C17" s="3" t="s">
        <v>26</v>
      </c>
      <c r="E17">
        <v>19923</v>
      </c>
      <c r="F17" s="9">
        <f>Table145[[#This Row],[Units Sold]]/Table145[[#Totals],[Units Sold]]</f>
        <v>0.40347111120111789</v>
      </c>
      <c r="H17" s="17">
        <f>H16+Table145[[#This Row],[percentage]]</f>
        <v>1</v>
      </c>
      <c r="K17"/>
    </row>
    <row r="18" spans="2:11" ht="14.4" x14ac:dyDescent="0.3">
      <c r="B18" s="4"/>
      <c r="E18"/>
      <c r="F18" s="9"/>
      <c r="K18"/>
    </row>
    <row r="19" spans="2:11" ht="14.4" x14ac:dyDescent="0.3">
      <c r="B19" s="4"/>
      <c r="E19" s="13"/>
      <c r="F19" s="17"/>
      <c r="H19" s="4"/>
      <c r="K19" s="12"/>
    </row>
    <row r="20" spans="2:11" ht="14.4" x14ac:dyDescent="0.3">
      <c r="B20" s="4"/>
      <c r="E20" s="12">
        <f>SUBTOTAL(109,E15:E17)</f>
        <v>49379</v>
      </c>
      <c r="F20" s="18">
        <f>SUBTOTAL(109,F15:F17)/SUBTOTAL(109,$F$15:$F$17)</f>
        <v>1</v>
      </c>
      <c r="G20"/>
      <c r="H20"/>
      <c r="I20" s="4"/>
      <c r="J20" s="4"/>
      <c r="K20" s="4"/>
    </row>
    <row r="21" spans="2:1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2023-07-22T15:18:56Z</dcterms:modified>
</cp:coreProperties>
</file>