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C:\Users\Abhi\Downloads\"/>
    </mc:Choice>
  </mc:AlternateContent>
  <bookViews>
    <workbookView xWindow="0" yWindow="0" windowWidth="15345" windowHeight="4545" xr2:uid="{00000000-000D-0000-FFFF-FFFF00000000}"/>
  </bookViews>
  <sheets>
    <sheet name="Sheet1" sheetId="1" r:id="rId1"/>
    <sheet name="Sheet2" sheetId="4" r:id="rId2"/>
  </sheets>
  <definedNames>
    <definedName name="_xlchart.v1.0" hidden="1">Sheet1!$D$1</definedName>
    <definedName name="_xlchart.v1.1" hidden="1">Sheet1!$D$2:$D$32</definedName>
    <definedName name="_xlchart.v1.2" hidden="1">Sheet1!$E$1</definedName>
    <definedName name="_xlchart.v1.3" hidden="1">Sheet1!$E$2:$E$32</definedName>
    <definedName name="_xlchart.v1.4" hidden="1">Sheet1!$G$2:$G$32</definedName>
    <definedName name="Slicer_Day">#N/A</definedName>
  </definedNames>
  <calcPr calcId="171027"/>
  <pivotCaches>
    <pivotCache cacheId="8"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1" l="1"/>
  <c r="F33" i="1" l="1"/>
  <c r="E33" i="1"/>
  <c r="D33" i="1"/>
  <c r="A33" i="1"/>
  <c r="M2" i="1" l="1"/>
  <c r="L2" i="1"/>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I2" i="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J2" i="1" l="1"/>
  <c r="J33" i="1" s="1"/>
  <c r="I33" i="1"/>
</calcChain>
</file>

<file path=xl/sharedStrings.xml><?xml version="1.0" encoding="utf-8"?>
<sst xmlns="http://schemas.openxmlformats.org/spreadsheetml/2006/main" count="66" uniqueCount="23">
  <si>
    <t>Date</t>
  </si>
  <si>
    <t>Location</t>
  </si>
  <si>
    <t>Lemon</t>
  </si>
  <si>
    <t>Orange</t>
  </si>
  <si>
    <t>Temperature</t>
  </si>
  <si>
    <t>Leaflets</t>
  </si>
  <si>
    <t>Price</t>
  </si>
  <si>
    <t>Park</t>
  </si>
  <si>
    <t>Beach</t>
  </si>
  <si>
    <t>Sales</t>
  </si>
  <si>
    <t>Revenue</t>
  </si>
  <si>
    <t>Day</t>
  </si>
  <si>
    <t>Row Labels</t>
  </si>
  <si>
    <t>Monday</t>
  </si>
  <si>
    <t>Tuesday</t>
  </si>
  <si>
    <t>Wednesday</t>
  </si>
  <si>
    <t>Thursday</t>
  </si>
  <si>
    <t>Friday</t>
  </si>
  <si>
    <t>Saturday</t>
  </si>
  <si>
    <t>Sunday</t>
  </si>
  <si>
    <t>Grand Total</t>
  </si>
  <si>
    <t>Sum of Lemon</t>
  </si>
  <si>
    <t>Sum of Orange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</si>
</sst>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14" fontId="0" fillId="0" borderId="0" xfId="0" applyNumberFormat="1"/>
    <xf numFmtId="0" fontId="0" fillId="0" borderId="0" xfId="0" applyNumberFormat="1"/>
    <xf numFmtId="2" fontId="0" fillId="0" borderId="0" xfId="0" applyNumberFormat="1"/>
    <xf numFmtId="164" fontId="0" fillId="0" borderId="0" xfId="1" applyFont="1"/>
    <xf numFmtId="0"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Currency" xfId="1" builtinId="4"/>
    <cellStyle name="Normal" xfId="0" builtinId="0"/>
  </cellStyles>
  <dxfs count="9">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19" formatCode="dd/mm/yyyy"/>
    </dxf>
    <dxf>
      <numFmt numFmtId="165" formatCode="mm/dd/yyyy"/>
    </dxf>
    <dxf>
      <numFmt numFmtId="2" formatCode="0.00"/>
    </dxf>
    <dxf>
      <numFmt numFmtId="165" formatCode="mm/dd/yyyy"/>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over</a:t>
            </a:r>
            <a:r>
              <a:rPr lang="en-US" baseline="0"/>
              <a:t> Time</a:t>
            </a:r>
            <a:endParaRPr lang="en-US"/>
          </a:p>
        </c:rich>
      </c:tx>
      <c:layout>
        <c:manualLayout>
          <c:xMode val="edge"/>
          <c:yMode val="edge"/>
          <c:x val="0.342826334208224"/>
          <c:y val="6.0185185185185182E-2"/>
        </c:manualLayout>
      </c:layout>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270805435034907"/>
          <c:y val="0.14806387225548903"/>
          <c:w val="0.81503347795811243"/>
          <c:h val="0.56492809656277998"/>
        </c:manualLayout>
      </c:layout>
      <c:lineChart>
        <c:grouping val="standard"/>
        <c:varyColors val="0"/>
        <c:ser>
          <c:idx val="0"/>
          <c:order val="0"/>
          <c:tx>
            <c:strRef>
              <c:f>Sheet1!$J$1</c:f>
              <c:strCache>
                <c:ptCount val="1"/>
                <c:pt idx="0">
                  <c:v>Revenue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Sheet1!$A$2:$A$32</c:f>
              <c:numCache>
                <c:formatCode>m/d/yyyy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Sheet1!$J$2:$J$32</c:f>
              <c:numCache>
                <c:formatCode>_("$"* #,##0.00_);_("$"* \(#,##0.00\);_("$"* "-"??_);_(@_)</c:formatCode>
                <c:ptCount val="31"/>
                <c:pt idx="0">
                  <c:v>41</c:v>
                </c:pt>
                <c:pt idx="1">
                  <c:v>41.25</c:v>
                </c:pt>
                <c:pt idx="2">
                  <c:v>46.75</c:v>
                </c:pt>
                <c:pt idx="3">
                  <c:v>58.25</c:v>
                </c:pt>
                <c:pt idx="4">
                  <c:v>69.25</c:v>
                </c:pt>
                <c:pt idx="5">
                  <c:v>43</c:v>
                </c:pt>
                <c:pt idx="6">
                  <c:v>61</c:v>
                </c:pt>
                <c:pt idx="7">
                  <c:v>52.25</c:v>
                </c:pt>
                <c:pt idx="8">
                  <c:v>57.25</c:v>
                </c:pt>
                <c:pt idx="9">
                  <c:v>59.5</c:v>
                </c:pt>
                <c:pt idx="10">
                  <c:v>70.5</c:v>
                </c:pt>
                <c:pt idx="11">
                  <c:v>56.25</c:v>
                </c:pt>
                <c:pt idx="12">
                  <c:v>46</c:v>
                </c:pt>
                <c:pt idx="13">
                  <c:v>51.75</c:v>
                </c:pt>
                <c:pt idx="14">
                  <c:v>80</c:v>
                </c:pt>
                <c:pt idx="15">
                  <c:v>65.5</c:v>
                </c:pt>
                <c:pt idx="16">
                  <c:v>95.5</c:v>
                </c:pt>
                <c:pt idx="17">
                  <c:v>111.5</c:v>
                </c:pt>
                <c:pt idx="18">
                  <c:v>103.5</c:v>
                </c:pt>
                <c:pt idx="19">
                  <c:v>56.5</c:v>
                </c:pt>
                <c:pt idx="20">
                  <c:v>66.5</c:v>
                </c:pt>
                <c:pt idx="21">
                  <c:v>93.5</c:v>
                </c:pt>
                <c:pt idx="22">
                  <c:v>101</c:v>
                </c:pt>
                <c:pt idx="23">
                  <c:v>101.5</c:v>
                </c:pt>
                <c:pt idx="24">
                  <c:v>134.5</c:v>
                </c:pt>
                <c:pt idx="25">
                  <c:v>106.75</c:v>
                </c:pt>
                <c:pt idx="26">
                  <c:v>60.199999999999996</c:v>
                </c:pt>
                <c:pt idx="27">
                  <c:v>55.65</c:v>
                </c:pt>
                <c:pt idx="28">
                  <c:v>58.099999999999994</c:v>
                </c:pt>
                <c:pt idx="29">
                  <c:v>50.75</c:v>
                </c:pt>
                <c:pt idx="30">
                  <c:v>43.05</c:v>
                </c:pt>
              </c:numCache>
            </c:numRef>
          </c:val>
          <c:smooth val="0"/>
          <c:extLst>
            <c:ext xmlns:c16="http://schemas.microsoft.com/office/drawing/2014/chart" uri="{C3380CC4-5D6E-409C-BE32-E72D297353CC}">
              <c16:uniqueId val="{00000000-B7AF-4523-AECC-28B9B6AFC74C}"/>
            </c:ext>
          </c:extLst>
        </c:ser>
        <c:ser>
          <c:idx val="1"/>
          <c:order val="1"/>
          <c:tx>
            <c:strRef>
              <c:f>Sheet1!$F$1</c:f>
              <c:strCache>
                <c:ptCount val="1"/>
                <c:pt idx="0">
                  <c:v>Temperature</c:v>
                </c:pt>
              </c:strCache>
            </c:strRef>
          </c:tx>
          <c:spPr>
            <a:ln w="28575" cap="rnd">
              <a:solidFill>
                <a:schemeClr val="accent2"/>
              </a:solidFill>
              <a:round/>
            </a:ln>
            <a:effectLst/>
          </c:spPr>
          <c:marker>
            <c:symbol val="none"/>
          </c:marker>
          <c:val>
            <c:numRef>
              <c:f>Sheet1!$F$2:$F$32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val>
          <c:smooth val="0"/>
          <c:extLst>
            <c:ext xmlns:c16="http://schemas.microsoft.com/office/drawing/2014/chart" uri="{C3380CC4-5D6E-409C-BE32-E72D297353CC}">
              <c16:uniqueId val="{00000004-BB22-4D63-A64E-05CA50BD77EE}"/>
            </c:ext>
          </c:extLst>
        </c:ser>
        <c:dLbls>
          <c:showLegendKey val="0"/>
          <c:showVal val="0"/>
          <c:showCatName val="0"/>
          <c:showSerName val="0"/>
          <c:showPercent val="0"/>
          <c:showBubbleSize val="0"/>
        </c:dLbls>
        <c:smooth val="0"/>
        <c:axId val="342457464"/>
        <c:axId val="342454184"/>
      </c:lineChart>
      <c:dateAx>
        <c:axId val="342457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454184"/>
        <c:crosses val="autoZero"/>
        <c:auto val="1"/>
        <c:lblOffset val="100"/>
        <c:baseTimeUnit val="days"/>
      </c:dateAx>
      <c:valAx>
        <c:axId val="342454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457464"/>
        <c:crosses val="autoZero"/>
        <c:crossBetween val="between"/>
      </c:valAx>
      <c:spPr>
        <a:noFill/>
        <a:ln>
          <a:noFill/>
        </a:ln>
        <a:effectLst/>
      </c:spPr>
    </c:plotArea>
    <c:legend>
      <c:legendPos val="r"/>
      <c:layout>
        <c:manualLayout>
          <c:xMode val="edge"/>
          <c:yMode val="edge"/>
          <c:x val="0.75622534183817491"/>
          <c:y val="2.3746738402567803E-3"/>
          <c:w val="0.21366712618188574"/>
          <c:h val="0.131477436288205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Flavours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Sheet1!$D$1</c:f>
              <c:strCache>
                <c:ptCount val="1"/>
                <c:pt idx="0">
                  <c:v>Lemon</c:v>
                </c:pt>
              </c:strCache>
            </c:strRef>
          </c:tx>
          <c:spPr>
            <a:solidFill>
              <a:schemeClr val="accent1"/>
            </a:solidFill>
            <a:ln>
              <a:noFill/>
            </a:ln>
            <a:effectLst/>
          </c:spPr>
          <c:invertIfNegative val="0"/>
          <c:val>
            <c:numRef>
              <c:f>Sheet1!$D$2:$D$32</c:f>
              <c:numCache>
                <c:formatCode>General</c:formatCode>
                <c:ptCount val="31"/>
                <c:pt idx="0">
                  <c:v>97</c:v>
                </c:pt>
                <c:pt idx="1">
                  <c:v>98</c:v>
                </c:pt>
                <c:pt idx="2">
                  <c:v>110</c:v>
                </c:pt>
                <c:pt idx="3">
                  <c:v>134</c:v>
                </c:pt>
                <c:pt idx="4">
                  <c:v>159</c:v>
                </c:pt>
                <c:pt idx="5">
                  <c:v>103</c:v>
                </c:pt>
                <c:pt idx="6">
                  <c:v>143</c:v>
                </c:pt>
                <c:pt idx="7">
                  <c:v>123</c:v>
                </c:pt>
                <c:pt idx="8">
                  <c:v>134</c:v>
                </c:pt>
                <c:pt idx="9">
                  <c:v>140</c:v>
                </c:pt>
                <c:pt idx="10">
                  <c:v>162</c:v>
                </c:pt>
                <c:pt idx="11">
                  <c:v>130</c:v>
                </c:pt>
                <c:pt idx="12">
                  <c:v>109</c:v>
                </c:pt>
                <c:pt idx="13">
                  <c:v>122</c:v>
                </c:pt>
                <c:pt idx="14">
                  <c:v>98</c:v>
                </c:pt>
                <c:pt idx="15">
                  <c:v>81</c:v>
                </c:pt>
                <c:pt idx="16">
                  <c:v>115</c:v>
                </c:pt>
                <c:pt idx="17">
                  <c:v>131</c:v>
                </c:pt>
                <c:pt idx="18">
                  <c:v>122</c:v>
                </c:pt>
                <c:pt idx="19">
                  <c:v>71</c:v>
                </c:pt>
                <c:pt idx="20">
                  <c:v>83</c:v>
                </c:pt>
                <c:pt idx="21">
                  <c:v>112</c:v>
                </c:pt>
                <c:pt idx="22">
                  <c:v>120</c:v>
                </c:pt>
                <c:pt idx="23">
                  <c:v>121</c:v>
                </c:pt>
                <c:pt idx="24">
                  <c:v>156</c:v>
                </c:pt>
                <c:pt idx="25">
                  <c:v>176</c:v>
                </c:pt>
                <c:pt idx="26">
                  <c:v>104</c:v>
                </c:pt>
                <c:pt idx="27">
                  <c:v>96</c:v>
                </c:pt>
                <c:pt idx="28">
                  <c:v>100</c:v>
                </c:pt>
                <c:pt idx="29">
                  <c:v>88</c:v>
                </c:pt>
                <c:pt idx="30">
                  <c:v>76</c:v>
                </c:pt>
              </c:numCache>
            </c:numRef>
          </c:val>
          <c:extLst>
            <c:ext xmlns:c16="http://schemas.microsoft.com/office/drawing/2014/chart" uri="{C3380CC4-5D6E-409C-BE32-E72D297353CC}">
              <c16:uniqueId val="{00000000-3C7C-4238-A085-427E54BBCD09}"/>
            </c:ext>
          </c:extLst>
        </c:ser>
        <c:ser>
          <c:idx val="1"/>
          <c:order val="1"/>
          <c:tx>
            <c:strRef>
              <c:f>Sheet1!$E$1</c:f>
              <c:strCache>
                <c:ptCount val="1"/>
                <c:pt idx="0">
                  <c:v>Orange</c:v>
                </c:pt>
              </c:strCache>
            </c:strRef>
          </c:tx>
          <c:spPr>
            <a:solidFill>
              <a:schemeClr val="accent2"/>
            </a:solidFill>
            <a:ln>
              <a:noFill/>
            </a:ln>
            <a:effectLst/>
          </c:spPr>
          <c:invertIfNegative val="0"/>
          <c:val>
            <c:numRef>
              <c:f>Sheet1!$E$2:$E$32</c:f>
              <c:numCache>
                <c:formatCode>General</c:formatCode>
                <c:ptCount val="31"/>
                <c:pt idx="0">
                  <c:v>67</c:v>
                </c:pt>
                <c:pt idx="1">
                  <c:v>67</c:v>
                </c:pt>
                <c:pt idx="2">
                  <c:v>77</c:v>
                </c:pt>
                <c:pt idx="3">
                  <c:v>99</c:v>
                </c:pt>
                <c:pt idx="4">
                  <c:v>118</c:v>
                </c:pt>
                <c:pt idx="5">
                  <c:v>69</c:v>
                </c:pt>
                <c:pt idx="6">
                  <c:v>101</c:v>
                </c:pt>
                <c:pt idx="7">
                  <c:v>86</c:v>
                </c:pt>
                <c:pt idx="8">
                  <c:v>95</c:v>
                </c:pt>
                <c:pt idx="9">
                  <c:v>98</c:v>
                </c:pt>
                <c:pt idx="10">
                  <c:v>120</c:v>
                </c:pt>
                <c:pt idx="11">
                  <c:v>95</c:v>
                </c:pt>
                <c:pt idx="12">
                  <c:v>75</c:v>
                </c:pt>
                <c:pt idx="13">
                  <c:v>85</c:v>
                </c:pt>
                <c:pt idx="14">
                  <c:v>62</c:v>
                </c:pt>
                <c:pt idx="15">
                  <c:v>50</c:v>
                </c:pt>
                <c:pt idx="16">
                  <c:v>76</c:v>
                </c:pt>
                <c:pt idx="17">
                  <c:v>92</c:v>
                </c:pt>
                <c:pt idx="18">
                  <c:v>85</c:v>
                </c:pt>
                <c:pt idx="19">
                  <c:v>42</c:v>
                </c:pt>
                <c:pt idx="20">
                  <c:v>50</c:v>
                </c:pt>
                <c:pt idx="21">
                  <c:v>75</c:v>
                </c:pt>
                <c:pt idx="22">
                  <c:v>82</c:v>
                </c:pt>
                <c:pt idx="23">
                  <c:v>82</c:v>
                </c:pt>
                <c:pt idx="24">
                  <c:v>113</c:v>
                </c:pt>
                <c:pt idx="25">
                  <c:v>129</c:v>
                </c:pt>
                <c:pt idx="26">
                  <c:v>68</c:v>
                </c:pt>
                <c:pt idx="27">
                  <c:v>63</c:v>
                </c:pt>
                <c:pt idx="28">
                  <c:v>66</c:v>
                </c:pt>
                <c:pt idx="29">
                  <c:v>57</c:v>
                </c:pt>
                <c:pt idx="30">
                  <c:v>47</c:v>
                </c:pt>
              </c:numCache>
            </c:numRef>
          </c:val>
          <c:extLst>
            <c:ext xmlns:c16="http://schemas.microsoft.com/office/drawing/2014/chart" uri="{C3380CC4-5D6E-409C-BE32-E72D297353CC}">
              <c16:uniqueId val="{00000001-3C7C-4238-A085-427E54BBCD09}"/>
            </c:ext>
          </c:extLst>
        </c:ser>
        <c:dLbls>
          <c:showLegendKey val="0"/>
          <c:showVal val="0"/>
          <c:showCatName val="0"/>
          <c:showSerName val="0"/>
          <c:showPercent val="0"/>
          <c:showBubbleSize val="0"/>
        </c:dLbls>
        <c:gapWidth val="219"/>
        <c:overlap val="100"/>
        <c:axId val="439695648"/>
        <c:axId val="439693024"/>
      </c:barChart>
      <c:catAx>
        <c:axId val="43969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93024"/>
        <c:crosses val="autoZero"/>
        <c:auto val="1"/>
        <c:lblAlgn val="ctr"/>
        <c:lblOffset val="100"/>
        <c:noMultiLvlLbl val="0"/>
      </c:catAx>
      <c:valAx>
        <c:axId val="43969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9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111111111111109E-2"/>
          <c:y val="0.3244907407407408"/>
          <c:w val="0.93888888888888888"/>
          <c:h val="0.6714577865266842"/>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96F-463E-8792-53B96EB8DAF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96F-463E-8792-53B96EB8DAF9}"/>
              </c:ext>
            </c:extLst>
          </c:dPt>
          <c:val>
            <c:numRef>
              <c:f>Sheet1!$D$33:$E$33</c:f>
              <c:numCache>
                <c:formatCode>General</c:formatCode>
                <c:ptCount val="2"/>
                <c:pt idx="0">
                  <c:v>116.58064516129032</c:v>
                </c:pt>
                <c:pt idx="1">
                  <c:v>80.354838709677423</c:v>
                </c:pt>
              </c:numCache>
            </c:numRef>
          </c:val>
          <c:extLst>
            <c:ext xmlns:c16="http://schemas.microsoft.com/office/drawing/2014/chart" uri="{C3380CC4-5D6E-409C-BE32-E72D297353CC}">
              <c16:uniqueId val="{00000000-B110-4232-AE71-35C73CB4B91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vs</a:t>
            </a:r>
            <a:r>
              <a:rPr lang="en-GB" baseline="0"/>
              <a:t> Leaflets</a:t>
            </a:r>
            <a:endParaRPr lang="en-GB"/>
          </a:p>
        </c:rich>
      </c:tx>
      <c:layout>
        <c:manualLayout>
          <c:xMode val="edge"/>
          <c:yMode val="edge"/>
          <c:x val="0.3543333333333333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Sheet1!$G$2:$G$32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110</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Sheet1!$I$2:$I$32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extLst>
            <c:ext xmlns:c16="http://schemas.microsoft.com/office/drawing/2014/chart" uri="{C3380CC4-5D6E-409C-BE32-E72D297353CC}">
              <c16:uniqueId val="{00000000-2A82-4252-A8FB-1672844BB8CC}"/>
            </c:ext>
          </c:extLst>
        </c:ser>
        <c:dLbls>
          <c:showLegendKey val="0"/>
          <c:showVal val="0"/>
          <c:showCatName val="0"/>
          <c:showSerName val="0"/>
          <c:showPercent val="0"/>
          <c:showBubbleSize val="0"/>
        </c:dLbls>
        <c:axId val="358585696"/>
        <c:axId val="358580120"/>
      </c:scatterChart>
      <c:valAx>
        <c:axId val="358585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Leaflets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80120"/>
        <c:crosses val="autoZero"/>
        <c:crossBetween val="midCat"/>
      </c:valAx>
      <c:valAx>
        <c:axId val="358580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856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[DATASC1.xlsx]Sheet2!PivotTable3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Sum of Orange</c:v>
                </c:pt>
              </c:strCache>
            </c:strRef>
          </c:tx>
          <c:spPr>
            <a:solidFill>
              <a:schemeClr val="accent1"/>
            </a:solidFill>
            <a:ln>
              <a:noFill/>
            </a:ln>
            <a:effectLst/>
          </c:spPr>
          <c:invertIfNegative val="0"/>
          <c:cat>
            <c:multiLvlStrRef>
              <c:f>Sheet2!$A$4:$A$25</c:f>
              <c:multiLvlStrCache>
                <c:ptCount val="14"/>
                <c:lvl>
                  <c:pt idx="0">
                    <c:v>Beach</c:v>
                  </c:pt>
                  <c:pt idx="1">
                    <c:v>Park</c:v>
                  </c:pt>
                  <c:pt idx="2">
                    <c:v>Beach</c:v>
                  </c:pt>
                  <c:pt idx="3">
                    <c:v>Park</c:v>
                  </c:pt>
                  <c:pt idx="4">
                    <c:v>Beach</c:v>
                  </c:pt>
                  <c:pt idx="5">
                    <c:v>Park</c:v>
                  </c:pt>
                  <c:pt idx="6">
                    <c:v>Beach</c:v>
                  </c:pt>
                  <c:pt idx="7">
                    <c:v>Park</c:v>
                  </c:pt>
                  <c:pt idx="8">
                    <c:v>Beach</c:v>
                  </c:pt>
                  <c:pt idx="9">
                    <c:v>Park</c:v>
                  </c:pt>
                  <c:pt idx="10">
                    <c:v>Beach</c:v>
                  </c:pt>
                  <c:pt idx="11">
                    <c:v>Park</c:v>
                  </c:pt>
                  <c:pt idx="12">
                    <c:v>Beach</c:v>
                  </c:pt>
                  <c:pt idx="13">
                    <c:v>Park</c:v>
                  </c:pt>
                </c:lvl>
                <c:lvl>
                  <c:pt idx="0">
                    <c:v>Monday</c:v>
                  </c:pt>
                  <c:pt idx="2">
                    <c:v>Tuesday</c:v>
                  </c:pt>
                  <c:pt idx="4">
                    <c:v>Wednesday</c:v>
                  </c:pt>
                  <c:pt idx="6">
                    <c:v>Thursday</c:v>
                  </c:pt>
                  <c:pt idx="8">
                    <c:v>Friday</c:v>
                  </c:pt>
                  <c:pt idx="10">
                    <c:v>Saturday</c:v>
                  </c:pt>
                  <c:pt idx="12">
                    <c:v>Sunday</c:v>
                  </c:pt>
                </c:lvl>
              </c:multiLvlStrCache>
            </c:multiLvlStrRef>
          </c:cat>
          <c:val>
            <c:numRef>
              <c:f>Sheet2!$B$4:$B$25</c:f>
              <c:numCache>
                <c:formatCode>General</c:formatCode>
                <c:ptCount val="14"/>
                <c:pt idx="0">
                  <c:v>219</c:v>
                </c:pt>
                <c:pt idx="1">
                  <c:v>205</c:v>
                </c:pt>
                <c:pt idx="2">
                  <c:v>213</c:v>
                </c:pt>
                <c:pt idx="3">
                  <c:v>214</c:v>
                </c:pt>
                <c:pt idx="4">
                  <c:v>144</c:v>
                </c:pt>
                <c:pt idx="5">
                  <c:v>110</c:v>
                </c:pt>
                <c:pt idx="6">
                  <c:v>186</c:v>
                </c:pt>
                <c:pt idx="7">
                  <c:v>113</c:v>
                </c:pt>
                <c:pt idx="8">
                  <c:v>148</c:v>
                </c:pt>
                <c:pt idx="9">
                  <c:v>208</c:v>
                </c:pt>
                <c:pt idx="10">
                  <c:v>202</c:v>
                </c:pt>
                <c:pt idx="11">
                  <c:v>149</c:v>
                </c:pt>
                <c:pt idx="12">
                  <c:v>221</c:v>
                </c:pt>
                <c:pt idx="13">
                  <c:v>159</c:v>
                </c:pt>
              </c:numCache>
            </c:numRef>
          </c:val>
          <c:extLst>
            <c:ext xmlns:c16="http://schemas.microsoft.com/office/drawing/2014/chart" uri="{C3380CC4-5D6E-409C-BE32-E72D297353CC}">
              <c16:uniqueId val="{00000000-CFC0-4691-A46A-DADB335EFE24}"/>
            </c:ext>
          </c:extLst>
        </c:ser>
        <c:ser>
          <c:idx val="1"/>
          <c:order val="1"/>
          <c:tx>
            <c:strRef>
              <c:f>Sheet2!$C$3</c:f>
              <c:strCache>
                <c:ptCount val="1"/>
                <c:pt idx="0">
                  <c:v>Sum of Lemon</c:v>
                </c:pt>
              </c:strCache>
            </c:strRef>
          </c:tx>
          <c:spPr>
            <a:solidFill>
              <a:schemeClr val="accent2"/>
            </a:solidFill>
            <a:ln>
              <a:noFill/>
            </a:ln>
            <a:effectLst/>
          </c:spPr>
          <c:invertIfNegative val="0"/>
          <c:cat>
            <c:multiLvlStrRef>
              <c:f>Sheet2!$A$4:$A$25</c:f>
              <c:multiLvlStrCache>
                <c:ptCount val="14"/>
                <c:lvl>
                  <c:pt idx="0">
                    <c:v>Beach</c:v>
                  </c:pt>
                  <c:pt idx="1">
                    <c:v>Park</c:v>
                  </c:pt>
                  <c:pt idx="2">
                    <c:v>Beach</c:v>
                  </c:pt>
                  <c:pt idx="3">
                    <c:v>Park</c:v>
                  </c:pt>
                  <c:pt idx="4">
                    <c:v>Beach</c:v>
                  </c:pt>
                  <c:pt idx="5">
                    <c:v>Park</c:v>
                  </c:pt>
                  <c:pt idx="6">
                    <c:v>Beach</c:v>
                  </c:pt>
                  <c:pt idx="7">
                    <c:v>Park</c:v>
                  </c:pt>
                  <c:pt idx="8">
                    <c:v>Beach</c:v>
                  </c:pt>
                  <c:pt idx="9">
                    <c:v>Park</c:v>
                  </c:pt>
                  <c:pt idx="10">
                    <c:v>Beach</c:v>
                  </c:pt>
                  <c:pt idx="11">
                    <c:v>Park</c:v>
                  </c:pt>
                  <c:pt idx="12">
                    <c:v>Beach</c:v>
                  </c:pt>
                  <c:pt idx="13">
                    <c:v>Park</c:v>
                  </c:pt>
                </c:lvl>
                <c:lvl>
                  <c:pt idx="0">
                    <c:v>Monday</c:v>
                  </c:pt>
                  <c:pt idx="2">
                    <c:v>Tuesday</c:v>
                  </c:pt>
                  <c:pt idx="4">
                    <c:v>Wednesday</c:v>
                  </c:pt>
                  <c:pt idx="6">
                    <c:v>Thursday</c:v>
                  </c:pt>
                  <c:pt idx="8">
                    <c:v>Friday</c:v>
                  </c:pt>
                  <c:pt idx="10">
                    <c:v>Saturday</c:v>
                  </c:pt>
                  <c:pt idx="12">
                    <c:v>Sunday</c:v>
                  </c:pt>
                </c:lvl>
              </c:multiLvlStrCache>
            </c:multiLvlStrRef>
          </c:cat>
          <c:val>
            <c:numRef>
              <c:f>Sheet2!$C$4:$C$25</c:f>
              <c:numCache>
                <c:formatCode>General</c:formatCode>
                <c:ptCount val="14"/>
                <c:pt idx="0">
                  <c:v>296</c:v>
                </c:pt>
                <c:pt idx="1">
                  <c:v>287</c:v>
                </c:pt>
                <c:pt idx="2">
                  <c:v>289</c:v>
                </c:pt>
                <c:pt idx="3">
                  <c:v>298</c:v>
                </c:pt>
                <c:pt idx="4">
                  <c:v>212</c:v>
                </c:pt>
                <c:pt idx="5">
                  <c:v>175</c:v>
                </c:pt>
                <c:pt idx="6">
                  <c:v>265</c:v>
                </c:pt>
                <c:pt idx="7">
                  <c:v>179</c:v>
                </c:pt>
                <c:pt idx="8">
                  <c:v>221</c:v>
                </c:pt>
                <c:pt idx="9">
                  <c:v>309</c:v>
                </c:pt>
                <c:pt idx="10">
                  <c:v>303</c:v>
                </c:pt>
                <c:pt idx="11">
                  <c:v>218</c:v>
                </c:pt>
                <c:pt idx="12">
                  <c:v>331</c:v>
                </c:pt>
                <c:pt idx="13">
                  <c:v>231</c:v>
                </c:pt>
              </c:numCache>
            </c:numRef>
          </c:val>
          <c:extLst>
            <c:ext xmlns:c16="http://schemas.microsoft.com/office/drawing/2014/chart" uri="{C3380CC4-5D6E-409C-BE32-E72D297353CC}">
              <c16:uniqueId val="{00000001-CFC0-4691-A46A-DADB335EFE24}"/>
            </c:ext>
          </c:extLst>
        </c:ser>
        <c:dLbls>
          <c:showLegendKey val="0"/>
          <c:showVal val="0"/>
          <c:showCatName val="0"/>
          <c:showSerName val="0"/>
          <c:showPercent val="0"/>
          <c:showBubbleSize val="0"/>
        </c:dLbls>
        <c:gapWidth val="219"/>
        <c:overlap val="-27"/>
        <c:axId val="292099272"/>
        <c:axId val="292100912"/>
      </c:barChart>
      <c:catAx>
        <c:axId val="29209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00912"/>
        <c:crosses val="autoZero"/>
        <c:auto val="1"/>
        <c:lblAlgn val="ctr"/>
        <c:lblOffset val="100"/>
        <c:noMultiLvlLbl val="0"/>
      </c:catAx>
      <c:valAx>
        <c:axId val="29210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099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plotArea>
      <cx:plotAreaRegion>
        <cx:series layoutId="clusteredColumn" uniqueId="{0D0C7CC3-017A-4DF1-B95B-00A50B3D81C8}">
          <cx:dataId val="0"/>
          <cx:layoutPr>
            <cx:binning intervalClosed="r">
              <cx:binSize val="1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plotArea>
      <cx:plotAreaRegion>
        <cx:series layoutId="boxWhisker" uniqueId="{BA891509-063B-40F4-B887-E463698E785D}">
          <cx:tx>
            <cx:txData>
              <cx:f>_xlchart.v1.0</cx:f>
              <cx:v>Lemon</cx:v>
            </cx:txData>
          </cx:tx>
          <cx:dataId val="0"/>
          <cx:layoutPr>
            <cx:visibility meanLine="0" meanMarker="1" nonoutliers="0" outliers="1"/>
            <cx:statistics quartileMethod="exclusive"/>
          </cx:layoutPr>
        </cx:series>
        <cx:series layoutId="boxWhisker" uniqueId="{4CC123C9-7E95-4FEC-AF5A-06C1230E6E31}">
          <cx:tx>
            <cx:txData>
              <cx:f>_xlchart.v1.2</cx:f>
              <cx:v>Orange</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absolute">
    <xdr:from>
      <xdr:col>13</xdr:col>
      <xdr:colOff>142875</xdr:colOff>
      <xdr:row>0</xdr:row>
      <xdr:rowOff>0</xdr:rowOff>
    </xdr:from>
    <xdr:to>
      <xdr:col>16</xdr:col>
      <xdr:colOff>142875</xdr:colOff>
      <xdr:row>13</xdr:row>
      <xdr:rowOff>47625</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05346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10</xdr:col>
      <xdr:colOff>323851</xdr:colOff>
      <xdr:row>13</xdr:row>
      <xdr:rowOff>57150</xdr:rowOff>
    </xdr:from>
    <xdr:to>
      <xdr:col>18</xdr:col>
      <xdr:colOff>495300</xdr:colOff>
      <xdr:row>30</xdr:row>
      <xdr:rowOff>123825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495299</xdr:colOff>
      <xdr:row>7</xdr:row>
      <xdr:rowOff>161926</xdr:rowOff>
    </xdr:from>
    <xdr:to>
      <xdr:col>18</xdr:col>
      <xdr:colOff>323849</xdr:colOff>
      <xdr:row>24</xdr:row>
      <xdr:rowOff>76200</xdr:rowOff>
    </xdr:to>
    <xdr:graphicFrame macro="">
      <xdr:nvGraphicFramePr>
        <xdr:cNvPr id="4" name="Chart 3">
          <a:extLst>
            <a:ext uri="{FF2B5EF4-FFF2-40B4-BE49-F238E27FC236}">
              <a16:creationId xmlns:a16="http://schemas.microsoft.com/office/drawing/2014/main" id="{7876B0C7-E3ED-47DB-8669-2122DC91B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914400</xdr:colOff>
      <xdr:row>24</xdr:row>
      <xdr:rowOff>38100</xdr:rowOff>
    </xdr:from>
    <xdr:to>
      <xdr:col>18</xdr:col>
      <xdr:colOff>276225</xdr:colOff>
      <xdr:row>38</xdr:row>
      <xdr:rowOff>114300</xdr:rowOff>
    </xdr:to>
    <xdr:graphicFrame macro="">
      <xdr:nvGraphicFramePr>
        <xdr:cNvPr id="6" name="Chart 5">
          <a:extLst>
            <a:ext uri="{FF2B5EF4-FFF2-40B4-BE49-F238E27FC236}">
              <a16:creationId xmlns:a16="http://schemas.microsoft.com/office/drawing/2014/main" id="{EDDE72A5-1E6F-4294-81E1-1532D5FA8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533400</xdr:colOff>
      <xdr:row>4</xdr:row>
      <xdr:rowOff>28575</xdr:rowOff>
    </xdr:from>
    <xdr:to>
      <xdr:col>16</xdr:col>
      <xdr:colOff>504825</xdr:colOff>
      <xdr:row>18</xdr:row>
      <xdr:rowOff>104775</xdr:rowOff>
    </xdr:to>
    <xdr:graphicFrame macro="">
      <xdr:nvGraphicFramePr>
        <xdr:cNvPr id="7" name="Chart 6">
          <a:extLst>
            <a:ext uri="{FF2B5EF4-FFF2-40B4-BE49-F238E27FC236}">
              <a16:creationId xmlns:a16="http://schemas.microsoft.com/office/drawing/2014/main" id="{CA06CDD1-DA7C-452F-8206-6050FEF44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247650</xdr:colOff>
      <xdr:row>9</xdr:row>
      <xdr:rowOff>76200</xdr:rowOff>
    </xdr:from>
    <xdr:to>
      <xdr:col>12</xdr:col>
      <xdr:colOff>247650</xdr:colOff>
      <xdr:row>23</xdr:row>
      <xdr:rowOff>152400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31BF79EF-A459-4483-9D7B-5ADC19521A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457825" y="17907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247650</xdr:colOff>
      <xdr:row>12</xdr:row>
      <xdr:rowOff>76200</xdr:rowOff>
    </xdr:from>
    <xdr:to>
      <xdr:col>12</xdr:col>
      <xdr:colOff>247650</xdr:colOff>
      <xdr:row>26</xdr:row>
      <xdr:rowOff>152400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CF68AF04-D9D3-4176-AF44-702364DE18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457825" y="23622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157161</xdr:colOff>
      <xdr:row>3</xdr:row>
      <xdr:rowOff>180975</xdr:rowOff>
    </xdr:from>
    <xdr:to>
      <xdr:col>13</xdr:col>
      <xdr:colOff>152399</xdr:colOff>
      <xdr:row>25</xdr:row>
      <xdr:rowOff>47625</xdr:rowOff>
    </xdr:to>
    <xdr:graphicFrame macro="">
      <xdr:nvGraphicFramePr>
        <xdr:cNvPr id="2" name="Chart 1">
          <a:extLst>
            <a:ext uri="{FF2B5EF4-FFF2-40B4-BE49-F238E27FC236}">
              <a16:creationId xmlns:a16="http://schemas.microsoft.com/office/drawing/2014/main" id="{0958234D-CD34-46EA-8C3A-987F67CCA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singh tanwar" refreshedDate="43159.978578125003" createdVersion="6" refreshedVersion="6" minRefreshableVersion="3" recordCount="31" xr:uid="{AE2E10E1-A88A-48C9-A0DE-4A940F94DB26}">
  <cacheSource type="worksheet">
    <worksheetSource name="Table1"/>
  </cacheSource>
  <cacheFields count="10">
    <cacheField name="Date" numFmtId="14">
      <sharedItems containsSemiMixedTypes="0" containsNonDate="0" containsDate="1" containsString="0" minDate="2016-07-01T00:00:00" maxDate="2016-08-01T00:00:00"/>
    </cacheField>
    <cacheField name="Day" numFmtId="14">
      <sharedItems count="7">
        <s v="Friday"/>
        <s v="Saturday"/>
        <s v="Sunday"/>
        <s v="Monday"/>
        <s v="Tuesday"/>
        <s v="Wednesday"/>
        <s v="Thursday"/>
      </sharedItems>
    </cacheField>
    <cacheField name="Location" numFmtId="0">
      <sharedItems count="2">
        <s v="Park"/>
        <s v="Beach"/>
      </sharedItems>
    </cacheField>
    <cacheField name="Lemon" numFmtId="0">
      <sharedItems containsSemiMixedTypes="0" containsString="0" containsNumber="1" containsInteger="1" minValue="71" maxValue="176" count="28">
        <n v="97"/>
        <n v="98"/>
        <n v="110"/>
        <n v="134"/>
        <n v="159"/>
        <n v="103"/>
        <n v="143"/>
        <n v="123"/>
        <n v="140"/>
        <n v="162"/>
        <n v="130"/>
        <n v="109"/>
        <n v="122"/>
        <n v="81"/>
        <n v="115"/>
        <n v="131"/>
        <n v="71"/>
        <n v="83"/>
        <n v="112"/>
        <n v="120"/>
        <n v="121"/>
        <n v="156"/>
        <n v="176"/>
        <n v="104"/>
        <n v="96"/>
        <n v="100"/>
        <n v="88"/>
        <n v="76"/>
      </sharedItems>
    </cacheField>
    <cacheField name="Orange" numFmtId="0">
      <sharedItems containsSemiMixedTypes="0" containsString="0" containsNumber="1" containsInteger="1" minValue="42" maxValue="129"/>
    </cacheField>
    <cacheField name="Temperature" numFmtId="0">
      <sharedItems containsSemiMixedTypes="0" containsString="0" containsNumber="1" containsInteger="1" minValue="70" maxValue="84"/>
    </cacheField>
    <cacheField name="Leaflets" numFmtId="0">
      <sharedItems containsSemiMixedTypes="0" containsString="0" containsNumber="1" containsInteger="1" minValue="68" maxValue="158"/>
    </cacheField>
    <cacheField name="Price" numFmtId="0">
      <sharedItems containsSemiMixedTypes="0" containsString="0" containsNumber="1" minValue="0.25" maxValue="0.5"/>
    </cacheField>
    <cacheField name="Sales" numFmtId="0">
      <sharedItems containsSemiMixedTypes="0" containsString="0" containsNumber="1" containsInteger="1" minValue="113" maxValue="305"/>
    </cacheField>
    <cacheField name="Revenue" numFmtId="164">
      <sharedItems containsSemiMixedTypes="0" containsString="0" containsNumber="1" minValue="41" maxValue="13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d v="2016-07-01T00:00:00"/>
    <x v="0"/>
    <x v="0"/>
    <x v="0"/>
    <n v="67"/>
    <n v="70"/>
    <n v="90"/>
    <n v="0.25"/>
    <n v="164"/>
    <n v="41"/>
  </r>
  <r>
    <d v="2016-07-02T00:00:00"/>
    <x v="1"/>
    <x v="0"/>
    <x v="1"/>
    <n v="67"/>
    <n v="72"/>
    <n v="90"/>
    <n v="0.25"/>
    <n v="165"/>
    <n v="41.25"/>
  </r>
  <r>
    <d v="2016-07-03T00:00:00"/>
    <x v="2"/>
    <x v="0"/>
    <x v="2"/>
    <n v="77"/>
    <n v="71"/>
    <n v="104"/>
    <n v="0.25"/>
    <n v="187"/>
    <n v="46.75"/>
  </r>
  <r>
    <d v="2016-07-04T00:00:00"/>
    <x v="3"/>
    <x v="1"/>
    <x v="3"/>
    <n v="99"/>
    <n v="76"/>
    <n v="98"/>
    <n v="0.25"/>
    <n v="233"/>
    <n v="58.25"/>
  </r>
  <r>
    <d v="2016-07-05T00:00:00"/>
    <x v="4"/>
    <x v="1"/>
    <x v="4"/>
    <n v="118"/>
    <n v="78"/>
    <n v="135"/>
    <n v="0.25"/>
    <n v="277"/>
    <n v="69.25"/>
  </r>
  <r>
    <d v="2016-07-06T00:00:00"/>
    <x v="5"/>
    <x v="1"/>
    <x v="5"/>
    <n v="69"/>
    <n v="82"/>
    <n v="90"/>
    <n v="0.25"/>
    <n v="172"/>
    <n v="43"/>
  </r>
  <r>
    <d v="2016-07-07T00:00:00"/>
    <x v="6"/>
    <x v="1"/>
    <x v="6"/>
    <n v="101"/>
    <n v="81"/>
    <n v="135"/>
    <n v="0.25"/>
    <n v="244"/>
    <n v="61"/>
  </r>
  <r>
    <d v="2016-07-08T00:00:00"/>
    <x v="0"/>
    <x v="1"/>
    <x v="7"/>
    <n v="86"/>
    <n v="82"/>
    <n v="113"/>
    <n v="0.25"/>
    <n v="209"/>
    <n v="52.25"/>
  </r>
  <r>
    <d v="2016-07-09T00:00:00"/>
    <x v="1"/>
    <x v="1"/>
    <x v="3"/>
    <n v="95"/>
    <n v="80"/>
    <n v="126"/>
    <n v="0.25"/>
    <n v="229"/>
    <n v="57.25"/>
  </r>
  <r>
    <d v="2016-07-10T00:00:00"/>
    <x v="2"/>
    <x v="1"/>
    <x v="8"/>
    <n v="98"/>
    <n v="82"/>
    <n v="131"/>
    <n v="0.25"/>
    <n v="238"/>
    <n v="59.5"/>
  </r>
  <r>
    <d v="2016-07-11T00:00:00"/>
    <x v="3"/>
    <x v="1"/>
    <x v="9"/>
    <n v="120"/>
    <n v="83"/>
    <n v="135"/>
    <n v="0.25"/>
    <n v="282"/>
    <n v="70.5"/>
  </r>
  <r>
    <d v="2016-07-12T00:00:00"/>
    <x v="4"/>
    <x v="1"/>
    <x v="10"/>
    <n v="95"/>
    <n v="84"/>
    <n v="99"/>
    <n v="0.25"/>
    <n v="225"/>
    <n v="56.25"/>
  </r>
  <r>
    <d v="2016-07-13T00:00:00"/>
    <x v="5"/>
    <x v="1"/>
    <x v="11"/>
    <n v="75"/>
    <n v="77"/>
    <n v="99"/>
    <n v="0.25"/>
    <n v="184"/>
    <n v="46"/>
  </r>
  <r>
    <d v="2016-07-14T00:00:00"/>
    <x v="6"/>
    <x v="1"/>
    <x v="12"/>
    <n v="85"/>
    <n v="78"/>
    <n v="113"/>
    <n v="0.25"/>
    <n v="207"/>
    <n v="51.75"/>
  </r>
  <r>
    <d v="2016-07-15T00:00:00"/>
    <x v="0"/>
    <x v="1"/>
    <x v="1"/>
    <n v="62"/>
    <n v="75"/>
    <n v="108"/>
    <n v="0.5"/>
    <n v="160"/>
    <n v="80"/>
  </r>
  <r>
    <d v="2016-07-16T00:00:00"/>
    <x v="1"/>
    <x v="1"/>
    <x v="13"/>
    <n v="50"/>
    <n v="74"/>
    <n v="90"/>
    <n v="0.5"/>
    <n v="131"/>
    <n v="65.5"/>
  </r>
  <r>
    <d v="2016-07-17T00:00:00"/>
    <x v="2"/>
    <x v="1"/>
    <x v="14"/>
    <n v="76"/>
    <n v="77"/>
    <n v="126"/>
    <n v="0.5"/>
    <n v="191"/>
    <n v="95.5"/>
  </r>
  <r>
    <d v="2016-07-18T00:00:00"/>
    <x v="3"/>
    <x v="0"/>
    <x v="15"/>
    <n v="92"/>
    <n v="81"/>
    <n v="122"/>
    <n v="0.5"/>
    <n v="223"/>
    <n v="111.5"/>
  </r>
  <r>
    <d v="2016-07-19T00:00:00"/>
    <x v="4"/>
    <x v="0"/>
    <x v="12"/>
    <n v="85"/>
    <n v="78"/>
    <n v="113"/>
    <n v="0.5"/>
    <n v="207"/>
    <n v="103.5"/>
  </r>
  <r>
    <d v="2016-07-20T00:00:00"/>
    <x v="5"/>
    <x v="0"/>
    <x v="16"/>
    <n v="42"/>
    <n v="70"/>
    <n v="110"/>
    <n v="0.5"/>
    <n v="113"/>
    <n v="56.5"/>
  </r>
  <r>
    <d v="2016-07-21T00:00:00"/>
    <x v="6"/>
    <x v="0"/>
    <x v="17"/>
    <n v="50"/>
    <n v="77"/>
    <n v="90"/>
    <n v="0.5"/>
    <n v="133"/>
    <n v="66.5"/>
  </r>
  <r>
    <d v="2016-07-22T00:00:00"/>
    <x v="0"/>
    <x v="0"/>
    <x v="18"/>
    <n v="75"/>
    <n v="80"/>
    <n v="108"/>
    <n v="0.5"/>
    <n v="187"/>
    <n v="93.5"/>
  </r>
  <r>
    <d v="2016-07-23T00:00:00"/>
    <x v="1"/>
    <x v="0"/>
    <x v="19"/>
    <n v="82"/>
    <n v="81"/>
    <n v="117"/>
    <n v="0.5"/>
    <n v="202"/>
    <n v="101"/>
  </r>
  <r>
    <d v="2016-07-24T00:00:00"/>
    <x v="2"/>
    <x v="0"/>
    <x v="20"/>
    <n v="82"/>
    <n v="82"/>
    <n v="117"/>
    <n v="0.5"/>
    <n v="203"/>
    <n v="101.5"/>
  </r>
  <r>
    <d v="2016-07-25T00:00:00"/>
    <x v="3"/>
    <x v="0"/>
    <x v="21"/>
    <n v="113"/>
    <n v="84"/>
    <n v="135"/>
    <n v="0.5"/>
    <n v="269"/>
    <n v="134.5"/>
  </r>
  <r>
    <d v="2016-07-26T00:00:00"/>
    <x v="4"/>
    <x v="0"/>
    <x v="22"/>
    <n v="129"/>
    <n v="83"/>
    <n v="158"/>
    <n v="0.35"/>
    <n v="305"/>
    <n v="106.75"/>
  </r>
  <r>
    <d v="2016-07-27T00:00:00"/>
    <x v="5"/>
    <x v="0"/>
    <x v="23"/>
    <n v="68"/>
    <n v="80"/>
    <n v="99"/>
    <n v="0.35"/>
    <n v="172"/>
    <n v="60.199999999999996"/>
  </r>
  <r>
    <d v="2016-07-28T00:00:00"/>
    <x v="6"/>
    <x v="0"/>
    <x v="24"/>
    <n v="63"/>
    <n v="82"/>
    <n v="90"/>
    <n v="0.35"/>
    <n v="159"/>
    <n v="55.65"/>
  </r>
  <r>
    <d v="2016-07-29T00:00:00"/>
    <x v="0"/>
    <x v="0"/>
    <x v="25"/>
    <n v="66"/>
    <n v="81"/>
    <n v="95"/>
    <n v="0.35"/>
    <n v="166"/>
    <n v="58.099999999999994"/>
  </r>
  <r>
    <d v="2016-07-30T00:00:00"/>
    <x v="1"/>
    <x v="1"/>
    <x v="26"/>
    <n v="57"/>
    <n v="82"/>
    <n v="81"/>
    <n v="0.35"/>
    <n v="145"/>
    <n v="50.75"/>
  </r>
  <r>
    <d v="2016-07-31T00:00:00"/>
    <x v="2"/>
    <x v="1"/>
    <x v="27"/>
    <n v="47"/>
    <n v="82"/>
    <n v="68"/>
    <n v="0.35"/>
    <n v="123"/>
    <n v="43.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3C14E3-9144-47CB-97DE-E184CD145E5B}"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25" firstHeaderRow="0" firstDataRow="1" firstDataCol="1"/>
  <pivotFields count="10">
    <pivotField numFmtId="14" showAll="0"/>
    <pivotField axis="axisRow" showAll="0">
      <items count="8">
        <item x="3"/>
        <item x="4"/>
        <item x="5"/>
        <item x="6"/>
        <item x="0"/>
        <item x="1"/>
        <item x="2"/>
        <item t="default"/>
      </items>
    </pivotField>
    <pivotField axis="axisRow" showAll="0">
      <items count="3">
        <item x="1"/>
        <item x="0"/>
        <item t="default"/>
      </items>
    </pivotField>
    <pivotField dataField="1" showAll="0">
      <items count="29">
        <item x="16"/>
        <item x="27"/>
        <item x="13"/>
        <item x="17"/>
        <item x="26"/>
        <item x="24"/>
        <item x="0"/>
        <item x="1"/>
        <item x="25"/>
        <item x="5"/>
        <item x="23"/>
        <item x="11"/>
        <item x="2"/>
        <item x="18"/>
        <item x="14"/>
        <item x="19"/>
        <item x="20"/>
        <item x="12"/>
        <item x="7"/>
        <item x="10"/>
        <item x="15"/>
        <item x="3"/>
        <item x="8"/>
        <item x="6"/>
        <item x="21"/>
        <item x="4"/>
        <item x="9"/>
        <item x="22"/>
        <item t="default"/>
      </items>
    </pivotField>
    <pivotField dataField="1" showAll="0"/>
    <pivotField showAll="0"/>
    <pivotField showAll="0"/>
    <pivotField showAll="0"/>
    <pivotField showAll="0"/>
    <pivotField numFmtId="164" showAll="0"/>
  </pivotFields>
  <rowFields count="2">
    <field x="1"/>
    <field x="2"/>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2">
    <i>
      <x/>
    </i>
    <i i="1">
      <x v="1"/>
    </i>
  </colItems>
  <dataFields count="2">
    <dataField name="Sum of Orange" fld="4" baseField="0" baseItem="0"/>
    <dataField name="Sum of Lemon" fld="3"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1"/>
          </reference>
          <reference field="2" count="1" selected="0">
            <x v="0"/>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0000000-0013-0000-FFFF-FFFF01000000}" sourceName="Day">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00000000-0014-0000-FFFF-FFFF01000000}" cache="Slicer_Day" caption="Da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33" totalsRowCount="1">
  <autoFilter ref="A1:J32" xr:uid="{00000000-0009-0000-0100-000001000000}"/>
  <tableColumns count="10">
    <tableColumn id="1" xr3:uid="{00000000-0010-0000-0000-000001000000}" name="Date" totalsRowFunction="custom" dataDxfId="6" totalsRowDxfId="5">
      <totalsRowFormula>COUNT(Table1[Date])</totalsRowFormula>
    </tableColumn>
    <tableColumn id="10" xr3:uid="{00000000-0010-0000-0000-00000A000000}" name="Day" dataDxfId="4" totalsRowDxfId="3">
      <calculatedColumnFormula>TEXT(WEEKDAY(Table1[[#This Row],[Date]]),"dddd")</calculatedColumnFormula>
    </tableColumn>
    <tableColumn id="2" xr3:uid="{00000000-0010-0000-0000-000002000000}" name="Location"/>
    <tableColumn id="3" xr3:uid="{00000000-0010-0000-0000-000003000000}" name="Lemon" totalsRowFunction="custom">
      <totalsRowFormula>AVERAGE(Table1[Lemon])</totalsRowFormula>
    </tableColumn>
    <tableColumn id="4" xr3:uid="{00000000-0010-0000-0000-000004000000}" name="Orange" totalsRowFunction="custom">
      <totalsRowFormula>AVERAGE(Table1[Orange])</totalsRowFormula>
    </tableColumn>
    <tableColumn id="5" xr3:uid="{00000000-0010-0000-0000-000005000000}" name="Temperature" totalsRowFunction="max"/>
    <tableColumn id="6" xr3:uid="{00000000-0010-0000-0000-000006000000}" name="Leaflets"/>
    <tableColumn id="7" xr3:uid="{00000000-0010-0000-0000-000007000000}" name="Price"/>
    <tableColumn id="8" xr3:uid="{00000000-0010-0000-0000-000008000000}" name="Sales" totalsRowFunction="sum" dataDxfId="2" totalsRowDxfId="1">
      <calculatedColumnFormula>Table1[[#This Row],[Lemon]]+Table1[[#This Row],[Orange]]</calculatedColumnFormula>
    </tableColumn>
    <tableColumn id="9" xr3:uid="{00000000-0010-0000-0000-000009000000}" name="Revenue" totalsRowFunction="sum" totalsRowDxfId="0" dataCellStyle="Currency" totalsRowCellStyle="Currency">
      <calculatedColumnFormula>Table1[[#This Row],[Sales]]*Table1[[#This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
  <sheetViews>
    <sheetView tabSelected="1" workbookViewId="0">
      <selection activeCell="K4" sqref="K4"/>
    </sheetView>
  </sheetViews>
  <sheetFormatPr defaultRowHeight="15" x14ac:dyDescent="0.25"/>
  <cols>
    <col min="1" max="2" width="11" customWidth="1"/>
    <col min="3" max="3" width="10.5703125" customWidth="1"/>
    <col min="4" max="4" width="9.140625" customWidth="1"/>
    <col min="5" max="5" width="9.5703125" customWidth="1"/>
    <col min="6" max="6" width="14.7109375" customWidth="1"/>
    <col min="7" max="7" width="12.140625" customWidth="1"/>
    <col min="8" max="8" width="16.42578125" customWidth="1"/>
    <col min="10" max="10" width="10.5703125" style="5" bestFit="1" customWidth="1"/>
    <col min="12" max="12" width="23.28515625" customWidth="1"/>
  </cols>
  <sheetData>
    <row r="1" spans="1:13" x14ac:dyDescent="0.25">
      <c r="A1" t="s">
        <v>0</v>
      </c>
      <c r="B1" t="s">
        <v>11</v>
      </c>
      <c r="C1" t="s">
        <v>1</v>
      </c>
      <c r="D1" t="s">
        <v>2</v>
      </c>
      <c r="E1" t="s">
        <v>3</v>
      </c>
      <c r="F1" t="s">
        <v>4</v>
      </c>
      <c r="G1" t="s">
        <v>5</v>
      </c>
      <c r="H1" t="s">
        <v>6</v>
      </c>
      <c r="I1" t="s">
        <v>9</v>
      </c>
      <c r="J1" s="5" t="s">
        <v>10</v>
      </c>
    </row>
    <row r="2" spans="1:13" x14ac:dyDescent="0.25">
      <c r="A2" s="1">
        <v>42552</v>
      </c>
      <c r="B2" s="1" t="str">
        <f>TEXT(WEEKDAY(Table1[[#This Row],[Date]]),"dddd")</f>
        <v>Friday</v>
      </c>
      <c r="C2" t="s">
        <v>7</v>
      </c>
      <c r="D2">
        <v>97</v>
      </c>
      <c r="E2">
        <v>67</v>
      </c>
      <c r="F2">
        <v>70</v>
      </c>
      <c r="G2">
        <v>90</v>
      </c>
      <c r="H2">
        <v>0.25</v>
      </c>
      <c r="I2">
        <f>Table1[[#This Row],[Lemon]]+Table1[[#This Row],[Orange]]</f>
        <v>164</v>
      </c>
      <c r="J2" s="4">
        <f>Table1[[#This Row],[Sales]]*Table1[[#This Row],[Price]]</f>
        <v>41</v>
      </c>
      <c r="L2" t="str">
        <f>TEXT(WEEKDAY(Table1[[#This Row],[Date]]),"dddd")</f>
        <v>Friday</v>
      </c>
      <c r="M2" t="str">
        <f>TEXT(Table1[[#This Row],[Date]],"dddd")</f>
        <v>Friday</v>
      </c>
    </row>
    <row r="3" spans="1:13" x14ac:dyDescent="0.25">
      <c r="A3" s="1">
        <v>42553</v>
      </c>
      <c r="B3" s="1" t="str">
        <f>TEXT(WEEKDAY(Table1[[#This Row],[Date]]),"dddd")</f>
        <v>Saturday</v>
      </c>
      <c r="C3" t="s">
        <v>7</v>
      </c>
      <c r="D3">
        <v>98</v>
      </c>
      <c r="E3">
        <v>67</v>
      </c>
      <c r="F3">
        <v>72</v>
      </c>
      <c r="G3">
        <v>90</v>
      </c>
      <c r="H3">
        <v>0.25</v>
      </c>
      <c r="I3">
        <f>Table1[[#This Row],[Lemon]]+Table1[[#This Row],[Orange]]</f>
        <v>165</v>
      </c>
      <c r="J3" s="4">
        <f>Table1[[#This Row],[Sales]]*Table1[[#This Row],[Price]]</f>
        <v>41.25</v>
      </c>
    </row>
    <row r="4" spans="1:13" x14ac:dyDescent="0.25">
      <c r="A4" s="1">
        <v>42554</v>
      </c>
      <c r="B4" s="1" t="str">
        <f>TEXT(WEEKDAY(Table1[[#This Row],[Date]]),"dddd")</f>
        <v>Sunday</v>
      </c>
      <c r="C4" t="s">
        <v>7</v>
      </c>
      <c r="D4">
        <v>110</v>
      </c>
      <c r="E4">
        <v>77</v>
      </c>
      <c r="F4">
        <v>71</v>
      </c>
      <c r="G4">
        <v>104</v>
      </c>
      <c r="H4">
        <v>0.25</v>
      </c>
      <c r="I4">
        <f>Table1[[#This Row],[Lemon]]+Table1[[#This Row],[Orange]]</f>
        <v>187</v>
      </c>
      <c r="J4" s="4">
        <f>Table1[[#This Row],[Sales]]*Table1[[#This Row],[Price]]</f>
        <v>46.75</v>
      </c>
      <c r="L4" t="str">
        <f>TEXT(Table1[[#This Row],[Date]],L6)</f>
        <v/>
      </c>
    </row>
    <row r="5" spans="1:13" x14ac:dyDescent="0.25">
      <c r="A5" s="1">
        <v>42555</v>
      </c>
      <c r="B5" s="1" t="str">
        <f>TEXT(WEEKDAY(Table1[[#This Row],[Date]]),"dddd")</f>
        <v>Monday</v>
      </c>
      <c r="C5" t="s">
        <v>8</v>
      </c>
      <c r="D5">
        <v>134</v>
      </c>
      <c r="E5">
        <v>99</v>
      </c>
      <c r="F5">
        <v>76</v>
      </c>
      <c r="G5">
        <v>98</v>
      </c>
      <c r="H5">
        <v>0.25</v>
      </c>
      <c r="I5">
        <f>Table1[[#This Row],[Lemon]]+Table1[[#This Row],[Orange]]</f>
        <v>233</v>
      </c>
      <c r="J5" s="4">
        <f>Table1[[#This Row],[Sales]]*Table1[[#This Row],[Price]]</f>
        <v>58.25</v>
      </c>
    </row>
    <row r="6" spans="1:13" x14ac:dyDescent="0.25">
      <c r="A6" s="1">
        <v>42556</v>
      </c>
      <c r="B6" s="1" t="str">
        <f>TEXT(WEEKDAY(Table1[[#This Row],[Date]]),"dddd")</f>
        <v>Tuesday</v>
      </c>
      <c r="C6" t="s">
        <v>8</v>
      </c>
      <c r="D6">
        <v>159</v>
      </c>
      <c r="E6">
        <v>118</v>
      </c>
      <c r="F6">
        <v>78</v>
      </c>
      <c r="G6">
        <v>135</v>
      </c>
      <c r="H6">
        <v>0.25</v>
      </c>
      <c r="I6">
        <f>Table1[[#This Row],[Lemon]]+Table1[[#This Row],[Orange]]</f>
        <v>277</v>
      </c>
      <c r="J6" s="4">
        <f>Table1[[#This Row],[Sales]]*Table1[[#This Row],[Price]]</f>
        <v>69.25</v>
      </c>
    </row>
    <row r="7" spans="1:13" x14ac:dyDescent="0.25">
      <c r="A7" s="1">
        <v>42557</v>
      </c>
      <c r="B7" s="1" t="str">
        <f>TEXT(WEEKDAY(Table1[[#This Row],[Date]]),"dddd")</f>
        <v>Wednesday</v>
      </c>
      <c r="C7" t="s">
        <v>8</v>
      </c>
      <c r="D7">
        <v>103</v>
      </c>
      <c r="E7">
        <v>69</v>
      </c>
      <c r="F7">
        <v>82</v>
      </c>
      <c r="G7">
        <v>90</v>
      </c>
      <c r="H7">
        <v>0.25</v>
      </c>
      <c r="I7">
        <f>Table1[[#This Row],[Lemon]]+Table1[[#This Row],[Orange]]</f>
        <v>172</v>
      </c>
      <c r="J7" s="4">
        <f>Table1[[#This Row],[Sales]]*Table1[[#This Row],[Price]]</f>
        <v>43</v>
      </c>
    </row>
    <row r="8" spans="1:13" x14ac:dyDescent="0.25">
      <c r="A8" s="1">
        <v>42558</v>
      </c>
      <c r="B8" s="1" t="str">
        <f>TEXT(WEEKDAY(Table1[[#This Row],[Date]]),"dddd")</f>
        <v>Thursday</v>
      </c>
      <c r="C8" t="s">
        <v>8</v>
      </c>
      <c r="D8">
        <v>143</v>
      </c>
      <c r="E8">
        <v>101</v>
      </c>
      <c r="F8">
        <v>81</v>
      </c>
      <c r="G8">
        <v>135</v>
      </c>
      <c r="H8">
        <v>0.25</v>
      </c>
      <c r="I8">
        <f>Table1[[#This Row],[Lemon]]+Table1[[#This Row],[Orange]]</f>
        <v>244</v>
      </c>
      <c r="J8" s="4">
        <f>Table1[[#This Row],[Sales]]*Table1[[#This Row],[Price]]</f>
        <v>61</v>
      </c>
    </row>
    <row r="9" spans="1:13" x14ac:dyDescent="0.25">
      <c r="A9" s="1">
        <v>42559</v>
      </c>
      <c r="B9" s="1" t="str">
        <f>TEXT(WEEKDAY(Table1[[#This Row],[Date]]),"dddd")</f>
        <v>Friday</v>
      </c>
      <c r="C9" t="s">
        <v>8</v>
      </c>
      <c r="D9">
        <v>123</v>
      </c>
      <c r="E9">
        <v>86</v>
      </c>
      <c r="F9">
        <v>82</v>
      </c>
      <c r="G9">
        <v>113</v>
      </c>
      <c r="H9">
        <v>0.25</v>
      </c>
      <c r="I9">
        <f>Table1[[#This Row],[Lemon]]+Table1[[#This Row],[Orange]]</f>
        <v>209</v>
      </c>
      <c r="J9" s="4">
        <f>Table1[[#This Row],[Sales]]*Table1[[#This Row],[Price]]</f>
        <v>52.25</v>
      </c>
    </row>
    <row r="10" spans="1:13" x14ac:dyDescent="0.25">
      <c r="A10" s="1">
        <v>42560</v>
      </c>
      <c r="B10" s="1" t="str">
        <f>TEXT(WEEKDAY(Table1[[#This Row],[Date]]),"dddd")</f>
        <v>Saturday</v>
      </c>
      <c r="C10" t="s">
        <v>8</v>
      </c>
      <c r="D10">
        <v>134</v>
      </c>
      <c r="E10">
        <v>95</v>
      </c>
      <c r="F10">
        <v>80</v>
      </c>
      <c r="G10">
        <v>126</v>
      </c>
      <c r="H10">
        <v>0.25</v>
      </c>
      <c r="I10">
        <f>Table1[[#This Row],[Lemon]]+Table1[[#This Row],[Orange]]</f>
        <v>229</v>
      </c>
      <c r="J10" s="4">
        <f>Table1[[#This Row],[Sales]]*Table1[[#This Row],[Price]]</f>
        <v>57.25</v>
      </c>
    </row>
    <row r="11" spans="1:13" x14ac:dyDescent="0.25">
      <c r="A11" s="1">
        <v>42561</v>
      </c>
      <c r="B11" s="1" t="str">
        <f>TEXT(WEEKDAY(Table1[[#This Row],[Date]]),"dddd")</f>
        <v>Sunday</v>
      </c>
      <c r="C11" t="s">
        <v>8</v>
      </c>
      <c r="D11">
        <v>140</v>
      </c>
      <c r="E11">
        <v>98</v>
      </c>
      <c r="F11">
        <v>82</v>
      </c>
      <c r="G11">
        <v>131</v>
      </c>
      <c r="H11">
        <v>0.25</v>
      </c>
      <c r="I11">
        <f>Table1[[#This Row],[Lemon]]+Table1[[#This Row],[Orange]]</f>
        <v>238</v>
      </c>
      <c r="J11" s="4">
        <f>Table1[[#This Row],[Sales]]*Table1[[#This Row],[Price]]</f>
        <v>59.5</v>
      </c>
    </row>
    <row r="12" spans="1:13" x14ac:dyDescent="0.25">
      <c r="A12" s="1">
        <v>42562</v>
      </c>
      <c r="B12" s="1" t="str">
        <f>TEXT(WEEKDAY(Table1[[#This Row],[Date]]),"dddd")</f>
        <v>Monday</v>
      </c>
      <c r="C12" t="s">
        <v>8</v>
      </c>
      <c r="D12">
        <v>162</v>
      </c>
      <c r="E12">
        <v>120</v>
      </c>
      <c r="F12">
        <v>83</v>
      </c>
      <c r="G12">
        <v>135</v>
      </c>
      <c r="H12">
        <v>0.25</v>
      </c>
      <c r="I12">
        <f>Table1[[#This Row],[Lemon]]+Table1[[#This Row],[Orange]]</f>
        <v>282</v>
      </c>
      <c r="J12" s="4">
        <f>Table1[[#This Row],[Sales]]*Table1[[#This Row],[Price]]</f>
        <v>70.5</v>
      </c>
    </row>
    <row r="13" spans="1:13" x14ac:dyDescent="0.25">
      <c r="A13" s="1">
        <v>42563</v>
      </c>
      <c r="B13" s="1" t="str">
        <f>TEXT(WEEKDAY(Table1[[#This Row],[Date]]),"dddd")</f>
        <v>Tuesday</v>
      </c>
      <c r="C13" t="s">
        <v>8</v>
      </c>
      <c r="D13">
        <v>130</v>
      </c>
      <c r="E13">
        <v>95</v>
      </c>
      <c r="F13">
        <v>84</v>
      </c>
      <c r="G13">
        <v>99</v>
      </c>
      <c r="H13">
        <v>0.25</v>
      </c>
      <c r="I13">
        <f>Table1[[#This Row],[Lemon]]+Table1[[#This Row],[Orange]]</f>
        <v>225</v>
      </c>
      <c r="J13" s="4">
        <f>Table1[[#This Row],[Sales]]*Table1[[#This Row],[Price]]</f>
        <v>56.25</v>
      </c>
    </row>
    <row r="14" spans="1:13" x14ac:dyDescent="0.25">
      <c r="A14" s="1">
        <v>42564</v>
      </c>
      <c r="B14" s="1" t="str">
        <f>TEXT(WEEKDAY(Table1[[#This Row],[Date]]),"dddd")</f>
        <v>Wednesday</v>
      </c>
      <c r="C14" t="s">
        <v>8</v>
      </c>
      <c r="D14">
        <v>109</v>
      </c>
      <c r="E14">
        <v>75</v>
      </c>
      <c r="F14">
        <v>77</v>
      </c>
      <c r="G14">
        <v>99</v>
      </c>
      <c r="H14">
        <v>0.25</v>
      </c>
      <c r="I14">
        <f>Table1[[#This Row],[Lemon]]+Table1[[#This Row],[Orange]]</f>
        <v>184</v>
      </c>
      <c r="J14" s="4">
        <f>Table1[[#This Row],[Sales]]*Table1[[#This Row],[Price]]</f>
        <v>46</v>
      </c>
    </row>
    <row r="15" spans="1:13" x14ac:dyDescent="0.25">
      <c r="A15" s="1">
        <v>42565</v>
      </c>
      <c r="B15" s="1" t="str">
        <f>TEXT(WEEKDAY(Table1[[#This Row],[Date]]),"dddd")</f>
        <v>Thursday</v>
      </c>
      <c r="C15" t="s">
        <v>8</v>
      </c>
      <c r="D15">
        <v>122</v>
      </c>
      <c r="E15">
        <v>85</v>
      </c>
      <c r="F15">
        <v>78</v>
      </c>
      <c r="G15">
        <v>113</v>
      </c>
      <c r="H15">
        <v>0.25</v>
      </c>
      <c r="I15">
        <f>Table1[[#This Row],[Lemon]]+Table1[[#This Row],[Orange]]</f>
        <v>207</v>
      </c>
      <c r="J15" s="4">
        <f>Table1[[#This Row],[Sales]]*Table1[[#This Row],[Price]]</f>
        <v>51.75</v>
      </c>
    </row>
    <row r="16" spans="1:13" x14ac:dyDescent="0.25">
      <c r="A16" s="1">
        <v>42566</v>
      </c>
      <c r="B16" s="1" t="str">
        <f>TEXT(WEEKDAY(Table1[[#This Row],[Date]]),"dddd")</f>
        <v>Friday</v>
      </c>
      <c r="C16" t="s">
        <v>8</v>
      </c>
      <c r="D16">
        <v>98</v>
      </c>
      <c r="E16">
        <v>62</v>
      </c>
      <c r="F16">
        <v>75</v>
      </c>
      <c r="G16">
        <v>108</v>
      </c>
      <c r="H16">
        <v>0.5</v>
      </c>
      <c r="I16">
        <f>Table1[[#This Row],[Lemon]]+Table1[[#This Row],[Orange]]</f>
        <v>160</v>
      </c>
      <c r="J16" s="4">
        <f>Table1[[#This Row],[Sales]]*Table1[[#This Row],[Price]]</f>
        <v>80</v>
      </c>
    </row>
    <row r="17" spans="1:10" x14ac:dyDescent="0.25">
      <c r="A17" s="1">
        <v>42567</v>
      </c>
      <c r="B17" s="1" t="str">
        <f>TEXT(WEEKDAY(Table1[[#This Row],[Date]]),"dddd")</f>
        <v>Saturday</v>
      </c>
      <c r="C17" t="s">
        <v>8</v>
      </c>
      <c r="D17">
        <v>81</v>
      </c>
      <c r="E17">
        <v>50</v>
      </c>
      <c r="F17">
        <v>74</v>
      </c>
      <c r="G17">
        <v>90</v>
      </c>
      <c r="H17">
        <v>0.5</v>
      </c>
      <c r="I17">
        <f>Table1[[#This Row],[Lemon]]+Table1[[#This Row],[Orange]]</f>
        <v>131</v>
      </c>
      <c r="J17" s="4">
        <f>Table1[[#This Row],[Sales]]*Table1[[#This Row],[Price]]</f>
        <v>65.5</v>
      </c>
    </row>
    <row r="18" spans="1:10" x14ac:dyDescent="0.25">
      <c r="A18" s="1">
        <v>42568</v>
      </c>
      <c r="B18" s="1" t="str">
        <f>TEXT(WEEKDAY(Table1[[#This Row],[Date]]),"dddd")</f>
        <v>Sunday</v>
      </c>
      <c r="C18" t="s">
        <v>8</v>
      </c>
      <c r="D18">
        <v>115</v>
      </c>
      <c r="E18">
        <v>76</v>
      </c>
      <c r="F18">
        <v>77</v>
      </c>
      <c r="G18">
        <v>126</v>
      </c>
      <c r="H18">
        <v>0.5</v>
      </c>
      <c r="I18">
        <f>Table1[[#This Row],[Lemon]]+Table1[[#This Row],[Orange]]</f>
        <v>191</v>
      </c>
      <c r="J18" s="4">
        <f>Table1[[#This Row],[Sales]]*Table1[[#This Row],[Price]]</f>
        <v>95.5</v>
      </c>
    </row>
    <row r="19" spans="1:10" x14ac:dyDescent="0.25">
      <c r="A19" s="1">
        <v>42569</v>
      </c>
      <c r="B19" s="1" t="str">
        <f>TEXT(WEEKDAY(Table1[[#This Row],[Date]]),"dddd")</f>
        <v>Monday</v>
      </c>
      <c r="C19" t="s">
        <v>7</v>
      </c>
      <c r="D19">
        <v>131</v>
      </c>
      <c r="E19">
        <v>92</v>
      </c>
      <c r="F19">
        <v>81</v>
      </c>
      <c r="G19">
        <v>122</v>
      </c>
      <c r="H19">
        <v>0.5</v>
      </c>
      <c r="I19">
        <f>Table1[[#This Row],[Lemon]]+Table1[[#This Row],[Orange]]</f>
        <v>223</v>
      </c>
      <c r="J19" s="4">
        <f>Table1[[#This Row],[Sales]]*Table1[[#This Row],[Price]]</f>
        <v>111.5</v>
      </c>
    </row>
    <row r="20" spans="1:10" x14ac:dyDescent="0.25">
      <c r="A20" s="1">
        <v>42570</v>
      </c>
      <c r="B20" s="1" t="str">
        <f>TEXT(WEEKDAY(Table1[[#This Row],[Date]]),"dddd")</f>
        <v>Tuesday</v>
      </c>
      <c r="C20" t="s">
        <v>7</v>
      </c>
      <c r="D20">
        <v>122</v>
      </c>
      <c r="E20">
        <v>85</v>
      </c>
      <c r="F20">
        <v>78</v>
      </c>
      <c r="G20">
        <v>113</v>
      </c>
      <c r="H20">
        <v>0.5</v>
      </c>
      <c r="I20">
        <f>Table1[[#This Row],[Lemon]]+Table1[[#This Row],[Orange]]</f>
        <v>207</v>
      </c>
      <c r="J20" s="4">
        <f>Table1[[#This Row],[Sales]]*Table1[[#This Row],[Price]]</f>
        <v>103.5</v>
      </c>
    </row>
    <row r="21" spans="1:10" x14ac:dyDescent="0.25">
      <c r="A21" s="1">
        <v>42571</v>
      </c>
      <c r="B21" s="1" t="str">
        <f>TEXT(WEEKDAY(Table1[[#This Row],[Date]]),"dddd")</f>
        <v>Wednesday</v>
      </c>
      <c r="C21" t="s">
        <v>7</v>
      </c>
      <c r="D21">
        <v>71</v>
      </c>
      <c r="E21">
        <v>42</v>
      </c>
      <c r="F21">
        <v>70</v>
      </c>
      <c r="G21">
        <v>110</v>
      </c>
      <c r="H21">
        <v>0.5</v>
      </c>
      <c r="I21">
        <f>Table1[[#This Row],[Lemon]]+Table1[[#This Row],[Orange]]</f>
        <v>113</v>
      </c>
      <c r="J21" s="4">
        <f>Table1[[#This Row],[Sales]]*Table1[[#This Row],[Price]]</f>
        <v>56.5</v>
      </c>
    </row>
    <row r="22" spans="1:10" x14ac:dyDescent="0.25">
      <c r="A22" s="1">
        <v>42572</v>
      </c>
      <c r="B22" s="1" t="str">
        <f>TEXT(WEEKDAY(Table1[[#This Row],[Date]]),"dddd")</f>
        <v>Thursday</v>
      </c>
      <c r="C22" t="s">
        <v>7</v>
      </c>
      <c r="D22">
        <v>83</v>
      </c>
      <c r="E22">
        <v>50</v>
      </c>
      <c r="F22">
        <v>77</v>
      </c>
      <c r="G22">
        <v>90</v>
      </c>
      <c r="H22">
        <v>0.5</v>
      </c>
      <c r="I22">
        <f>Table1[[#This Row],[Lemon]]+Table1[[#This Row],[Orange]]</f>
        <v>133</v>
      </c>
      <c r="J22" s="4">
        <f>Table1[[#This Row],[Sales]]*Table1[[#This Row],[Price]]</f>
        <v>66.5</v>
      </c>
    </row>
    <row r="23" spans="1:10" x14ac:dyDescent="0.25">
      <c r="A23" s="1">
        <v>42573</v>
      </c>
      <c r="B23" s="1" t="str">
        <f>TEXT(WEEKDAY(Table1[[#This Row],[Date]]),"dddd")</f>
        <v>Friday</v>
      </c>
      <c r="C23" t="s">
        <v>7</v>
      </c>
      <c r="D23">
        <v>112</v>
      </c>
      <c r="E23">
        <v>75</v>
      </c>
      <c r="F23">
        <v>80</v>
      </c>
      <c r="G23">
        <v>108</v>
      </c>
      <c r="H23">
        <v>0.5</v>
      </c>
      <c r="I23">
        <f>Table1[[#This Row],[Lemon]]+Table1[[#This Row],[Orange]]</f>
        <v>187</v>
      </c>
      <c r="J23" s="4">
        <f>Table1[[#This Row],[Sales]]*Table1[[#This Row],[Price]]</f>
        <v>93.5</v>
      </c>
    </row>
    <row r="24" spans="1:10" x14ac:dyDescent="0.25">
      <c r="A24" s="1">
        <v>42574</v>
      </c>
      <c r="B24" s="1" t="str">
        <f>TEXT(WEEKDAY(Table1[[#This Row],[Date]]),"dddd")</f>
        <v>Saturday</v>
      </c>
      <c r="C24" t="s">
        <v>7</v>
      </c>
      <c r="D24">
        <v>120</v>
      </c>
      <c r="E24">
        <v>82</v>
      </c>
      <c r="F24">
        <v>81</v>
      </c>
      <c r="G24">
        <v>117</v>
      </c>
      <c r="H24">
        <v>0.5</v>
      </c>
      <c r="I24">
        <f>Table1[[#This Row],[Lemon]]+Table1[[#This Row],[Orange]]</f>
        <v>202</v>
      </c>
      <c r="J24" s="4">
        <f>Table1[[#This Row],[Sales]]*Table1[[#This Row],[Price]]</f>
        <v>101</v>
      </c>
    </row>
    <row r="25" spans="1:10" x14ac:dyDescent="0.25">
      <c r="A25" s="1">
        <v>42575</v>
      </c>
      <c r="B25" s="1" t="str">
        <f>TEXT(WEEKDAY(Table1[[#This Row],[Date]]),"dddd")</f>
        <v>Sunday</v>
      </c>
      <c r="C25" t="s">
        <v>7</v>
      </c>
      <c r="D25">
        <v>121</v>
      </c>
      <c r="E25">
        <v>82</v>
      </c>
      <c r="F25">
        <v>82</v>
      </c>
      <c r="G25">
        <v>117</v>
      </c>
      <c r="H25">
        <v>0.5</v>
      </c>
      <c r="I25">
        <f>Table1[[#This Row],[Lemon]]+Table1[[#This Row],[Orange]]</f>
        <v>203</v>
      </c>
      <c r="J25" s="4">
        <f>Table1[[#This Row],[Sales]]*Table1[[#This Row],[Price]]</f>
        <v>101.5</v>
      </c>
    </row>
    <row r="26" spans="1:10" x14ac:dyDescent="0.25">
      <c r="A26" s="1">
        <v>42576</v>
      </c>
      <c r="B26" s="1" t="str">
        <f>TEXT(WEEKDAY(Table1[[#This Row],[Date]]),"dddd")</f>
        <v>Monday</v>
      </c>
      <c r="C26" t="s">
        <v>7</v>
      </c>
      <c r="D26">
        <v>156</v>
      </c>
      <c r="E26">
        <v>113</v>
      </c>
      <c r="F26">
        <v>84</v>
      </c>
      <c r="G26">
        <v>135</v>
      </c>
      <c r="H26">
        <v>0.5</v>
      </c>
      <c r="I26">
        <f>Table1[[#This Row],[Lemon]]+Table1[[#This Row],[Orange]]</f>
        <v>269</v>
      </c>
      <c r="J26" s="4">
        <f>Table1[[#This Row],[Sales]]*Table1[[#This Row],[Price]]</f>
        <v>134.5</v>
      </c>
    </row>
    <row r="27" spans="1:10" x14ac:dyDescent="0.25">
      <c r="A27" s="1">
        <v>42577</v>
      </c>
      <c r="B27" s="1" t="str">
        <f>TEXT(WEEKDAY(Table1[[#This Row],[Date]]),"dddd")</f>
        <v>Tuesday</v>
      </c>
      <c r="C27" t="s">
        <v>7</v>
      </c>
      <c r="D27">
        <v>176</v>
      </c>
      <c r="E27">
        <v>129</v>
      </c>
      <c r="F27">
        <v>83</v>
      </c>
      <c r="G27">
        <v>158</v>
      </c>
      <c r="H27">
        <v>0.35</v>
      </c>
      <c r="I27">
        <f>Table1[[#This Row],[Lemon]]+Table1[[#This Row],[Orange]]</f>
        <v>305</v>
      </c>
      <c r="J27" s="4">
        <f>Table1[[#This Row],[Sales]]*Table1[[#This Row],[Price]]</f>
        <v>106.75</v>
      </c>
    </row>
    <row r="28" spans="1:10" x14ac:dyDescent="0.25">
      <c r="A28" s="1">
        <v>42578</v>
      </c>
      <c r="B28" s="1" t="str">
        <f>TEXT(WEEKDAY(Table1[[#This Row],[Date]]),"dddd")</f>
        <v>Wednesday</v>
      </c>
      <c r="C28" t="s">
        <v>7</v>
      </c>
      <c r="D28">
        <v>104</v>
      </c>
      <c r="E28">
        <v>68</v>
      </c>
      <c r="F28">
        <v>80</v>
      </c>
      <c r="G28">
        <v>99</v>
      </c>
      <c r="H28">
        <v>0.35</v>
      </c>
      <c r="I28">
        <f>Table1[[#This Row],[Lemon]]+Table1[[#This Row],[Orange]]</f>
        <v>172</v>
      </c>
      <c r="J28" s="4">
        <f>Table1[[#This Row],[Sales]]*Table1[[#This Row],[Price]]</f>
        <v>60.199999999999996</v>
      </c>
    </row>
    <row r="29" spans="1:10" x14ac:dyDescent="0.25">
      <c r="A29" s="1">
        <v>42579</v>
      </c>
      <c r="B29" s="1" t="str">
        <f>TEXT(WEEKDAY(Table1[[#This Row],[Date]]),"dddd")</f>
        <v>Thursday</v>
      </c>
      <c r="C29" t="s">
        <v>7</v>
      </c>
      <c r="D29">
        <v>96</v>
      </c>
      <c r="E29">
        <v>63</v>
      </c>
      <c r="F29">
        <v>82</v>
      </c>
      <c r="G29">
        <v>90</v>
      </c>
      <c r="H29">
        <v>0.35</v>
      </c>
      <c r="I29">
        <f>Table1[[#This Row],[Lemon]]+Table1[[#This Row],[Orange]]</f>
        <v>159</v>
      </c>
      <c r="J29" s="4">
        <f>Table1[[#This Row],[Sales]]*Table1[[#This Row],[Price]]</f>
        <v>55.65</v>
      </c>
    </row>
    <row r="30" spans="1:10" x14ac:dyDescent="0.25">
      <c r="A30" s="1">
        <v>42580</v>
      </c>
      <c r="B30" s="1" t="str">
        <f>TEXT(WEEKDAY(Table1[[#This Row],[Date]]),"dddd")</f>
        <v>Friday</v>
      </c>
      <c r="C30" t="s">
        <v>7</v>
      </c>
      <c r="D30">
        <v>100</v>
      </c>
      <c r="E30">
        <v>66</v>
      </c>
      <c r="F30">
        <v>81</v>
      </c>
      <c r="G30">
        <v>95</v>
      </c>
      <c r="H30">
        <v>0.35</v>
      </c>
      <c r="I30">
        <f>Table1[[#This Row],[Lemon]]+Table1[[#This Row],[Orange]]</f>
        <v>166</v>
      </c>
      <c r="J30" s="4">
        <f>Table1[[#This Row],[Sales]]*Table1[[#This Row],[Price]]</f>
        <v>58.099999999999994</v>
      </c>
    </row>
    <row r="31" spans="1:10" x14ac:dyDescent="0.25">
      <c r="A31" s="1">
        <v>42581</v>
      </c>
      <c r="B31" s="1" t="str">
        <f>TEXT(WEEKDAY(Table1[[#This Row],[Date]]),"dddd")</f>
        <v>Saturday</v>
      </c>
      <c r="C31" t="s">
        <v>8</v>
      </c>
      <c r="D31">
        <v>88</v>
      </c>
      <c r="E31">
        <v>57</v>
      </c>
      <c r="F31">
        <v>82</v>
      </c>
      <c r="G31">
        <v>81</v>
      </c>
      <c r="H31">
        <v>0.35</v>
      </c>
      <c r="I31">
        <f>Table1[[#This Row],[Lemon]]+Table1[[#This Row],[Orange]]</f>
        <v>145</v>
      </c>
      <c r="J31" s="4">
        <f>Table1[[#This Row],[Sales]]*Table1[[#This Row],[Price]]</f>
        <v>50.75</v>
      </c>
    </row>
    <row r="32" spans="1:10" x14ac:dyDescent="0.25">
      <c r="A32" s="1">
        <v>42582</v>
      </c>
      <c r="B32" s="1" t="str">
        <f>TEXT(WEEKDAY(Table1[[#This Row],[Date]]),"dddd")</f>
        <v>Sunday</v>
      </c>
      <c r="C32" t="s">
        <v>8</v>
      </c>
      <c r="D32">
        <v>76</v>
      </c>
      <c r="E32">
        <v>47</v>
      </c>
      <c r="F32">
        <v>82</v>
      </c>
      <c r="G32">
        <v>68</v>
      </c>
      <c r="H32">
        <v>0.35</v>
      </c>
      <c r="I32">
        <f>Table1[[#This Row],[Lemon]]+Table1[[#This Row],[Orange]]</f>
        <v>123</v>
      </c>
      <c r="J32" s="4">
        <f>Table1[[#This Row],[Sales]]*Table1[[#This Row],[Price]]</f>
        <v>43.05</v>
      </c>
    </row>
    <row r="33" spans="1:10" x14ac:dyDescent="0.25">
      <c r="A33" s="3">
        <f>COUNT(Table1[Date])</f>
        <v>31</v>
      </c>
      <c r="B33" s="1"/>
      <c r="D33">
        <f>AVERAGE(Table1[Lemon])</f>
        <v>116.58064516129032</v>
      </c>
      <c r="E33">
        <f>AVERAGE(Table1[Orange])</f>
        <v>80.354838709677423</v>
      </c>
      <c r="F33">
        <f>SUBTOTAL(104,Table1[Temperature])</f>
        <v>84</v>
      </c>
      <c r="I33" s="2">
        <f>SUBTOTAL(109,Table1[Sales])</f>
        <v>6105</v>
      </c>
      <c r="J33" s="4">
        <f>SUBTOTAL(109,Table1[Revenue])</f>
        <v>2138</v>
      </c>
    </row>
  </sheetData>
  <conditionalFormatting sqref="J2:J32">
    <cfRule type="dataBar" priority="4">
      <dataBar>
        <cfvo type="min"/>
        <cfvo type="max"/>
        <color rgb="FFFFB628"/>
      </dataBar>
      <extLst>
        <ext xmlns:x14="http://schemas.microsoft.com/office/spreadsheetml/2009/9/main" uri="{B025F937-C7B1-47D3-B67F-A62EFF666E3E}">
          <x14:id>{BF0D6815-779B-4AE7-9354-2034CA083130}</x14:id>
        </ext>
      </extLst>
    </cfRule>
  </conditionalFormatting>
  <conditionalFormatting sqref="F2:F32">
    <cfRule type="colorScale" priority="5">
      <colorScale>
        <cfvo type="min"/>
        <cfvo type="max"/>
        <color rgb="FFFCFCFF"/>
        <color rgb="FFF8696B"/>
      </colorScale>
    </cfRule>
  </conditionalFormatting>
  <conditionalFormatting sqref="I2:I32">
    <cfRule type="top10" dxfId="8" priority="2" percent="1" rank="10"/>
    <cfRule type="top10" dxfId="7" priority="1" percent="1" bottom="1" rank="10"/>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F0D6815-779B-4AE7-9354-2034CA083130}">
            <x14:dataBar minLength="0" maxLength="100" border="1" negativeBarBorderColorSameAsPositive="0">
              <x14:cfvo type="autoMin"/>
              <x14:cfvo type="autoMax"/>
              <x14:borderColor rgb="FFFFB628"/>
              <x14:negativeFillColor rgb="FFFF0000"/>
              <x14:negativeBorderColor rgb="FFFF0000"/>
              <x14:axisColor rgb="FF000000"/>
            </x14:dataBar>
          </x14:cfRule>
          <xm:sqref>J2:J32</xm:sqref>
        </x14:conditionalFormatting>
        <x14:conditionalFormatting xmlns:xm="http://schemas.microsoft.com/office/excel/2006/main">
          <x14:cfRule type="iconSet" priority="3" id="{58D5ABF4-33C2-4D4E-B85E-F4B2BA860B44}">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high="1" low="1" xr2:uid="{00000000-0003-0000-0000-000001000000}">
          <x14:colorSeries rgb="FF0070C0"/>
          <x14:colorNegative rgb="FF000000"/>
          <x14:colorAxis rgb="FF000000"/>
          <x14:colorMarkers rgb="FF000000"/>
          <x14:colorFirst rgb="FF000000"/>
          <x14:colorLast rgb="FF000000"/>
          <x14:colorHigh rgb="FF000000"/>
          <x14:colorLow rgb="FF000000"/>
          <x14:sparklines>
            <x14:sparkline>
              <xm:f>Sheet1!H2:H32</xm:f>
              <xm:sqref>H33</xm:sqref>
            </x14:sparkline>
          </x14:sparklines>
        </x14:sparklineGroup>
        <x14:sparklineGroup displayEmptyCellsAs="gap" high="1" low="1" xr2:uid="{00000000-0003-0000-0000-000000000000}">
          <x14:colorSeries rgb="FF376092"/>
          <x14:colorNegative rgb="FFD00000"/>
          <x14:colorAxis rgb="FF000000"/>
          <x14:colorMarkers rgb="FFD00000"/>
          <x14:colorFirst rgb="FFD00000"/>
          <x14:colorLast rgb="FFD00000"/>
          <x14:colorHigh rgb="FFD00000"/>
          <x14:colorLow rgb="FFD00000"/>
          <x14:sparklines>
            <x14:sparkline>
              <xm:f>Sheet1!G2:G32</xm:f>
              <xm:sqref>G33</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EF4F0-739E-4AF6-BEC2-06CA55FBFE7E}">
  <dimension ref="A3:C25"/>
  <sheetViews>
    <sheetView topLeftCell="A2" workbookViewId="0">
      <selection activeCell="G2" sqref="G2"/>
    </sheetView>
  </sheetViews>
  <sheetFormatPr defaultRowHeight="15" x14ac:dyDescent="0.25"/>
  <cols>
    <col min="1" max="1" width="13.42578125" bestFit="1" customWidth="1"/>
    <col min="2" max="2" width="14.140625" bestFit="1" customWidth="1"/>
    <col min="3" max="4" width="13.7109375" bestFit="1" customWidth="1"/>
    <col min="5" max="5" width="5" bestFit="1" customWidth="1"/>
    <col min="6" max="6" width="19.140625" bestFit="1" customWidth="1"/>
    <col min="7" max="7" width="18.7109375" bestFit="1" customWidth="1"/>
  </cols>
  <sheetData>
    <row r="3" spans="1:3" x14ac:dyDescent="0.25">
      <c r="A3" s="6" t="s">
        <v>12</v>
      </c>
      <c r="B3" t="s">
        <v>22</v>
      </c>
      <c r="C3" t="s">
        <v>21</v>
      </c>
    </row>
    <row r="4" spans="1:3" x14ac:dyDescent="0.25">
      <c r="A4" s="7" t="s">
        <v>13</v>
      </c>
      <c r="B4" s="2">
        <v>424</v>
      </c>
      <c r="C4" s="2">
        <v>583</v>
      </c>
    </row>
    <row r="5" spans="1:3" x14ac:dyDescent="0.25">
      <c r="A5" s="8" t="s">
        <v>8</v>
      </c>
      <c r="B5" s="2">
        <v>219</v>
      </c>
      <c r="C5" s="2">
        <v>296</v>
      </c>
    </row>
    <row r="6" spans="1:3" x14ac:dyDescent="0.25">
      <c r="A6" s="8" t="s">
        <v>7</v>
      </c>
      <c r="B6" s="2">
        <v>205</v>
      </c>
      <c r="C6" s="2">
        <v>287</v>
      </c>
    </row>
    <row r="7" spans="1:3" x14ac:dyDescent="0.25">
      <c r="A7" s="7" t="s">
        <v>14</v>
      </c>
      <c r="B7" s="2">
        <v>427</v>
      </c>
      <c r="C7" s="2">
        <v>587</v>
      </c>
    </row>
    <row r="8" spans="1:3" x14ac:dyDescent="0.25">
      <c r="A8" s="8" t="s">
        <v>8</v>
      </c>
      <c r="B8" s="2">
        <v>213</v>
      </c>
      <c r="C8" s="2">
        <v>289</v>
      </c>
    </row>
    <row r="9" spans="1:3" x14ac:dyDescent="0.25">
      <c r="A9" s="8" t="s">
        <v>7</v>
      </c>
      <c r="B9" s="2">
        <v>214</v>
      </c>
      <c r="C9" s="2">
        <v>298</v>
      </c>
    </row>
    <row r="10" spans="1:3" x14ac:dyDescent="0.25">
      <c r="A10" s="7" t="s">
        <v>15</v>
      </c>
      <c r="B10" s="2">
        <v>254</v>
      </c>
      <c r="C10" s="2">
        <v>387</v>
      </c>
    </row>
    <row r="11" spans="1:3" x14ac:dyDescent="0.25">
      <c r="A11" s="8" t="s">
        <v>8</v>
      </c>
      <c r="B11" s="2">
        <v>144</v>
      </c>
      <c r="C11" s="2">
        <v>212</v>
      </c>
    </row>
    <row r="12" spans="1:3" x14ac:dyDescent="0.25">
      <c r="A12" s="8" t="s">
        <v>7</v>
      </c>
      <c r="B12" s="2">
        <v>110</v>
      </c>
      <c r="C12" s="2">
        <v>175</v>
      </c>
    </row>
    <row r="13" spans="1:3" x14ac:dyDescent="0.25">
      <c r="A13" s="7" t="s">
        <v>16</v>
      </c>
      <c r="B13" s="2">
        <v>299</v>
      </c>
      <c r="C13" s="2">
        <v>444</v>
      </c>
    </row>
    <row r="14" spans="1:3" x14ac:dyDescent="0.25">
      <c r="A14" s="8" t="s">
        <v>8</v>
      </c>
      <c r="B14" s="2">
        <v>186</v>
      </c>
      <c r="C14" s="2">
        <v>265</v>
      </c>
    </row>
    <row r="15" spans="1:3" x14ac:dyDescent="0.25">
      <c r="A15" s="8" t="s">
        <v>7</v>
      </c>
      <c r="B15" s="2">
        <v>113</v>
      </c>
      <c r="C15" s="2">
        <v>179</v>
      </c>
    </row>
    <row r="16" spans="1:3" x14ac:dyDescent="0.25">
      <c r="A16" s="7" t="s">
        <v>17</v>
      </c>
      <c r="B16" s="2">
        <v>356</v>
      </c>
      <c r="C16" s="2">
        <v>530</v>
      </c>
    </row>
    <row r="17" spans="1:3" x14ac:dyDescent="0.25">
      <c r="A17" s="8" t="s">
        <v>8</v>
      </c>
      <c r="B17" s="2">
        <v>148</v>
      </c>
      <c r="C17" s="2">
        <v>221</v>
      </c>
    </row>
    <row r="18" spans="1:3" x14ac:dyDescent="0.25">
      <c r="A18" s="8" t="s">
        <v>7</v>
      </c>
      <c r="B18" s="2">
        <v>208</v>
      </c>
      <c r="C18" s="2">
        <v>309</v>
      </c>
    </row>
    <row r="19" spans="1:3" x14ac:dyDescent="0.25">
      <c r="A19" s="7" t="s">
        <v>18</v>
      </c>
      <c r="B19" s="2">
        <v>351</v>
      </c>
      <c r="C19" s="2">
        <v>521</v>
      </c>
    </row>
    <row r="20" spans="1:3" x14ac:dyDescent="0.25">
      <c r="A20" s="8" t="s">
        <v>8</v>
      </c>
      <c r="B20" s="2">
        <v>202</v>
      </c>
      <c r="C20" s="2">
        <v>303</v>
      </c>
    </row>
    <row r="21" spans="1:3" x14ac:dyDescent="0.25">
      <c r="A21" s="8" t="s">
        <v>7</v>
      </c>
      <c r="B21" s="2">
        <v>149</v>
      </c>
      <c r="C21" s="2">
        <v>218</v>
      </c>
    </row>
    <row r="22" spans="1:3" x14ac:dyDescent="0.25">
      <c r="A22" s="7" t="s">
        <v>19</v>
      </c>
      <c r="B22" s="2">
        <v>380</v>
      </c>
      <c r="C22" s="2">
        <v>562</v>
      </c>
    </row>
    <row r="23" spans="1:3" x14ac:dyDescent="0.25">
      <c r="A23" s="8" t="s">
        <v>8</v>
      </c>
      <c r="B23" s="2">
        <v>221</v>
      </c>
      <c r="C23" s="2">
        <v>331</v>
      </c>
    </row>
    <row r="24" spans="1:3" x14ac:dyDescent="0.25">
      <c r="A24" s="8" t="s">
        <v>7</v>
      </c>
      <c r="B24" s="2">
        <v>159</v>
      </c>
      <c r="C24" s="2">
        <v>231</v>
      </c>
    </row>
    <row r="25" spans="1:3" x14ac:dyDescent="0.25">
      <c r="A25" s="7" t="s">
        <v>20</v>
      </c>
      <c r="B25" s="2">
        <v>2491</v>
      </c>
      <c r="C25" s="2">
        <v>3614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TML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Tanwar Abhishek Singh</dc:creator>
  <cp:lastModifiedBy>abhishek  singh tanwar</cp:lastModifiedBy>
  <dcterms:created xsi:type="dcterms:W3CDTF">2018-02-06T03:06:01Z</dcterms:created>
  <dcterms:modified xsi:type="dcterms:W3CDTF">2018-02-28T18:22:49Z</dcterms:modified>
</cp:coreProperties>
</file>