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ink/ink6.xml" ContentType="application/inkml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7.xml" ContentType="application/vnd.openxmlformats-officedocument.drawing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8.xml" ContentType="application/vnd.openxmlformats-officedocument.drawing+xml"/>
  <Override PartName="/xl/tables/table13.xml" ContentType="application/vnd.openxmlformats-officedocument.spreadsheetml.tab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hidePivotFieldList="1"/>
  <mc:AlternateContent xmlns:mc="http://schemas.openxmlformats.org/markup-compatibility/2006">
    <mc:Choice Requires="x15">
      <x15ac:absPath xmlns:x15ac="http://schemas.microsoft.com/office/spreadsheetml/2010/11/ac" url="D:\working\waccache\SG2PEPF000E4F91\EXCELCNV\b8b4ec75-a361-4822-b009-382e237b3728\"/>
    </mc:Choice>
  </mc:AlternateContent>
  <xr:revisionPtr revIDLastSave="0" documentId="8_{580D4CAB-AEF5-4983-B76C-CB2753355CA9}" xr6:coauthVersionLast="47" xr6:coauthVersionMax="47" xr10:uidLastSave="{00000000-0000-0000-0000-000000000000}"/>
  <bookViews>
    <workbookView xWindow="-60" yWindow="-60" windowWidth="15480" windowHeight="11640" firstSheet="7" activeTab="7" xr2:uid="{00000000-000D-0000-FFFF-FFFF00000000}"/>
  </bookViews>
  <sheets>
    <sheet name="Remove Table Format" sheetId="13" r:id="rId1"/>
    <sheet name="Composite Function" sheetId="1" r:id="rId2"/>
    <sheet name="Comments_TextBox" sheetId="2" r:id="rId3"/>
    <sheet name="Coditional Formating &amp; Charts" sheetId="4" r:id="rId4"/>
    <sheet name="Practise - Exercise4" sheetId="3" r:id="rId5"/>
    <sheet name="Syllabus" sheetId="5" r:id="rId6"/>
    <sheet name="Sheet4" sheetId="14" r:id="rId7"/>
    <sheet name="Mathematical Functions" sheetId="7" r:id="rId8"/>
    <sheet name="Sheet2" sheetId="6" r:id="rId9"/>
    <sheet name="Sheet3" sheetId="8" r:id="rId10"/>
    <sheet name="Append_Tables_VSTACK" sheetId="12" r:id="rId11"/>
    <sheet name="Group_Subtotals" sheetId="15" r:id="rId12"/>
    <sheet name="Pivot Table + Pivot Charts" sheetId="16" r:id="rId13"/>
    <sheet name="Sheet1" sheetId="17" r:id="rId14"/>
    <sheet name="Kaizala_Internal_Data" sheetId="11" state="veryHidden" r:id="rId15"/>
  </sheets>
  <definedNames>
    <definedName name="_xlnm._FilterDatabase" localSheetId="1" hidden="1">'Composite Function'!$A$2:$E$4</definedName>
    <definedName name="_xlchart.v1.0" hidden="1">'Coditional Formating &amp; Charts'!$B$4:$B$8</definedName>
    <definedName name="_xlchart.v1.1" hidden="1">'Coditional Formating &amp; Charts'!$C$3</definedName>
    <definedName name="_xlchart.v1.2" hidden="1">'Coditional Formating &amp; Charts'!$C$4:$C$8</definedName>
    <definedName name="_xlchart.v1.5" hidden="1">Comments_TextBox!$A$4:$B$8</definedName>
    <definedName name="_xlchart.v1.6" hidden="1">Comments_TextBox!$C$3</definedName>
    <definedName name="_xlchart.v1.7" hidden="1">Comments_TextBox!$C$4:$C$8</definedName>
    <definedName name="_xlchart.v2.3" hidden="1">'Coditional Formating &amp; Charts'!$A$4:$B$8</definedName>
    <definedName name="_xlchart.v2.4" hidden="1">'Coditional Formating &amp; Charts'!$C$4:$C$8</definedName>
  </definedNames>
  <calcPr calcId="191028"/>
  <pivotCaches>
    <pivotCache cacheId="4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7" l="1" a="1"/>
  <c r="J11" i="7"/>
  <c r="N12" i="7"/>
  <c r="N13" i="7"/>
  <c r="N14" i="7"/>
  <c r="N11" i="7"/>
  <c r="F3" i="1"/>
  <c r="I3" i="1"/>
  <c r="B3" i="1"/>
  <c r="G4" i="1"/>
  <c r="G3" i="1"/>
  <c r="F4" i="1"/>
  <c r="C3" i="1"/>
  <c r="B4" i="1"/>
  <c r="C4" i="1"/>
  <c r="B8" i="1"/>
  <c r="F12" i="1"/>
  <c r="A8" i="1"/>
  <c r="E9" i="1" a="1"/>
  <c r="E9" i="1"/>
  <c r="B6" i="12" a="1"/>
  <c r="B6" i="12" s="1"/>
  <c r="J5" i="12" a="1"/>
  <c r="J5" i="12"/>
  <c r="D6" i="1"/>
  <c r="G7" i="1"/>
  <c r="G6" i="1"/>
  <c r="Q3" i="7"/>
  <c r="Q5" i="7"/>
  <c r="Q4" i="7"/>
  <c r="T16" i="7"/>
  <c r="T15" i="7"/>
  <c r="S15" i="7"/>
  <c r="P12" i="7"/>
  <c r="P10" i="7"/>
  <c r="G11" i="7"/>
  <c r="F11" i="7"/>
  <c r="I11" i="7"/>
  <c r="N3" i="7"/>
  <c r="M3" i="7"/>
  <c r="L4" i="7"/>
  <c r="L5" i="7"/>
  <c r="L6" i="7"/>
  <c r="L7" i="7"/>
  <c r="L8" i="7"/>
  <c r="K4" i="7"/>
  <c r="K5" i="7"/>
  <c r="K6" i="7"/>
  <c r="K7" i="7"/>
  <c r="K8" i="7"/>
  <c r="J4" i="7"/>
  <c r="J5" i="7"/>
  <c r="J6" i="7"/>
  <c r="J7" i="7"/>
  <c r="J8" i="7"/>
  <c r="L3" i="7"/>
  <c r="K3" i="7"/>
  <c r="J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Kumar Singh</author>
    <author>tc={1B2C4B86-9920-491B-B9C8-21F911C83070}</author>
    <author>tc={572DB91B-11B0-4167-9070-5F5734DB5E3A}</author>
  </authors>
  <commentList>
    <comment ref="C4" authorId="0" shapeId="0" xr:uid="{DD84F038-2DA5-4AAF-AFA0-3B95EA5FC9E6}">
      <text>
        <r>
          <rPr>
            <sz val="11"/>
            <color theme="1"/>
            <rFont val="Aptos Narrow"/>
            <family val="2"/>
            <scheme val="minor"/>
          </rPr>
          <t xml:space="preserve">Amit Kumar Singh:
Mandeep Singh is Lowest Scorer
</t>
        </r>
      </text>
    </comment>
    <comment ref="C5" authorId="1" shapeId="0" xr:uid="{1B2C4B86-9920-491B-B9C8-21F911C8307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Pass</t>
      </text>
    </comment>
    <comment ref="C8" authorId="2" shapeId="0" xr:uid="{572DB91B-11B0-4167-9070-5F5734DB5E3A}">
      <text>
        <t>[Threaded comment]
Your version of Excel allows you to read this threaded comment; however, any edits to it will get removed if the file is opened in a newer version of Excel. Learn more: https://go.microsoft.com/fwlink/?linkid=870924
Comment:
    Topper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Kumar Singh</author>
    <author>tc={66866384-42B4-4E17-85C2-A5EC51BB4244}</author>
  </authors>
  <commentList>
    <comment ref="C4" authorId="0" shapeId="0" xr:uid="{14821ACA-D428-449E-8F7D-F5A1A7F21319}">
      <text>
        <r>
          <rPr>
            <sz val="11"/>
            <color theme="1"/>
            <rFont val="Aptos Narrow"/>
            <family val="2"/>
            <scheme val="minor"/>
          </rPr>
          <t xml:space="preserve">Amit Kumar Singh:
Mandeep Singh is Lowest Scorer
</t>
        </r>
      </text>
    </comment>
    <comment ref="C8" authorId="1" shapeId="0" xr:uid="{66866384-42B4-4E17-85C2-A5EC51BB4244}">
      <text>
        <t>[Threaded comment]
Your version of Excel allows you to read this threaded comment; however, any edits to it will get removed if the file is opened in a newer version of Excel. Learn more: https://go.microsoft.com/fwlink/?linkid=870924
Comment:
    Topper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<sst xmlns="http://schemas.openxmlformats.org/spreadsheetml/2006/main" count="163" uniqueCount="94">
  <si>
    <t>Remove Table Format</t>
  </si>
  <si>
    <t>Name</t>
  </si>
  <si>
    <t>Marks</t>
  </si>
  <si>
    <t>Anil</t>
  </si>
  <si>
    <t>Tab</t>
  </si>
  <si>
    <t>Table Design</t>
  </si>
  <si>
    <t>Anita</t>
  </si>
  <si>
    <t>Toolbar</t>
  </si>
  <si>
    <t>Convert to Range</t>
  </si>
  <si>
    <t>Amit</t>
  </si>
  <si>
    <t>Sumit</t>
  </si>
  <si>
    <t>Composite Filters</t>
  </si>
  <si>
    <t>First Name</t>
  </si>
  <si>
    <t>Last Name</t>
  </si>
  <si>
    <t>Formulae</t>
  </si>
  <si>
    <t>Formulae2</t>
  </si>
  <si>
    <t>Mid Name</t>
  </si>
  <si>
    <t>LEN()</t>
  </si>
  <si>
    <t>Amit Kumar Sinha Kumara</t>
  </si>
  <si>
    <t>left(search())</t>
  </si>
  <si>
    <t>Right(search())</t>
  </si>
  <si>
    <t>Vinita Sumantha Sharma</t>
  </si>
  <si>
    <t>Function 1</t>
  </si>
  <si>
    <t>Function 2</t>
  </si>
  <si>
    <t>SEARCH()</t>
  </si>
  <si>
    <t>Find()</t>
  </si>
  <si>
    <r>
      <rPr>
        <sz val="11"/>
        <color rgb="FF000000"/>
        <rFont val="Consolas"/>
      </rPr>
      <t>LEN(RIGHT(</t>
    </r>
    <r>
      <rPr>
        <sz val="11"/>
        <color rgb="FF5F8CED"/>
        <rFont val="Consolas"/>
      </rPr>
      <t>A3</t>
    </r>
    <r>
      <rPr>
        <sz val="11"/>
        <color rgb="FF000000"/>
        <rFont val="Consolas"/>
      </rPr>
      <t>,SEARCH(" ",</t>
    </r>
    <r>
      <rPr>
        <sz val="11"/>
        <color rgb="FF5F8CED"/>
        <rFont val="Consolas"/>
      </rPr>
      <t>A3</t>
    </r>
    <r>
      <rPr>
        <sz val="11"/>
        <color rgb="FF000000"/>
        <rFont val="Consolas"/>
      </rPr>
      <t>)))</t>
    </r>
  </si>
  <si>
    <t>Flash Fill Option</t>
  </si>
  <si>
    <r>
      <t>RIGHT(</t>
    </r>
    <r>
      <rPr>
        <sz val="11"/>
        <color rgb="FF5F8CED"/>
        <rFont val="Consolas"/>
        <charset val="1"/>
      </rPr>
      <t>A3</t>
    </r>
    <r>
      <rPr>
        <sz val="11"/>
        <color rgb="FF000000"/>
        <rFont val="Consolas"/>
        <charset val="1"/>
      </rPr>
      <t>,SEARCH(" ",</t>
    </r>
    <r>
      <rPr>
        <sz val="11"/>
        <color rgb="FF5F8CED"/>
        <rFont val="Consolas"/>
        <charset val="1"/>
      </rPr>
      <t>A3</t>
    </r>
    <r>
      <rPr>
        <sz val="11"/>
        <color rgb="FF000000"/>
        <rFont val="Consolas"/>
        <charset val="1"/>
      </rPr>
      <t>))</t>
    </r>
  </si>
  <si>
    <t>Column1</t>
  </si>
  <si>
    <t>Column2</t>
  </si>
  <si>
    <t>Column3</t>
  </si>
  <si>
    <t>one two three four</t>
  </si>
  <si>
    <t>one</t>
  </si>
  <si>
    <t>two three</t>
  </si>
  <si>
    <t>four</t>
  </si>
  <si>
    <t>Sumit Singla Kumara Sanga</t>
  </si>
  <si>
    <t>Sanga</t>
  </si>
  <si>
    <t>Sunita Kumari Sangakar</t>
  </si>
  <si>
    <t>Sunita</t>
  </si>
  <si>
    <t>Sangakar</t>
  </si>
  <si>
    <t>Amit Sharma</t>
  </si>
  <si>
    <t>Sharma</t>
  </si>
  <si>
    <t>Sr. No.</t>
  </si>
  <si>
    <t>Mandeep</t>
  </si>
  <si>
    <t>Sandeep</t>
  </si>
  <si>
    <t>Mehak</t>
  </si>
  <si>
    <t>Khushi</t>
  </si>
  <si>
    <t>Icon Sets</t>
  </si>
  <si>
    <t>Data Bars</t>
  </si>
  <si>
    <t>Colour Scale</t>
  </si>
  <si>
    <t>Class 4</t>
  </si>
  <si>
    <t>4th May 2024</t>
  </si>
  <si>
    <t>Class 5</t>
  </si>
  <si>
    <t>05th May 2024</t>
  </si>
  <si>
    <t>Class 6</t>
  </si>
  <si>
    <t>12th, May 2024</t>
  </si>
  <si>
    <t>Degree</t>
  </si>
  <si>
    <t>Sine</t>
  </si>
  <si>
    <t>Cos</t>
  </si>
  <si>
    <t>Tan</t>
  </si>
  <si>
    <t>LOG base 10</t>
  </si>
  <si>
    <t>100 Log Base 10</t>
  </si>
  <si>
    <t>Mean</t>
  </si>
  <si>
    <t>Median</t>
  </si>
  <si>
    <t>Mode</t>
  </si>
  <si>
    <t>VAR</t>
  </si>
  <si>
    <t>Sample</t>
  </si>
  <si>
    <t>x-xbar</t>
  </si>
  <si>
    <t>sq(x-xbar)</t>
  </si>
  <si>
    <t>Random Number</t>
  </si>
  <si>
    <t>Rand No. B/w Range</t>
  </si>
  <si>
    <t>SQRT</t>
  </si>
  <si>
    <t>Random Array</t>
  </si>
  <si>
    <t>RANK</t>
  </si>
  <si>
    <t>Sd. Deviation</t>
  </si>
  <si>
    <t>N=4</t>
  </si>
  <si>
    <t>S.Deviation</t>
  </si>
  <si>
    <t>Table3[#All],</t>
  </si>
  <si>
    <t>STACK VERTICALLY</t>
  </si>
  <si>
    <t>VSTACK</t>
  </si>
  <si>
    <t>STACK TABLES HORIZONTALLY</t>
  </si>
  <si>
    <t>HSTACK</t>
  </si>
  <si>
    <t>Sl.No.</t>
  </si>
  <si>
    <t>School</t>
  </si>
  <si>
    <t>Student Roll</t>
  </si>
  <si>
    <t>Average</t>
  </si>
  <si>
    <t>Number 1</t>
  </si>
  <si>
    <t>Number 2</t>
  </si>
  <si>
    <t>-</t>
  </si>
  <si>
    <t>PLEASE REFER AUDIO &amp; VIDEO RECORDING</t>
  </si>
  <si>
    <t>Number 3</t>
  </si>
  <si>
    <t>Average of Average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</si>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</sst>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5"/>
      <color theme="3"/>
      <name val="Calibri"/>
      <scheme val="minor"/>
    </font>
    <font>
      <sz val="11"/>
      <color rgb="FF006100"/>
      <name val="Calibri"/>
      <scheme val="minor"/>
    </font>
    <font>
      <b/>
      <sz val="11"/>
      <color rgb="FF3F3F3F"/>
      <name val="Calibri"/>
      <scheme val="minor"/>
    </font>
    <font>
      <sz val="11"/>
      <color rgb="FF000000"/>
      <name val="Consolas"/>
      <charset val="1"/>
    </font>
    <font>
      <sz val="11"/>
      <color rgb="FFFFFFFF"/>
      <name val="Söhne Mono"/>
      <charset val="1"/>
    </font>
    <font>
      <sz val="11"/>
      <color rgb="FF5F8CED"/>
      <name val="Consolas"/>
      <charset val="1"/>
    </font>
    <font>
      <sz val="11"/>
      <color rgb="FF000000"/>
      <name val="Consolas"/>
    </font>
    <font>
      <sz val="11"/>
      <color rgb="FF5F8CED"/>
      <name val="Consolas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theme="4" tint="0.39997558519241921"/>
      </left>
      <right/>
      <top style="medium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rgb="FF000000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0" fontId="4" fillId="0" borderId="1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58">
    <xf numFmtId="0" fontId="0" fillId="0" borderId="0" xfId="0"/>
    <xf numFmtId="0" fontId="3" fillId="2" borderId="5" xfId="0" applyFont="1" applyFill="1" applyBorder="1"/>
    <xf numFmtId="0" fontId="3" fillId="2" borderId="4" xfId="0" applyFont="1" applyFill="1" applyBorder="1"/>
    <xf numFmtId="0" fontId="3" fillId="2" borderId="8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4" borderId="13" xfId="0" applyFill="1" applyBorder="1"/>
    <xf numFmtId="0" fontId="0" fillId="5" borderId="0" xfId="0" applyFill="1"/>
    <xf numFmtId="0" fontId="0" fillId="0" borderId="13" xfId="0" applyBorder="1"/>
    <xf numFmtId="0" fontId="0" fillId="9" borderId="16" xfId="0" applyFill="1" applyBorder="1"/>
    <xf numFmtId="0" fontId="0" fillId="10" borderId="17" xfId="0" applyFill="1" applyBorder="1"/>
    <xf numFmtId="0" fontId="0" fillId="9" borderId="18" xfId="0" applyFill="1" applyBorder="1"/>
    <xf numFmtId="0" fontId="0" fillId="10" borderId="19" xfId="0" applyFill="1" applyBorder="1"/>
    <xf numFmtId="0" fontId="1" fillId="8" borderId="0" xfId="4" applyAlignment="1"/>
    <xf numFmtId="0" fontId="4" fillId="0" borderId="14" xfId="1" applyFill="1" applyAlignment="1"/>
    <xf numFmtId="0" fontId="5" fillId="6" borderId="0" xfId="2" applyAlignment="1"/>
    <xf numFmtId="0" fontId="7" fillId="0" borderId="0" xfId="0" applyFont="1"/>
    <xf numFmtId="0" fontId="6" fillId="7" borderId="15" xfId="3" applyAlignment="1"/>
    <xf numFmtId="0" fontId="1" fillId="8" borderId="20" xfId="4" applyBorder="1" applyAlignment="1"/>
    <xf numFmtId="0" fontId="1" fillId="8" borderId="21" xfId="4" applyBorder="1" applyAlignment="1"/>
    <xf numFmtId="0" fontId="1" fillId="8" borderId="22" xfId="4" applyBorder="1" applyAlignment="1"/>
    <xf numFmtId="0" fontId="1" fillId="8" borderId="23" xfId="4" applyBorder="1" applyAlignment="1"/>
    <xf numFmtId="0" fontId="1" fillId="8" borderId="24" xfId="4" applyBorder="1" applyAlignment="1"/>
    <xf numFmtId="0" fontId="1" fillId="8" borderId="25" xfId="4" applyBorder="1" applyAlignment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pivotButton="1"/>
    <xf numFmtId="0" fontId="0" fillId="0" borderId="31" xfId="0" applyBorder="1"/>
    <xf numFmtId="0" fontId="3" fillId="2" borderId="0" xfId="0" applyFont="1" applyFill="1"/>
    <xf numFmtId="0" fontId="0" fillId="0" borderId="32" xfId="0" applyBorder="1"/>
    <xf numFmtId="0" fontId="2" fillId="0" borderId="20" xfId="0" applyFont="1" applyBorder="1"/>
    <xf numFmtId="0" fontId="2" fillId="0" borderId="4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0" xfId="0" applyFont="1"/>
    <xf numFmtId="0" fontId="2" fillId="0" borderId="23" xfId="0" applyFont="1" applyBorder="1"/>
    <xf numFmtId="0" fontId="2" fillId="0" borderId="24" xfId="0" applyFont="1" applyBorder="1"/>
    <xf numFmtId="0" fontId="2" fillId="0" borderId="33" xfId="0" applyFont="1" applyBorder="1"/>
    <xf numFmtId="0" fontId="2" fillId="0" borderId="25" xfId="0" applyFont="1" applyBorder="1"/>
    <xf numFmtId="0" fontId="8" fillId="0" borderId="0" xfId="0" applyFont="1"/>
    <xf numFmtId="0" fontId="10" fillId="0" borderId="0" xfId="0" applyFont="1"/>
    <xf numFmtId="0" fontId="0" fillId="9" borderId="0" xfId="0" applyFill="1"/>
    <xf numFmtId="0" fontId="0" fillId="11" borderId="0" xfId="0" applyFill="1"/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7" borderId="27" xfId="3" applyBorder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</cellXfs>
  <cellStyles count="5">
    <cellStyle name="20% - Accent1" xfId="4" builtinId="30"/>
    <cellStyle name="Good" xfId="2" builtinId="26"/>
    <cellStyle name="Heading 1" xfId="1" builtinId="16"/>
    <cellStyle name="Normal" xfId="0" builtinId="0"/>
    <cellStyle name="Output" xfId="3" builtinId="2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rgb="FFC6EFCE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indexed="65"/>
        </patternFill>
      </fill>
    </dxf>
    <dxf>
      <border>
        <bottom style="thick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3"/>
        <name val="Calibri"/>
        <scheme val="minor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 Score (Scatter Plot)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Students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multiLvlStrRef>
              <c:f>'Coditional Formating &amp; Charts'!$A$4:$B$8</c:f>
              <c:multiLvlStrCache>
                <c:ptCount val="5"/>
                <c:lvl>
                  <c:pt idx="0">
                    <c:v>Mandeep</c:v>
                  </c:pt>
                  <c:pt idx="1">
                    <c:v>Sandeep</c:v>
                  </c:pt>
                  <c:pt idx="2">
                    <c:v>Anita</c:v>
                  </c:pt>
                  <c:pt idx="3">
                    <c:v>Mehak</c:v>
                  </c:pt>
                  <c:pt idx="4">
                    <c:v>Khushi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xVal>
          <c:yVal>
            <c:numRef>
              <c:f>'Coditional Formating &amp; Charts'!$C$4:$C$8</c:f>
              <c:numCache>
                <c:formatCode>General</c:formatCode>
                <c:ptCount val="5"/>
                <c:pt idx="0">
                  <c:v>21</c:v>
                </c:pt>
                <c:pt idx="1">
                  <c:v>34</c:v>
                </c:pt>
                <c:pt idx="2">
                  <c:v>55</c:v>
                </c:pt>
                <c:pt idx="3">
                  <c:v>44</c:v>
                </c:pt>
                <c:pt idx="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C3-4921-9F25-7013DCEDC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458951"/>
        <c:axId val="1827267591"/>
      </c:scatterChart>
      <c:valAx>
        <c:axId val="2061458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267591"/>
        <c:crosses val="autoZero"/>
        <c:crossBetween val="midCat"/>
      </c:valAx>
      <c:valAx>
        <c:axId val="1827267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458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46-4D23-94EE-88CADF5F2F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46-4D23-94EE-88CADF5F2F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46-4D23-94EE-88CADF5F2F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C46-4D23-94EE-88CADF5F2F7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C46-4D23-94EE-88CADF5F2F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'Coditional Formating &amp; Charts'!$A$4:$B$8</c:f>
              <c:multiLvlStrCache>
                <c:ptCount val="5"/>
                <c:lvl>
                  <c:pt idx="0">
                    <c:v>Mandeep</c:v>
                  </c:pt>
                  <c:pt idx="1">
                    <c:v>Sandeep</c:v>
                  </c:pt>
                  <c:pt idx="2">
                    <c:v>Anita</c:v>
                  </c:pt>
                  <c:pt idx="3">
                    <c:v>Mehak</c:v>
                  </c:pt>
                  <c:pt idx="4">
                    <c:v>Khushi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'Coditional Formating &amp; Charts'!$C$4:$C$8</c:f>
              <c:numCache>
                <c:formatCode>General</c:formatCode>
                <c:ptCount val="5"/>
                <c:pt idx="0">
                  <c:v>21</c:v>
                </c:pt>
                <c:pt idx="1">
                  <c:v>34</c:v>
                </c:pt>
                <c:pt idx="2">
                  <c:v>55</c:v>
                </c:pt>
                <c:pt idx="3">
                  <c:v>44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BC-40A9-885F-5CD64C765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[Day4.xlsx]Pivot Table + Pivot Charts!PivotTable1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School Average Score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+ Pivot Charts'!$H$4:$H$5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+ Pivot Charts'!$G$6:$G$9</c:f>
              <c:strCache>
                <c:ptCount val="3"/>
                <c:pt idx="0">
                  <c:v>Number 1</c:v>
                </c:pt>
                <c:pt idx="1">
                  <c:v>Number 2</c:v>
                </c:pt>
                <c:pt idx="2">
                  <c:v>Number 3</c:v>
                </c:pt>
              </c:strCache>
            </c:strRef>
          </c:cat>
          <c:val>
            <c:numRef>
              <c:f>'Pivot Table + Pivot Charts'!$H$6:$H$9</c:f>
              <c:numCache>
                <c:formatCode>General</c:formatCode>
                <c:ptCount val="3"/>
                <c:pt idx="0">
                  <c:v>52.58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31-4FED-8C30-E063AE31194B}"/>
            </c:ext>
          </c:extLst>
        </c:ser>
        <c:ser>
          <c:idx val="1"/>
          <c:order val="1"/>
          <c:tx>
            <c:strRef>
              <c:f>'Pivot Table + Pivot Charts'!$I$4:$I$5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+ Pivot Charts'!$G$6:$G$9</c:f>
              <c:strCache>
                <c:ptCount val="3"/>
                <c:pt idx="0">
                  <c:v>Number 1</c:v>
                </c:pt>
                <c:pt idx="1">
                  <c:v>Number 2</c:v>
                </c:pt>
                <c:pt idx="2">
                  <c:v>Number 3</c:v>
                </c:pt>
              </c:strCache>
            </c:strRef>
          </c:cat>
          <c:val>
            <c:numRef>
              <c:f>'Pivot Table + Pivot Charts'!$I$6:$I$9</c:f>
              <c:numCache>
                <c:formatCode>General</c:formatCode>
                <c:ptCount val="3"/>
                <c:pt idx="2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31-4FED-8C30-E063AE31194B}"/>
            </c:ext>
          </c:extLst>
        </c:ser>
        <c:ser>
          <c:idx val="2"/>
          <c:order val="2"/>
          <c:tx>
            <c:strRef>
              <c:f>'Pivot Table + Pivot Charts'!$J$4:$J$5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+ Pivot Charts'!$G$6:$G$9</c:f>
              <c:strCache>
                <c:ptCount val="3"/>
                <c:pt idx="0">
                  <c:v>Number 1</c:v>
                </c:pt>
                <c:pt idx="1">
                  <c:v>Number 2</c:v>
                </c:pt>
                <c:pt idx="2">
                  <c:v>Number 3</c:v>
                </c:pt>
              </c:strCache>
            </c:strRef>
          </c:cat>
          <c:val>
            <c:numRef>
              <c:f>'Pivot Table + Pivot Charts'!$J$6:$J$9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5-9031-4FED-8C30-E063AE31194B}"/>
            </c:ext>
          </c:extLst>
        </c:ser>
        <c:ser>
          <c:idx val="3"/>
          <c:order val="3"/>
          <c:tx>
            <c:strRef>
              <c:f>'Pivot Table + Pivot Charts'!$K$4:$K$5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+ Pivot Charts'!$G$6:$G$9</c:f>
              <c:strCache>
                <c:ptCount val="3"/>
                <c:pt idx="0">
                  <c:v>Number 1</c:v>
                </c:pt>
                <c:pt idx="1">
                  <c:v>Number 2</c:v>
                </c:pt>
                <c:pt idx="2">
                  <c:v>Number 3</c:v>
                </c:pt>
              </c:strCache>
            </c:strRef>
          </c:cat>
          <c:val>
            <c:numRef>
              <c:f>'Pivot Table + Pivot Charts'!$K$6:$K$9</c:f>
              <c:numCache>
                <c:formatCode>General</c:formatCode>
                <c:ptCount val="3"/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031-4FED-8C30-E063AE31194B}"/>
            </c:ext>
          </c:extLst>
        </c:ser>
        <c:ser>
          <c:idx val="4"/>
          <c:order val="4"/>
          <c:tx>
            <c:strRef>
              <c:f>'Pivot Table + Pivot Charts'!$L$4:$L$5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+ Pivot Charts'!$G$6:$G$9</c:f>
              <c:strCache>
                <c:ptCount val="3"/>
                <c:pt idx="0">
                  <c:v>Number 1</c:v>
                </c:pt>
                <c:pt idx="1">
                  <c:v>Number 2</c:v>
                </c:pt>
                <c:pt idx="2">
                  <c:v>Number 3</c:v>
                </c:pt>
              </c:strCache>
            </c:strRef>
          </c:cat>
          <c:val>
            <c:numRef>
              <c:f>'Pivot Table + Pivot Charts'!$L$6:$L$9</c:f>
              <c:numCache>
                <c:formatCode>General</c:formatCode>
                <c:ptCount val="3"/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031-4FED-8C30-E063AE31194B}"/>
            </c:ext>
          </c:extLst>
        </c:ser>
        <c:ser>
          <c:idx val="5"/>
          <c:order val="5"/>
          <c:tx>
            <c:strRef>
              <c:f>'Pivot Table + Pivot Charts'!$M$4:$M$5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+ Pivot Charts'!$G$6:$G$9</c:f>
              <c:strCache>
                <c:ptCount val="3"/>
                <c:pt idx="0">
                  <c:v>Number 1</c:v>
                </c:pt>
                <c:pt idx="1">
                  <c:v>Number 2</c:v>
                </c:pt>
                <c:pt idx="2">
                  <c:v>Number 3</c:v>
                </c:pt>
              </c:strCache>
            </c:strRef>
          </c:cat>
          <c:val>
            <c:numRef>
              <c:f>'Pivot Table + Pivot Charts'!$M$6:$M$9</c:f>
              <c:numCache>
                <c:formatCode>General</c:formatCode>
                <c:ptCount val="3"/>
                <c:pt idx="0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031-4FED-8C30-E063AE31194B}"/>
            </c:ext>
          </c:extLst>
        </c:ser>
        <c:ser>
          <c:idx val="6"/>
          <c:order val="6"/>
          <c:tx>
            <c:strRef>
              <c:f>'Pivot Table + Pivot Charts'!$N$4:$N$5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+ Pivot Charts'!$G$6:$G$9</c:f>
              <c:strCache>
                <c:ptCount val="3"/>
                <c:pt idx="0">
                  <c:v>Number 1</c:v>
                </c:pt>
                <c:pt idx="1">
                  <c:v>Number 2</c:v>
                </c:pt>
                <c:pt idx="2">
                  <c:v>Number 3</c:v>
                </c:pt>
              </c:strCache>
            </c:strRef>
          </c:cat>
          <c:val>
            <c:numRef>
              <c:f>'Pivot Table + Pivot Charts'!$N$6:$N$9</c:f>
              <c:numCache>
                <c:formatCode>General</c:formatCode>
                <c:ptCount val="3"/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031-4FED-8C30-E063AE31194B}"/>
            </c:ext>
          </c:extLst>
        </c:ser>
        <c:ser>
          <c:idx val="7"/>
          <c:order val="7"/>
          <c:tx>
            <c:strRef>
              <c:f>'Pivot Table + Pivot Charts'!$O$4:$O$5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+ Pivot Charts'!$G$6:$G$9</c:f>
              <c:strCache>
                <c:ptCount val="3"/>
                <c:pt idx="0">
                  <c:v>Number 1</c:v>
                </c:pt>
                <c:pt idx="1">
                  <c:v>Number 2</c:v>
                </c:pt>
                <c:pt idx="2">
                  <c:v>Number 3</c:v>
                </c:pt>
              </c:strCache>
            </c:strRef>
          </c:cat>
          <c:val>
            <c:numRef>
              <c:f>'Pivot Table + Pivot Charts'!$O$6:$O$9</c:f>
              <c:numCache>
                <c:formatCode>General</c:formatCode>
                <c:ptCount val="3"/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031-4FED-8C30-E063AE311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5476232"/>
        <c:axId val="169607688"/>
      </c:barChart>
      <c:catAx>
        <c:axId val="95476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School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07688"/>
        <c:crosses val="autoZero"/>
        <c:auto val="1"/>
        <c:lblAlgn val="ctr"/>
        <c:lblOffset val="100"/>
        <c:noMultiLvlLbl val="0"/>
      </c:catAx>
      <c:valAx>
        <c:axId val="16960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Marks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7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Hiearchy Chart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Hiearchy Chart</a:t>
          </a:r>
        </a:p>
      </cx:txPr>
    </cx:title>
    <cx:plotArea>
      <cx:plotAreaRegion>
        <cx:series layoutId="treemap" uniqueId="{1EDD2904-0948-4A2B-B50D-D224E82E0D29}">
          <cx:tx>
            <cx:txData>
              <cx:f>_xlchart.v1.1</cx:f>
              <cx:v>Marks</cx:v>
            </cx:txData>
          </cx:tx>
          <cx:dataId val="0"/>
          <cx:layoutPr/>
        </cx:series>
      </cx:plotAreaRegion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_xlchart.v2.4</cx:f>
      </cx:numDim>
    </cx:data>
  </cx:chartData>
  <cx:chart>
    <cx:title pos="t" align="ctr" overlay="0">
      <cx:tx>
        <cx:txData>
          <cx:v>Funnel Chart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Funnel Chart</a:t>
          </a:r>
        </a:p>
      </cx:txPr>
    </cx:title>
    <cx:plotArea>
      <cx:plotAreaRegion>
        <cx:series layoutId="funnel" uniqueId="{92624843-1B89-4F87-9FA3-E42B7FC48761}"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1"/>
            <cx:separator>; </cx:separator>
          </cx:dataLabels>
          <cx:dataId val="0"/>
        </cx:series>
      </cx:plotAreaRegion>
      <cx:axis id="0">
        <cx:catScaling gapWidth="0.230000004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Waterfall Chart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Waterfall Chart</a:t>
          </a:r>
        </a:p>
      </cx:txPr>
    </cx:title>
    <cx:plotArea>
      <cx:plotAreaRegion>
        <cx:series layoutId="waterfall" uniqueId="{9A4AAEB8-F91E-4FDA-8CBE-205DF29B6BEC}">
          <cx:tx>
            <cx:txData>
              <cx:f>_xlchart.v1.6</cx:f>
              <cx:v>Marks</cx:v>
            </cx:txData>
          </cx:tx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82CAEC"/>
                </a:solidFill>
                <a:latin typeface="Arial Black" panose="020B0A04020102020204" pitchFamily="34" charset="0"/>
                <a:ea typeface="Arial Black" panose="020B0A04020102020204" pitchFamily="34" charset="0"/>
                <a:cs typeface="Arial Black" panose="020B0A04020102020204" pitchFamily="34" charset="0"/>
              </a:defRPr>
            </a:pPr>
            <a:endParaRPr>
              <a:solidFill>
                <a:srgbClr val="82CAEC"/>
              </a:solidFill>
              <a:latin typeface="Arial Black" panose="020B0A04020102020204" pitchFamily="34" charset="0"/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customXml" Target="../ink/ink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5</xdr:row>
      <xdr:rowOff>85725</xdr:rowOff>
    </xdr:from>
    <xdr:to>
      <xdr:col>3</xdr:col>
      <xdr:colOff>495300</xdr:colOff>
      <xdr:row>5</xdr:row>
      <xdr:rowOff>95250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1C856408-EEC1-449D-9FE0-B15D0D24F3B4}"/>
                </a:ext>
              </a:extLst>
            </xdr14:cNvPr>
            <xdr14:cNvContentPartPr/>
          </xdr14:nvContentPartPr>
          <xdr14:nvPr macro=""/>
          <xdr14:xfrm>
            <a:off x="2009775" y="1038225"/>
            <a:ext cx="314325" cy="9525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1C856408-EEC1-449D-9FE0-B15D0D24F3B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56189" y="932744"/>
              <a:ext cx="421857" cy="2208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276225</xdr:colOff>
      <xdr:row>2</xdr:row>
      <xdr:rowOff>95250</xdr:rowOff>
    </xdr:from>
    <xdr:to>
      <xdr:col>7</xdr:col>
      <xdr:colOff>504825</xdr:colOff>
      <xdr:row>8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">
              <a:extLst>
                <a:ext uri="{FF2B5EF4-FFF2-40B4-BE49-F238E27FC236}">
                  <a16:creationId xmlns:a16="http://schemas.microsoft.com/office/drawing/2014/main" id="{163C5BC9-84DA-4C9C-91B8-93FB4CC94DCD}"/>
                </a:ext>
                <a:ext uri="{147F2762-F138-4A5C-976F-8EAC2B608ADB}">
                  <a16:predDERef xmlns:a16="http://schemas.microsoft.com/office/drawing/2014/main" pred="{1C856408-EEC1-449D-9FE0-B15D0D24F3B4}"/>
                </a:ext>
              </a:extLst>
            </xdr14:cNvPr>
            <xdr14:cNvContentPartPr/>
          </xdr14:nvContentPartPr>
          <xdr14:nvPr macro=""/>
          <xdr14:xfrm>
            <a:off x="2105025" y="476250"/>
            <a:ext cx="2800350" cy="1133475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163C5BC9-84DA-4C9C-91B8-93FB4CC94DCD}"/>
                </a:ext>
                <a:ext uri="{147F2762-F138-4A5C-976F-8EAC2B608ADB}">
                  <a16:predDERef xmlns:a16="http://schemas.microsoft.com/office/drawing/2014/main" pred="{1C856408-EEC1-449D-9FE0-B15D0D24F3B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51034" y="368660"/>
              <a:ext cx="2907973" cy="13490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762000</xdr:colOff>
      <xdr:row>6</xdr:row>
      <xdr:rowOff>76200</xdr:rowOff>
    </xdr:from>
    <xdr:to>
      <xdr:col>8</xdr:col>
      <xdr:colOff>762000</xdr:colOff>
      <xdr:row>6</xdr:row>
      <xdr:rowOff>76200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">
              <a:extLst>
                <a:ext uri="{FF2B5EF4-FFF2-40B4-BE49-F238E27FC236}">
                  <a16:creationId xmlns:a16="http://schemas.microsoft.com/office/drawing/2014/main" id="{2CAA9B96-F8FF-4ED2-8076-E2D963696F95}"/>
                </a:ext>
                <a:ext uri="{147F2762-F138-4A5C-976F-8EAC2B608ADB}">
                  <a16:predDERef xmlns:a16="http://schemas.microsoft.com/office/drawing/2014/main" pred="{163C5BC9-84DA-4C9C-91B8-93FB4CC94DCD}"/>
                </a:ext>
              </a:extLst>
            </xdr14:cNvPr>
            <xdr14:cNvContentPartPr/>
          </xdr14:nvContentPartPr>
          <xdr14:nvPr macro=""/>
          <xdr14:xfrm>
            <a:off x="5772150" y="1219200"/>
            <a:ext cx="0" cy="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2CAA9B96-F8FF-4ED2-8076-E2D963696F95}"/>
                </a:ext>
                <a:ext uri="{147F2762-F138-4A5C-976F-8EAC2B608ADB}">
                  <a16:predDERef xmlns:a16="http://schemas.microsoft.com/office/drawing/2014/main" pred="{163C5BC9-84DA-4C9C-91B8-93FB4CC94DC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72150" y="12192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552450</xdr:colOff>
      <xdr:row>6</xdr:row>
      <xdr:rowOff>180975</xdr:rowOff>
    </xdr:from>
    <xdr:to>
      <xdr:col>11</xdr:col>
      <xdr:colOff>95250</xdr:colOff>
      <xdr:row>8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">
              <a:extLst>
                <a:ext uri="{FF2B5EF4-FFF2-40B4-BE49-F238E27FC236}">
                  <a16:creationId xmlns:a16="http://schemas.microsoft.com/office/drawing/2014/main" id="{4F4A7364-EB6A-4ED6-B03C-EC9C04E92A0A}"/>
                </a:ext>
                <a:ext uri="{147F2762-F138-4A5C-976F-8EAC2B608ADB}">
                  <a16:predDERef xmlns:a16="http://schemas.microsoft.com/office/drawing/2014/main" pred="{2CAA9B96-F8FF-4ED2-8076-E2D963696F95}"/>
                </a:ext>
              </a:extLst>
            </xdr14:cNvPr>
            <xdr14:cNvContentPartPr/>
          </xdr14:nvContentPartPr>
          <xdr14:nvPr macro=""/>
          <xdr14:xfrm>
            <a:off x="5562600" y="1323975"/>
            <a:ext cx="1819275" cy="228600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4F4A7364-EB6A-4ED6-B03C-EC9C04E92A0A}"/>
                </a:ext>
                <a:ext uri="{147F2762-F138-4A5C-976F-8EAC2B608ADB}">
                  <a16:predDERef xmlns:a16="http://schemas.microsoft.com/office/drawing/2014/main" pred="{2CAA9B96-F8FF-4ED2-8076-E2D963696F9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508975" y="1216504"/>
              <a:ext cx="1926884" cy="4439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257175</xdr:colOff>
      <xdr:row>3</xdr:row>
      <xdr:rowOff>76200</xdr:rowOff>
    </xdr:from>
    <xdr:to>
      <xdr:col>4</xdr:col>
      <xdr:colOff>504825</xdr:colOff>
      <xdr:row>4</xdr:row>
      <xdr:rowOff>57150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">
              <a:extLst>
                <a:ext uri="{FF2B5EF4-FFF2-40B4-BE49-F238E27FC236}">
                  <a16:creationId xmlns:a16="http://schemas.microsoft.com/office/drawing/2014/main" id="{0C328E8C-049B-4A7D-84CE-10D648BB5FBE}"/>
                </a:ext>
                <a:ext uri="{147F2762-F138-4A5C-976F-8EAC2B608ADB}">
                  <a16:predDERef xmlns:a16="http://schemas.microsoft.com/office/drawing/2014/main" pred="{4F4A7364-EB6A-4ED6-B03C-EC9C04E92A0A}"/>
                </a:ext>
              </a:extLst>
            </xdr14:cNvPr>
            <xdr14:cNvContentPartPr/>
          </xdr14:nvContentPartPr>
          <xdr14:nvPr macro=""/>
          <xdr14:xfrm>
            <a:off x="2085975" y="647700"/>
            <a:ext cx="857250" cy="171450"/>
          </xdr14:xfrm>
        </xdr:contentPart>
      </mc:Choice>
      <mc:Fallback xmlns=""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0C328E8C-049B-4A7D-84CE-10D648BB5FBE}"/>
                </a:ext>
                <a:ext uri="{147F2762-F138-4A5C-976F-8EAC2B608ADB}">
                  <a16:predDERef xmlns:a16="http://schemas.microsoft.com/office/drawing/2014/main" pred="{4F4A7364-EB6A-4ED6-B03C-EC9C04E92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31992" y="539870"/>
              <a:ext cx="964856" cy="38675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2</xdr:col>
      <xdr:colOff>971550</xdr:colOff>
      <xdr:row>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8100" y="38100"/>
          <a:ext cx="2867025" cy="3238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Comments, Notes &amp; Text Boxes</a:t>
          </a:r>
        </a:p>
      </xdr:txBody>
    </xdr:sp>
    <xdr:clientData/>
  </xdr:twoCellAnchor>
  <xdr:twoCellAnchor>
    <xdr:from>
      <xdr:col>7</xdr:col>
      <xdr:colOff>600075</xdr:colOff>
      <xdr:row>7</xdr:row>
      <xdr:rowOff>133350</xdr:rowOff>
    </xdr:from>
    <xdr:to>
      <xdr:col>11</xdr:col>
      <xdr:colOff>276225</xdr:colOff>
      <xdr:row>9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BBE881-813A-4096-B859-00F6FE8A8722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SpPr txBox="1"/>
      </xdr:nvSpPr>
      <xdr:spPr>
        <a:xfrm>
          <a:off x="6210300" y="1466850"/>
          <a:ext cx="21145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3</xdr:col>
      <xdr:colOff>400050</xdr:colOff>
      <xdr:row>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100" y="38100"/>
          <a:ext cx="2181225" cy="3238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Comments, Notes &amp; Text Boxes</a:t>
          </a:r>
        </a:p>
      </xdr:txBody>
    </xdr:sp>
    <xdr:clientData/>
  </xdr:twoCellAnchor>
  <xdr:twoCellAnchor>
    <xdr:from>
      <xdr:col>13</xdr:col>
      <xdr:colOff>571500</xdr:colOff>
      <xdr:row>0</xdr:row>
      <xdr:rowOff>180975</xdr:rowOff>
    </xdr:from>
    <xdr:to>
      <xdr:col>21</xdr:col>
      <xdr:colOff>409575</xdr:colOff>
      <xdr:row>15</xdr:row>
      <xdr:rowOff>66675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</xdr:colOff>
      <xdr:row>2</xdr:row>
      <xdr:rowOff>152400</xdr:rowOff>
    </xdr:from>
    <xdr:to>
      <xdr:col>4</xdr:col>
      <xdr:colOff>371475</xdr:colOff>
      <xdr:row>5</xdr:row>
      <xdr:rowOff>0</xdr:rowOff>
    </xdr:to>
    <xdr:sp macro="" textlink="">
      <xdr:nvSpPr>
        <xdr:cNvPr id="4" name="TextBox 5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6B1E3604-0655-4725-BF52-1C23AF0F4928}"/>
            </a:ext>
          </a:extLst>
        </xdr:cNvPr>
        <xdr:cNvSpPr txBox="1"/>
      </xdr:nvSpPr>
      <xdr:spPr>
        <a:xfrm>
          <a:off x="1847850" y="533400"/>
          <a:ext cx="952500" cy="4191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sng" strike="noStrike">
              <a:solidFill>
                <a:srgbClr val="000000"/>
              </a:solidFill>
              <a:latin typeface="Aptos Narrow" panose="020B0004020202020204" pitchFamily="34" charset="0"/>
            </a:rPr>
            <a:t>Conditional Formating</a:t>
          </a:r>
        </a:p>
      </xdr:txBody>
    </xdr:sp>
    <xdr:clientData/>
  </xdr:twoCellAnchor>
  <xdr:twoCellAnchor>
    <xdr:from>
      <xdr:col>0</xdr:col>
      <xdr:colOff>142875</xdr:colOff>
      <xdr:row>15</xdr:row>
      <xdr:rowOff>161925</xdr:rowOff>
    </xdr:from>
    <xdr:to>
      <xdr:col>5</xdr:col>
      <xdr:colOff>552450</xdr:colOff>
      <xdr:row>30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6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  <a:ext uri="{147F2762-F138-4A5C-976F-8EAC2B608ADB}">
                  <a16:predDERef xmlns:a16="http://schemas.microsoft.com/office/drawing/2014/main" pre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361950</xdr:colOff>
      <xdr:row>15</xdr:row>
      <xdr:rowOff>171450</xdr:rowOff>
    </xdr:from>
    <xdr:to>
      <xdr:col>14</xdr:col>
      <xdr:colOff>57150</xdr:colOff>
      <xdr:row>30</xdr:row>
      <xdr:rowOff>57150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7">
              <a:extLst>
                <a:ext uri="{FF2B5EF4-FFF2-40B4-BE49-F238E27FC236}">
                  <a16:creationId xmlns:a16="http://schemas.microsoft.com/office/drawing/2014/main" id="{10DA18E3-59F6-41FF-90FB-0DAABAEB115F}"/>
                </a:ext>
                <a:ext uri="{147F2762-F138-4A5C-976F-8EAC2B608ADB}">
                  <a16:predDERef xmlns:a16="http://schemas.microsoft.com/office/drawing/2014/main" pre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171450</xdr:colOff>
      <xdr:row>32</xdr:row>
      <xdr:rowOff>9525</xdr:rowOff>
    </xdr:from>
    <xdr:to>
      <xdr:col>7</xdr:col>
      <xdr:colOff>285750</xdr:colOff>
      <xdr:row>46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8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  <a:ext uri="{147F2762-F138-4A5C-976F-8EAC2B608ADB}">
                  <a16:predDERef xmlns:a16="http://schemas.microsoft.com/office/drawing/2014/main" pred="{10DA18E3-59F6-41FF-90FB-0DAABAEB11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257175</xdr:colOff>
      <xdr:row>4</xdr:row>
      <xdr:rowOff>85725</xdr:rowOff>
    </xdr:from>
    <xdr:to>
      <xdr:col>4</xdr:col>
      <xdr:colOff>269875</xdr:colOff>
      <xdr:row>4</xdr:row>
      <xdr:rowOff>98425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00000000-0008-0000-0200-00000C000000}"/>
            </a:ext>
            <a:ext uri="{147F2762-F138-4A5C-976F-8EAC2B608ADB}">
              <a16:predDERef xmlns:a16="http://schemas.microsoft.com/office/drawing/2014/main" pred="{3490C6CF-3FE9-62B3-5413-BEDA6FE0EA6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3503B-ADFE-4E21-A14D-473E272EBDB7}" end="{C863503B-ADFE-4E21-A14D-473E272EBDB7}"/>
            </a:ext>
          </a:extLst>
        </xdr:cNvCxnSpPr>
      </xdr:nvCxnSpPr>
      <xdr:spPr>
        <a:xfrm>
          <a:off x="2686050" y="847725"/>
          <a:ext cx="12700" cy="12700"/>
        </a:xfrm>
        <a:prstGeom prst="bentConnector3">
          <a:avLst>
            <a:gd name="adj1" fmla="val 180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</xdr:row>
      <xdr:rowOff>123825</xdr:rowOff>
    </xdr:from>
    <xdr:to>
      <xdr:col>4</xdr:col>
      <xdr:colOff>317500</xdr:colOff>
      <xdr:row>3</xdr:row>
      <xdr:rowOff>136525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200-00000D000000}"/>
            </a:ext>
            <a:ext uri="{147F2762-F138-4A5C-976F-8EAC2B608ADB}">
              <a16:predDERef xmlns:a16="http://schemas.microsoft.com/office/drawing/2014/main" pred="{A5FB1EB3-F4D8-B3ED-98BD-B33F4606661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3503B-ADFE-4E21-A14D-473E272EBDB7}" end="{C863503B-ADFE-4E21-A14D-473E272EBDB7}"/>
            </a:ext>
          </a:extLst>
        </xdr:cNvCxnSpPr>
      </xdr:nvCxnSpPr>
      <xdr:spPr>
        <a:xfrm>
          <a:off x="2733675" y="695325"/>
          <a:ext cx="12700" cy="12700"/>
        </a:xfrm>
        <a:prstGeom prst="bentConnector3">
          <a:avLst>
            <a:gd name="adj1" fmla="val 180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</xdr:row>
      <xdr:rowOff>142875</xdr:rowOff>
    </xdr:from>
    <xdr:to>
      <xdr:col>4</xdr:col>
      <xdr:colOff>384175</xdr:colOff>
      <xdr:row>2</xdr:row>
      <xdr:rowOff>155575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200-00000E000000}"/>
            </a:ext>
            <a:ext uri="{147F2762-F138-4A5C-976F-8EAC2B608ADB}">
              <a16:predDERef xmlns:a16="http://schemas.microsoft.com/office/drawing/2014/main" pred="{EC75F9E8-F0FA-4937-8EF6-E4B2FD31664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863503B-ADFE-4E21-A14D-473E272EBDB7}" end="{C863503B-ADFE-4E21-A14D-473E272EBDB7}"/>
            </a:ext>
          </a:extLst>
        </xdr:cNvCxnSpPr>
      </xdr:nvCxnSpPr>
      <xdr:spPr>
        <a:xfrm>
          <a:off x="2800350" y="523875"/>
          <a:ext cx="12700" cy="12700"/>
        </a:xfrm>
        <a:prstGeom prst="bentConnector3">
          <a:avLst>
            <a:gd name="adj1" fmla="val 180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</xdr:row>
      <xdr:rowOff>85725</xdr:rowOff>
    </xdr:from>
    <xdr:to>
      <xdr:col>3</xdr:col>
      <xdr:colOff>123825</xdr:colOff>
      <xdr:row>4</xdr:row>
      <xdr:rowOff>47625</xdr:rowOff>
    </xdr:to>
    <xdr:sp macro="" textlink="">
      <xdr:nvSpPr>
        <xdr:cNvPr id="15" name="Left-Right Arrow 14">
          <a:extLst>
            <a:ext uri="{FF2B5EF4-FFF2-40B4-BE49-F238E27FC236}">
              <a16:creationId xmlns:a16="http://schemas.microsoft.com/office/drawing/2014/main" id="{00000000-0008-0000-0200-00000F000000}"/>
            </a:ext>
            <a:ext uri="{147F2762-F138-4A5C-976F-8EAC2B608ADB}">
              <a16:predDERef xmlns:a16="http://schemas.microsoft.com/office/drawing/2014/main" pred="{41A162F9-0AB9-4929-86CA-55CF487853D0}"/>
            </a:ext>
          </a:extLst>
        </xdr:cNvPr>
        <xdr:cNvSpPr/>
      </xdr:nvSpPr>
      <xdr:spPr>
        <a:xfrm>
          <a:off x="1762125" y="657225"/>
          <a:ext cx="180975" cy="15240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104775</xdr:colOff>
      <xdr:row>0</xdr:row>
      <xdr:rowOff>38100</xdr:rowOff>
    </xdr:from>
    <xdr:to>
      <xdr:col>5</xdr:col>
      <xdr:colOff>152400</xdr:colOff>
      <xdr:row>1</xdr:row>
      <xdr:rowOff>85725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  <a:ext uri="{147F2762-F138-4A5C-976F-8EAC2B608ADB}">
              <a16:predDERef xmlns:a16="http://schemas.microsoft.com/office/drawing/2014/main" pred="{7CB9A859-5457-9BD8-6410-C57757DCB99B}"/>
            </a:ext>
          </a:extLst>
        </xdr:cNvPr>
        <xdr:cNvSpPr txBox="1"/>
      </xdr:nvSpPr>
      <xdr:spPr>
        <a:xfrm>
          <a:off x="2533650" y="38100"/>
          <a:ext cx="657225" cy="2381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Text Box</a:t>
          </a:r>
        </a:p>
      </xdr:txBody>
    </xdr:sp>
    <xdr:clientData/>
  </xdr:twoCellAnchor>
  <xdr:twoCellAnchor>
    <xdr:from>
      <xdr:col>3</xdr:col>
      <xdr:colOff>352425</xdr:colOff>
      <xdr:row>0</xdr:row>
      <xdr:rowOff>38100</xdr:rowOff>
    </xdr:from>
    <xdr:to>
      <xdr:col>4</xdr:col>
      <xdr:colOff>95250</xdr:colOff>
      <xdr:row>1</xdr:row>
      <xdr:rowOff>114300</xdr:rowOff>
    </xdr:to>
    <xdr:sp macro="" textlink="">
      <xdr:nvSpPr>
        <xdr:cNvPr id="17" name="Left-Right Arrow 16">
          <a:extLst>
            <a:ext uri="{FF2B5EF4-FFF2-40B4-BE49-F238E27FC236}">
              <a16:creationId xmlns:a16="http://schemas.microsoft.com/office/drawing/2014/main" id="{00000000-0008-0000-0200-000011000000}"/>
            </a:ext>
            <a:ext uri="{147F2762-F138-4A5C-976F-8EAC2B608ADB}">
              <a16:predDERef xmlns:a16="http://schemas.microsoft.com/office/drawing/2014/main" pred="{D99E588E-6FB7-4A4C-EF00-E5C90C5F4913}"/>
            </a:ext>
          </a:extLst>
        </xdr:cNvPr>
        <xdr:cNvSpPr/>
      </xdr:nvSpPr>
      <xdr:spPr>
        <a:xfrm>
          <a:off x="2171700" y="38100"/>
          <a:ext cx="352425" cy="26670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bg2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257175</xdr:colOff>
      <xdr:row>10</xdr:row>
      <xdr:rowOff>95250</xdr:rowOff>
    </xdr:from>
    <xdr:to>
      <xdr:col>3</xdr:col>
      <xdr:colOff>476250</xdr:colOff>
      <xdr:row>12</xdr:row>
      <xdr:rowOff>28575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  <a:ext uri="{147F2762-F138-4A5C-976F-8EAC2B608ADB}">
              <a16:predDERef xmlns:a16="http://schemas.microsoft.com/office/drawing/2014/main" pred="{8C775EF3-C195-DC1E-B5E9-8DBE98D10E7C}"/>
            </a:ext>
          </a:extLst>
        </xdr:cNvPr>
        <xdr:cNvSpPr txBox="1"/>
      </xdr:nvSpPr>
      <xdr:spPr>
        <a:xfrm>
          <a:off x="1485900" y="2000250"/>
          <a:ext cx="80962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Comments</a:t>
          </a:r>
        </a:p>
      </xdr:txBody>
    </xdr:sp>
    <xdr:clientData/>
  </xdr:twoCellAnchor>
  <xdr:twoCellAnchor>
    <xdr:from>
      <xdr:col>2</xdr:col>
      <xdr:colOff>257176</xdr:colOff>
      <xdr:row>7</xdr:row>
      <xdr:rowOff>9525</xdr:rowOff>
    </xdr:from>
    <xdr:to>
      <xdr:col>2</xdr:col>
      <xdr:colOff>571502</xdr:colOff>
      <xdr:row>11</xdr:row>
      <xdr:rowOff>61912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200-000013000000}"/>
            </a:ext>
            <a:ext uri="{147F2762-F138-4A5C-976F-8EAC2B608ADB}">
              <a16:predDERef xmlns:a16="http://schemas.microsoft.com/office/drawing/2014/main" pred="{FB5A7E4F-A9B9-82D5-0796-9E8DCA15400C}"/>
            </a:ext>
          </a:extLst>
        </xdr:cNvPr>
        <xdr:cNvCxnSpPr>
          <a:cxnSpLocks/>
          <a:endCxn id="18" idx="1"/>
          <a:extLst>
            <a:ext uri="{5F17804C-33F3-41E3-A699-7DCFA2EF7971}">
              <a16:cxnDERefs xmlns:a16="http://schemas.microsoft.com/office/drawing/2014/main" st="{00000000-0000-0000-0000-000000000000}" end="{FB5A7E4F-A9B9-82D5-0796-9E8DCA15400C}"/>
            </a:ext>
          </a:extLst>
        </xdr:cNvCxnSpPr>
      </xdr:nvCxnSpPr>
      <xdr:spPr>
        <a:xfrm rot="5400000">
          <a:off x="1235870" y="1593056"/>
          <a:ext cx="814387" cy="314326"/>
        </a:xfrm>
        <a:prstGeom prst="bentConnector4">
          <a:avLst>
            <a:gd name="adj1" fmla="val 40351"/>
            <a:gd name="adj2" fmla="val 172727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6</xdr:row>
      <xdr:rowOff>152400</xdr:rowOff>
    </xdr:from>
    <xdr:to>
      <xdr:col>5</xdr:col>
      <xdr:colOff>409575</xdr:colOff>
      <xdr:row>7</xdr:row>
      <xdr:rowOff>152400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  <a:ext uri="{147F2762-F138-4A5C-976F-8EAC2B608ADB}">
              <a16:predDERef xmlns:a16="http://schemas.microsoft.com/office/drawing/2014/main" pred="{5C15197D-6350-65C4-1BF3-31E8C02270A4}"/>
            </a:ext>
          </a:extLst>
        </xdr:cNvPr>
        <xdr:cNvSpPr txBox="1"/>
      </xdr:nvSpPr>
      <xdr:spPr>
        <a:xfrm>
          <a:off x="2533650" y="1295400"/>
          <a:ext cx="914400" cy="190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Notes</a:t>
          </a:r>
        </a:p>
      </xdr:txBody>
    </xdr:sp>
    <xdr:clientData/>
  </xdr:twoCellAnchor>
  <xdr:twoCellAnchor>
    <xdr:from>
      <xdr:col>2</xdr:col>
      <xdr:colOff>571500</xdr:colOff>
      <xdr:row>3</xdr:row>
      <xdr:rowOff>0</xdr:rowOff>
    </xdr:from>
    <xdr:to>
      <xdr:col>4</xdr:col>
      <xdr:colOff>561975</xdr:colOff>
      <xdr:row>7</xdr:row>
      <xdr:rowOff>152400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200-000015000000}"/>
            </a:ext>
            <a:ext uri="{147F2762-F138-4A5C-976F-8EAC2B608ADB}">
              <a16:predDERef xmlns:a16="http://schemas.microsoft.com/office/drawing/2014/main" pred="{B4AE5F29-DFF6-664D-1E18-A63379AEE9B5}"/>
            </a:ext>
          </a:extLst>
        </xdr:cNvPr>
        <xdr:cNvCxnSpPr>
          <a:cxnSpLocks/>
          <a:endCxn id="20" idx="2"/>
          <a:extLst>
            <a:ext uri="{5F17804C-33F3-41E3-A699-7DCFA2EF7971}">
              <a16:cxnDERefs xmlns:a16="http://schemas.microsoft.com/office/drawing/2014/main" st="{00000000-0000-0000-0000-000000000000}" end="{B4AE5F29-DFF6-664D-1E18-A63379AEE9B5}"/>
            </a:ext>
          </a:extLst>
        </xdr:cNvCxnSpPr>
      </xdr:nvCxnSpPr>
      <xdr:spPr>
        <a:xfrm>
          <a:off x="1800225" y="571500"/>
          <a:ext cx="1190625" cy="914400"/>
        </a:xfrm>
        <a:prstGeom prst="bentConnector4">
          <a:avLst>
            <a:gd name="adj1" fmla="val 30800"/>
            <a:gd name="adj2" fmla="val 125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0</xdr:row>
      <xdr:rowOff>95250</xdr:rowOff>
    </xdr:from>
    <xdr:to>
      <xdr:col>13</xdr:col>
      <xdr:colOff>381000</xdr:colOff>
      <xdr:row>14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2FE2B8-CE38-EA50-376B-524B1460E2AC}"/>
            </a:ext>
            <a:ext uri="{147F2762-F138-4A5C-976F-8EAC2B608ADB}">
              <a16:predDERef xmlns:a16="http://schemas.microsoft.com/office/drawing/2014/main" pred="{00000000-0008-0000-02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0</xdr:row>
      <xdr:rowOff>180975</xdr:rowOff>
    </xdr:from>
    <xdr:to>
      <xdr:col>13</xdr:col>
      <xdr:colOff>323850</xdr:colOff>
      <xdr:row>7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76325" y="180975"/>
          <a:ext cx="7172325" cy="12477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accent1"/>
              </a:solidFill>
              <a:latin typeface="Aptos Narrow" panose="020B0004020202020204" pitchFamily="34" charset="0"/>
            </a:rPr>
            <a:t>Exercise 1 : Load the Wall Mart Data Apply Filter and Uncover New Insights About the Wallmart Retail Business</a:t>
          </a:r>
        </a:p>
        <a:p>
          <a:pPr marL="0" indent="0" algn="l"/>
          <a:endParaRPr lang="en-US" sz="1100" b="1" i="0" u="none" strike="noStrike">
            <a:solidFill>
              <a:schemeClr val="accen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accent1"/>
              </a:solidFill>
              <a:latin typeface="Aptos Narrow" panose="020B0004020202020204" pitchFamily="34" charset="0"/>
            </a:rPr>
            <a:t>- Please Do not use Pivote Table consolidations or Pivot  Charts</a:t>
          </a:r>
        </a:p>
        <a:p>
          <a:pPr marL="0" indent="0" algn="l"/>
          <a:r>
            <a:rPr lang="en-US" sz="1100" b="1" i="0" u="none" strike="noStrike">
              <a:solidFill>
                <a:schemeClr val="accent1"/>
              </a:solidFill>
              <a:latin typeface="Aptos Narrow" panose="020B0004020202020204" pitchFamily="34" charset="0"/>
            </a:rPr>
            <a:t>- Apply Charts, Slicers, Text Boxes, Table formats and Create a Beautiful and Professional Dashboard in Excel.</a:t>
          </a:r>
        </a:p>
        <a:p>
          <a:pPr marL="0" indent="0" algn="l"/>
          <a:endParaRPr lang="en-US" sz="1100" b="1" i="0" u="none" strike="noStrike">
            <a:solidFill>
              <a:schemeClr val="accen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accent1"/>
              </a:solidFill>
              <a:latin typeface="Aptos Narrow" panose="020B0004020202020204" pitchFamily="34" charset="0"/>
            </a:rPr>
            <a:t>Please Apply password </a:t>
          </a:r>
          <a:r>
            <a:rPr lang="en-US" sz="11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abcdef123</a:t>
          </a:r>
          <a:r>
            <a:rPr lang="en-US" sz="1100" b="1" i="0" u="none" strike="noStrike">
              <a:solidFill>
                <a:schemeClr val="accent1"/>
              </a:solidFill>
              <a:latin typeface="Aptos Narrow" panose="020B0004020202020204" pitchFamily="34" charset="0"/>
            </a:rPr>
            <a:t> to the Workbookbook and Worksheets.</a:t>
          </a:r>
        </a:p>
        <a:p>
          <a:pPr marL="0" indent="0" algn="l"/>
          <a:endParaRPr lang="en-US" sz="1100" b="1" i="0" u="none" strike="noStrike">
            <a:solidFill>
              <a:schemeClr val="accen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chemeClr val="accen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28575</xdr:colOff>
      <xdr:row>10</xdr:row>
      <xdr:rowOff>152400</xdr:rowOff>
    </xdr:from>
    <xdr:to>
      <xdr:col>14</xdr:col>
      <xdr:colOff>104775</xdr:colOff>
      <xdr:row>17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  <a:ext uri="{147F2762-F138-4A5C-976F-8EAC2B608ADB}">
              <a16:predDERef xmlns:a16="http://schemas.microsoft.com/office/drawing/2014/main" pred="{46AA1FC6-1676-2D87-D3B2-B20B501239EF}"/>
            </a:ext>
          </a:extLst>
        </xdr:cNvPr>
        <xdr:cNvSpPr txBox="1"/>
      </xdr:nvSpPr>
      <xdr:spPr>
        <a:xfrm>
          <a:off x="1247775" y="2057400"/>
          <a:ext cx="7391400" cy="123825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accent1"/>
              </a:solidFill>
              <a:latin typeface="Aptos Narrow" panose="020B0004020202020204" pitchFamily="34" charset="0"/>
            </a:rPr>
            <a:t>Exercise 2 : Create A Data Entry Sheet with Column Validations in Each Columns</a:t>
          </a:r>
        </a:p>
        <a:p>
          <a:pPr marL="0" indent="0" algn="l"/>
          <a:endParaRPr lang="en-US" sz="1100" b="1" i="0" u="none" strike="noStrike">
            <a:solidFill>
              <a:schemeClr val="accen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accent1"/>
              </a:solidFill>
              <a:latin typeface="Aptos Narrow" panose="020B0004020202020204" pitchFamily="34" charset="0"/>
            </a:rPr>
            <a:t>1. No Columns can be Left Blank</a:t>
          </a:r>
        </a:p>
        <a:p>
          <a:pPr marL="0" indent="0" algn="l"/>
          <a:r>
            <a:rPr lang="en-US" sz="1100" b="1" i="0" u="none" strike="noStrike">
              <a:solidFill>
                <a:schemeClr val="accent1"/>
              </a:solidFill>
              <a:latin typeface="Aptos Narrow" panose="020B0004020202020204" pitchFamily="34" charset="0"/>
            </a:rPr>
            <a:t>2. All Numeric Columns Must be Numeric Between 1-100</a:t>
          </a:r>
        </a:p>
        <a:p>
          <a:pPr marL="0" indent="0" algn="l"/>
          <a:r>
            <a:rPr lang="en-US" sz="1100" b="1" i="0" u="none" strike="noStrike">
              <a:solidFill>
                <a:schemeClr val="accent1"/>
              </a:solidFill>
              <a:latin typeface="Aptos Narrow" panose="020B0004020202020204" pitchFamily="34" charset="0"/>
            </a:rPr>
            <a:t>3. Apply Data Blocking in the Fields</a:t>
          </a:r>
        </a:p>
        <a:p>
          <a:pPr marL="0" indent="0" algn="l"/>
          <a:endParaRPr lang="en-US" sz="1100" b="1" i="0" u="none" strike="noStrike">
            <a:solidFill>
              <a:schemeClr val="accen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accent1"/>
              </a:solidFill>
              <a:latin typeface="Aptos Narrow" panose="020B0004020202020204" pitchFamily="34" charset="0"/>
            </a:rPr>
            <a:t>Please Freeze Sheet Range in the Entered Table Range</a:t>
          </a:r>
        </a:p>
        <a:p>
          <a:pPr marL="0" indent="0" algn="l"/>
          <a:endParaRPr lang="en-US" sz="1100" b="1" i="0" u="none" strike="noStrike">
            <a:solidFill>
              <a:schemeClr val="accen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9525</xdr:rowOff>
    </xdr:from>
    <xdr:to>
      <xdr:col>11</xdr:col>
      <xdr:colOff>457200</xdr:colOff>
      <xdr:row>14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57225" y="390525"/>
          <a:ext cx="6734175" cy="22860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Remove Table Format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Composite Function Text Function : Left(Find()),Left(search())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Trace Dependence/ TRACE PRECEDENCE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Comment/ Notes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Conditional Formating - Icons/Data Bars/Colour Sets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Charts- Line/Area/Scatter/Whisker/Histogram/Funnel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Refresh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Pivot Table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Pivot Table Chart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Append Sheets using V-Stack AND Power Query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Subtotals, Group and Ungroup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Practise Excercise 4</a:t>
          </a:r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542925</xdr:colOff>
      <xdr:row>18</xdr:row>
      <xdr:rowOff>114300</xdr:rowOff>
    </xdr:from>
    <xdr:to>
      <xdr:col>11</xdr:col>
      <xdr:colOff>390525</xdr:colOff>
      <xdr:row>25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E2F580-8F04-431A-CD31-8095B242A7C4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SpPr txBox="1"/>
      </xdr:nvSpPr>
      <xdr:spPr>
        <a:xfrm>
          <a:off x="542925" y="3543300"/>
          <a:ext cx="6915150" cy="13906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Revise Power Query Append Function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Revise Text Function Left(),right(),find(),search(),mid()  doubt for Exercise Questions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Revise Subtotals &amp; Groups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Revise all topics Class 4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Custom Sorting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 Mathematical Functions (sin(),cos(),tan(),cot(),log(),mean(),median(),mode(),stdev(),var(),rank(),sqrt(),rand(),rand()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randarray(),randbetween())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 Practise Exercise 4 by all Students (Pivot Table &amp; Pivot Charts).</a:t>
          </a:r>
        </a:p>
      </xdr:txBody>
    </xdr:sp>
    <xdr:clientData/>
  </xdr:twoCellAnchor>
  <xdr:twoCellAnchor>
    <xdr:from>
      <xdr:col>0</xdr:col>
      <xdr:colOff>333375</xdr:colOff>
      <xdr:row>34</xdr:row>
      <xdr:rowOff>47625</xdr:rowOff>
    </xdr:from>
    <xdr:to>
      <xdr:col>7</xdr:col>
      <xdr:colOff>581025</xdr:colOff>
      <xdr:row>39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3D0ABF-6A89-0FE9-82E5-26A16DFA21B0}"/>
            </a:ext>
            <a:ext uri="{147F2762-F138-4A5C-976F-8EAC2B608ADB}">
              <a16:predDERef xmlns:a16="http://schemas.microsoft.com/office/drawing/2014/main" pred="{19E2F580-8F04-431A-CD31-8095B242A7C4}"/>
            </a:ext>
          </a:extLst>
        </xdr:cNvPr>
        <xdr:cNvSpPr txBox="1"/>
      </xdr:nvSpPr>
      <xdr:spPr>
        <a:xfrm>
          <a:off x="333375" y="6524625"/>
          <a:ext cx="4743450" cy="952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Clean Data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Lookup()/Vlookup()/Hlookup()/Xlookup()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Merge in Power Query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Views in Excel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9</xdr:row>
      <xdr:rowOff>133350</xdr:rowOff>
    </xdr:from>
    <xdr:to>
      <xdr:col>7</xdr:col>
      <xdr:colOff>295275</xdr:colOff>
      <xdr:row>9</xdr:row>
      <xdr:rowOff>133350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">
              <a:extLst>
                <a:ext uri="{FF2B5EF4-FFF2-40B4-BE49-F238E27FC236}">
                  <a16:creationId xmlns:a16="http://schemas.microsoft.com/office/drawing/2014/main" id="{B37E1FDB-AB7C-4F1A-A661-9A37FC1E8EC7}"/>
                </a:ext>
                <a:ext uri="{147F2762-F138-4A5C-976F-8EAC2B608ADB}">
                  <a16:predDERef xmlns:a16="http://schemas.microsoft.com/office/drawing/2014/main" pred="{B05D8C9E-D9A6-4EE4-949B-843E5975A6F0}"/>
                </a:ext>
              </a:extLst>
            </xdr14:cNvPr>
            <xdr14:cNvContentPartPr/>
          </xdr14:nvContentPartPr>
          <xdr14:nvPr macro=""/>
          <xdr14:xfrm>
            <a:off x="4800600" y="1905000"/>
            <a:ext cx="0" cy="0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B37E1FDB-AB7C-4F1A-A661-9A37FC1E8EC7}"/>
                </a:ext>
                <a:ext uri="{147F2762-F138-4A5C-976F-8EAC2B608ADB}">
                  <a16:predDERef xmlns:a16="http://schemas.microsoft.com/office/drawing/2014/main" pred="{B05D8C9E-D9A6-4EE4-949B-843E5975A6F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00600" y="19050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0</xdr:colOff>
      <xdr:row>16</xdr:row>
      <xdr:rowOff>0</xdr:rowOff>
    </xdr:from>
    <xdr:to>
      <xdr:col>13</xdr:col>
      <xdr:colOff>1095375</xdr:colOff>
      <xdr:row>27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32DD00-5A92-0901-5F97-AA156CB34CC1}"/>
            </a:ext>
            <a:ext uri="{147F2762-F138-4A5C-976F-8EAC2B608ADB}">
              <a16:predDERef xmlns:a16="http://schemas.microsoft.com/office/drawing/2014/main" pred="{B37E1FDB-AB7C-4F1A-A661-9A37FC1E8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00775" y="3105150"/>
          <a:ext cx="4562475" cy="22574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2</xdr:row>
      <xdr:rowOff>142875</xdr:rowOff>
    </xdr:from>
    <xdr:to>
      <xdr:col>13</xdr:col>
      <xdr:colOff>504825</xdr:colOff>
      <xdr:row>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37F559-0C57-4140-AD93-0F0BBF16BD2D}"/>
            </a:ext>
          </a:extLst>
        </xdr:cNvPr>
        <xdr:cNvSpPr txBox="1"/>
      </xdr:nvSpPr>
      <xdr:spPr>
        <a:xfrm>
          <a:off x="8096250" y="523875"/>
          <a:ext cx="952500" cy="6953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REFER FORMULAE HERE</a:t>
          </a:r>
        </a:p>
      </xdr:txBody>
    </xdr:sp>
    <xdr:clientData/>
  </xdr:twoCellAnchor>
  <xdr:twoCellAnchor>
    <xdr:from>
      <xdr:col>9</xdr:col>
      <xdr:colOff>323850</xdr:colOff>
      <xdr:row>4</xdr:row>
      <xdr:rowOff>85725</xdr:rowOff>
    </xdr:from>
    <xdr:to>
      <xdr:col>12</xdr:col>
      <xdr:colOff>161925</xdr:colOff>
      <xdr:row>4</xdr:row>
      <xdr:rowOff>109538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CF0677E6-655B-2A92-E354-7C91522A14A4}"/>
            </a:ext>
            <a:ext uri="{147F2762-F138-4A5C-976F-8EAC2B608ADB}">
              <a16:predDERef xmlns:a16="http://schemas.microsoft.com/office/drawing/2014/main" pred="{EC37F559-0C57-4140-AD93-0F0BBF16BD2D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EC37F559-0C57-4140-AD93-0F0BBF16BD2D}"/>
            </a:ext>
          </a:extLst>
        </xdr:cNvCxnSpPr>
      </xdr:nvCxnSpPr>
      <xdr:spPr>
        <a:xfrm>
          <a:off x="6429375" y="847725"/>
          <a:ext cx="1666875" cy="23813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5</xdr:row>
      <xdr:rowOff>95250</xdr:rowOff>
    </xdr:from>
    <xdr:to>
      <xdr:col>13</xdr:col>
      <xdr:colOff>28575</xdr:colOff>
      <xdr:row>6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8B0E87D-D164-C54B-7EDD-9CDFDEF93346}"/>
            </a:ext>
            <a:ext uri="{147F2762-F138-4A5C-976F-8EAC2B608ADB}">
              <a16:predDERef xmlns:a16="http://schemas.microsoft.com/office/drawing/2014/main" pred="{CF0677E6-655B-2A92-E354-7C91522A14A4}"/>
            </a:ext>
          </a:extLst>
        </xdr:cNvPr>
        <xdr:cNvCxnSpPr>
          <a:cxnSpLocks/>
          <a:endCxn id="2" idx="2"/>
          <a:extLst>
            <a:ext uri="{5F17804C-33F3-41E3-A699-7DCFA2EF7971}">
              <a16:cxnDERefs xmlns:a16="http://schemas.microsoft.com/office/drawing/2014/main" st="{00000000-0000-0000-0000-000000000000}" end="{EC37F559-0C57-4140-AD93-0F0BBF16BD2D}"/>
            </a:ext>
          </a:extLst>
        </xdr:cNvCxnSpPr>
      </xdr:nvCxnSpPr>
      <xdr:spPr>
        <a:xfrm>
          <a:off x="962025" y="1047750"/>
          <a:ext cx="7610475" cy="171450"/>
        </a:xfrm>
        <a:prstGeom prst="line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9</xdr:row>
      <xdr:rowOff>9525</xdr:rowOff>
    </xdr:from>
    <xdr:to>
      <xdr:col>16</xdr:col>
      <xdr:colOff>219075</xdr:colOff>
      <xdr:row>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6FE1A-9507-93EF-28DB-E9795DED5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03T17:15:46.155"/>
    </inkml:context>
    <inkml:brush xml:id="br0">
      <inkml:brushProperty name="width" value="0.3" units="cm"/>
      <inkml:brushProperty name="height" value="0.6" units="cm"/>
      <inkml:brushProperty name="color" value="#E6E6E6"/>
      <inkml:brushProperty name="tip" value="rectangle"/>
      <inkml:brushProperty name="rasterOp" value="maskPen"/>
    </inkml:brush>
  </inkml:definitions>
  <inkml:trace contextRef="#ctx0" brushRef="#br0">6456 2910 16383 0 0,'0'0'0'0'0</inkml:trace>
  <inkml:trace contextRef="#ctx0" brushRef="#br0" timeOffset="36.47">5583 2884 16383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03T17:15:46.156"/>
    </inkml:context>
    <inkml:brush xml:id="br0">
      <inkml:brushProperty name="width" value="0.3" units="cm"/>
      <inkml:brushProperty name="height" value="0.6" units="cm"/>
      <inkml:brushProperty name="color" value="#E6E6E6"/>
      <inkml:brushProperty name="tip" value="rectangle"/>
      <inkml:brushProperty name="rasterOp" value="maskPen"/>
    </inkml:brush>
  </inkml:definitions>
  <inkml:trace contextRef="#ctx0" brushRef="#br0">5847 1323 16383 0 0,'0'0'0'0'0</inkml:trace>
  <inkml:trace contextRef="#ctx0" brushRef="#br0" timeOffset="36.47">8678 3201 16383 0 0,'0'0'0'0'0</inkml:trace>
  <inkml:trace contextRef="#ctx0" brushRef="#br0" timeOffset="36.47">13626 4471 16383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03T17:15:46.157"/>
    </inkml:context>
    <inkml:brush xml:id="br0">
      <inkml:brushProperty name="width" value="0.3" units="cm"/>
      <inkml:brushProperty name="height" value="0.6" units="cm"/>
      <inkml:brushProperty name="color" value="#E6E6E6"/>
      <inkml:brushProperty name="tip" value="rectangle"/>
      <inkml:brushProperty name="rasterOp" value="maskPen"/>
    </inkml:brush>
  </inkml:definitions>
  <inkml:trace contextRef="#ctx0" brushRef="#br0">16034 3387 16383 0 0,'0'0'0'0'0</inkml:trace>
  <inkml:trace contextRef="#ctx0" brushRef="#br0" timeOffset="36.47">16034 3387 16383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03T17:15:46.158"/>
    </inkml:context>
    <inkml:brush xml:id="br0">
      <inkml:brushProperty name="width" value="0.3" units="cm"/>
      <inkml:brushProperty name="height" value="0.6" units="cm"/>
      <inkml:brushProperty name="color" value="#E6E6E6"/>
      <inkml:brushProperty name="tip" value="rectangle"/>
      <inkml:brushProperty name="rasterOp" value="maskPen"/>
    </inkml:brush>
  </inkml:definitions>
  <inkml:trace contextRef="#ctx0" brushRef="#br0">20505 3678 16383 0 0,'0'0'0'0'0</inkml:trace>
  <inkml:trace contextRef="#ctx0" brushRef="#br0" timeOffset="36.47">15452 4313 16383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03T17:15:46.159"/>
    </inkml:context>
    <inkml:brush xml:id="br0">
      <inkml:brushProperty name="width" value="0.3" units="cm"/>
      <inkml:brushProperty name="height" value="0.6" units="cm"/>
      <inkml:brushProperty name="color" value="#E6E6E6"/>
      <inkml:brushProperty name="tip" value="rectangle"/>
      <inkml:brushProperty name="rasterOp" value="maskPen"/>
    </inkml:brush>
  </inkml:definitions>
  <inkml:trace contextRef="#ctx0" brushRef="#br0">5794 1799 16383 0 0,'0'0'0'0'0</inkml:trace>
  <inkml:trace contextRef="#ctx0" brushRef="#br0" timeOffset="36.47">8176 2275 16383 0 0,'0'0'0'0'0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03T17:15:46.202"/>
    </inkml:context>
    <inkml:brush xml:id="br0">
      <inkml:brushProperty name="width" value="0.3" units="cm"/>
      <inkml:brushProperty name="height" value="0.6" units="cm"/>
      <inkml:brushProperty name="color" value="#E6E6E6"/>
      <inkml:brushProperty name="tip" value="rectangle"/>
      <inkml:brushProperty name="rasterOp" value="maskPen"/>
    </inkml:brush>
  </inkml:definitions>
  <inkml:trace contextRef="#ctx0" brushRef="#br0">13388 5292 16383 0 0,'0'0'0'0'0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Amit Kumar Singh" id="{AB2B7268-2C77-44A6-8113-2E5362F9A609}" userId="aad65d7de7443786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17.746024768516" createdVersion="8" refreshedVersion="8" minRefreshableVersion="3" recordCount="8" xr:uid="{11548C42-CBD7-49A7-972D-4FE051A178A0}">
  <cacheSource type="worksheet">
    <worksheetSource name="Table1012"/>
  </cacheSource>
  <cacheFields count="4">
    <cacheField name="Sl.No." numFmtId="0">
      <sharedItems containsSemiMixedTypes="0" containsString="0" containsNumber="1" containsInteger="1" minValue="1" maxValue="8" count="8">
        <n v="1"/>
        <n v="6"/>
        <n v="3"/>
        <n v="5"/>
        <n v="7"/>
        <n v="2"/>
        <n v="4"/>
        <n v="8"/>
      </sharedItems>
    </cacheField>
    <cacheField name="School" numFmtId="0">
      <sharedItems containsNonDate="0" count="3">
        <s v="Number 1"/>
        <s v="Number 2"/>
        <s v="Number 3"/>
      </sharedItems>
    </cacheField>
    <cacheField name="Student Roll" numFmtId="0">
      <sharedItems containsSemiMixedTypes="0" containsString="0" containsNumber="1" containsInteger="1" minValue="101" maxValue="108"/>
    </cacheField>
    <cacheField name="Average" numFmtId="0">
      <sharedItems containsString="0" containsBlank="1" containsNumber="1" minValue="22" maxValue="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101"/>
    <n v="52.58"/>
  </r>
  <r>
    <x v="1"/>
    <x v="0"/>
    <n v="104"/>
    <n v="87"/>
  </r>
  <r>
    <x v="2"/>
    <x v="1"/>
    <n v="106"/>
    <m/>
  </r>
  <r>
    <x v="3"/>
    <x v="1"/>
    <n v="105"/>
    <n v="55"/>
  </r>
  <r>
    <x v="4"/>
    <x v="1"/>
    <n v="107"/>
    <n v="22"/>
  </r>
  <r>
    <x v="5"/>
    <x v="2"/>
    <n v="105"/>
    <n v="62"/>
  </r>
  <r>
    <x v="6"/>
    <x v="2"/>
    <n v="103"/>
    <n v="64"/>
  </r>
  <r>
    <x v="7"/>
    <x v="2"/>
    <n v="108"/>
    <n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BE482-32F6-4CD7-8AA5-79C367D6A382}" name="PivotTable1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 fieldListSortAscending="1">
  <location ref="G4:P9" firstHeaderRow="1" firstDataRow="2" firstDataCol="1"/>
  <pivotFields count="4">
    <pivotField axis="axisCol" compact="0" outline="0" showAll="0">
      <items count="9">
        <item x="0"/>
        <item x="5"/>
        <item x="2"/>
        <item x="6"/>
        <item x="3"/>
        <item x="1"/>
        <item x="4"/>
        <item x="7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verage" fld="3" subtotal="average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4F6F3D-06CA-4EA8-9487-59BB8192F013}" name="Table14" displayName="Table14" ref="D3:E11" totalsRowShown="0" headerRowDxfId="10" dataDxfId="9" tableBorderDxfId="8">
  <autoFilter ref="D3:E11" xr:uid="{974F6F3D-06CA-4EA8-9487-59BB8192F013}"/>
  <tableColumns count="2">
    <tableColumn id="1" xr3:uid="{EFFF3AEF-A2E6-411C-8F10-4ACAF27E837A}" name="Name" dataDxfId="7"/>
    <tableColumn id="2" xr3:uid="{15A1E29A-2FF6-4861-8EE9-3B839EBA7F95}" name="Mark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51BDFD-9E19-47F5-911A-402982C69650}" name="Table2" displayName="Table2" ref="A11:C14" totalsRowShown="0">
  <autoFilter ref="A11:C14" xr:uid="{6B51BDFD-9E19-47F5-911A-402982C69650}"/>
  <tableColumns count="3">
    <tableColumn id="1" xr3:uid="{CBE9D8A4-7B32-41AF-BC16-9B2C716F4006}" name="Column1"/>
    <tableColumn id="2" xr3:uid="{6A447302-E7F5-461F-B2FA-C06663FC4B3F}" name="Column2"/>
    <tableColumn id="3" xr3:uid="{0B1116AA-3B12-49AE-ACB6-DAAD07FB02EC}" name="Column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F99D26-E134-45B1-9CF8-961D31A283E5}" name="Table4" displayName="Table4" ref="A6:B8" totalsRowShown="0">
  <autoFilter ref="A6:B8" xr:uid="{76F99D26-E134-45B1-9CF8-961D31A283E5}"/>
  <tableColumns count="2">
    <tableColumn id="1" xr3:uid="{52FEC923-8540-4CA3-918A-DB3B83D14389}" name="Function 1">
      <calculatedColumnFormula>SEARCH(" ",A2)</calculatedColumnFormula>
    </tableColumn>
    <tableColumn id="2" xr3:uid="{DF2133E3-105E-4A9E-974B-59067D9E01AE}" name="Function 2">
      <calculatedColumnFormula>FIND(" ",A2)</calculatedColumnFormula>
    </tableColumn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51D322-AAA6-4B0A-A260-EBFD2F10478C}" name="Table5" displayName="Table5" ref="A3:C8" totalsRowShown="0">
  <autoFilter ref="A3:C8" xr:uid="{F251D322-AAA6-4B0A-A260-EBFD2F10478C}"/>
  <tableColumns count="3">
    <tableColumn id="1" xr3:uid="{F2FA1B5B-3A28-4F4D-95EA-27508C0A6D95}" name="Sr. No."/>
    <tableColumn id="2" xr3:uid="{72B3FB7F-C656-4EF7-A5FD-3EE10B095E9F}" name="Name"/>
    <tableColumn id="3" xr3:uid="{8FB731D9-B4E9-4128-9474-1E3832E919E5}" name="Mark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D2E0CF-EE67-4F2B-94E5-80203C991A54}" name="Table57" displayName="Table57" ref="A3:C8" totalsRowShown="0">
  <autoFilter ref="A3:C8" xr:uid="{F251D322-AAA6-4B0A-A260-EBFD2F10478C}"/>
  <tableColumns count="3">
    <tableColumn id="1" xr3:uid="{FB8F1EA2-13E6-4EF2-B127-4CE93E897C0B}" name="Sr. No."/>
    <tableColumn id="2" xr3:uid="{DEC3294F-A6B4-4CFE-B3C6-0C3EE0C802F3}" name="Name"/>
    <tableColumn id="3" xr3:uid="{1159E51D-B721-4B11-9C1E-8D225A0066BE}" name="Marks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C3EE3-4170-4B2E-82E3-83B78EAD2CCB}" name="Table1" displayName="Table1" ref="C3:D6" totalsRowShown="0" headerRowDxfId="4" dataDxfId="3" headerRowBorderDxfId="2">
  <autoFilter ref="C3:D6" xr:uid="{890C3EE3-4170-4B2E-82E3-83B78EAD2CCB}"/>
  <tableColumns count="2">
    <tableColumn id="1" xr3:uid="{A2B1119A-E2C1-4463-877E-F8780B2BE37D}" name="Name" dataDxfId="1"/>
    <tableColumn id="2" xr3:uid="{B2A04047-8C6B-48AD-8417-BCC09DEBFA95}" name="Marks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5E266FB-4FA9-4E9E-AA6C-476A1438E491}" name="Table15" displayName="Table15" ref="I2:N8" totalsRowShown="0">
  <autoFilter ref="I2:N8" xr:uid="{C5E266FB-4FA9-4E9E-AA6C-476A1438E491}"/>
  <tableColumns count="6">
    <tableColumn id="1" xr3:uid="{81C42AFA-5BED-4016-B48D-CC20A57D60DC}" name="Degree"/>
    <tableColumn id="2" xr3:uid="{918F0B9F-4103-43F8-A0A4-93145D0A7985}" name="Sine">
      <calculatedColumnFormula>SIN(I3)</calculatedColumnFormula>
    </tableColumn>
    <tableColumn id="3" xr3:uid="{565F39A9-CFEC-4722-B101-A6409CB2364E}" name="Cos">
      <calculatedColumnFormula>COS(I3)</calculatedColumnFormula>
    </tableColumn>
    <tableColumn id="4" xr3:uid="{B64487AB-7FE8-4E29-B915-BE6BBCC14559}" name="Tan">
      <calculatedColumnFormula>TAN(I3)</calculatedColumnFormula>
    </tableColumn>
    <tableColumn id="5" xr3:uid="{B50AB129-66B1-4813-96C9-B399A7FE4A15}" name="LOG base 10"/>
    <tableColumn id="6" xr3:uid="{DC8045C0-3452-4424-819B-3A6BD60B07AD}" name="100 Log Base 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BD2E76-A636-473E-988B-2407AA231C9B}" name="Table8" displayName="Table8" ref="R9:T14" totalsRowShown="0">
  <autoFilter ref="R9:T14" xr:uid="{C5BD2E76-A636-473E-988B-2407AA231C9B}"/>
  <tableColumns count="3">
    <tableColumn id="1" xr3:uid="{9D921DDC-E3CD-4921-AA15-50DA96E1E09C}" name="Sample"/>
    <tableColumn id="2" xr3:uid="{1AE8BCC3-0C75-4C31-9882-A71709DFDA3B}" name="x-xbar"/>
    <tableColumn id="3" xr3:uid="{A4F17047-7C60-4549-A6EA-8B0D9D3AC8E5}" name="sq(x-xbar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D7292D-202D-4333-AC34-6D9737C96623}" name="Table9" displayName="Table9" ref="P2:R8" totalsRowShown="0">
  <autoFilter ref="P2:R8" xr:uid="{45D7292D-202D-4333-AC34-6D9737C96623}"/>
  <tableColumns count="3">
    <tableColumn id="1" xr3:uid="{6D4EE792-4272-4C64-96EC-26A64E8B1208}" name="Column1"/>
    <tableColumn id="2" xr3:uid="{19F2BD86-FA83-4FE3-BE84-DE1CDEE46863}" name="Column2"/>
    <tableColumn id="3" xr3:uid="{68ECDA50-B9C1-4585-ABA3-D7105242763C}" name="Column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A35C8D-F659-4F1C-9A65-E26694E3FB90}" name="Table3" displayName="Table3" ref="C3:D12" totalsRowShown="0">
  <autoFilter ref="C3:D12" xr:uid="{D6A35C8D-F659-4F1C-9A65-E26694E3FB90}"/>
  <sortState xmlns:xlrd2="http://schemas.microsoft.com/office/spreadsheetml/2017/richdata2" ref="C4:D12">
    <sortCondition ref="C4:C12"/>
    <sortCondition descending="1" ref="D4:D12"/>
  </sortState>
  <tableColumns count="2">
    <tableColumn id="1" xr3:uid="{B4E415B9-7D0A-42E4-A1EF-DE2564F6C463}" name="Name"/>
    <tableColumn id="2" xr3:uid="{D9F72410-173F-4976-9146-B5F7FE76D3DB}" name="Mark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48B77C-6BA1-44C5-8E4E-A20802832594}" name="Table18" displayName="Table18" ref="C4:D7" totalsRowShown="0">
  <autoFilter ref="C4:D7" xr:uid="{C648B77C-6BA1-44C5-8E4E-A20802832594}"/>
  <tableColumns count="2">
    <tableColumn id="1" xr3:uid="{BB045EBA-A3B9-4DBA-9576-D996EE2E9E19}" name="Name"/>
    <tableColumn id="2" xr3:uid="{039ED643-EC7B-4319-9C33-3A616B374F56}" name="Mark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9569BB-BBD2-48AC-9B30-2B2465EE865B}" name="Table10" displayName="Table10" ref="A2:D10" totalsRowShown="0">
  <autoFilter ref="A2:D10" xr:uid="{5C9569BB-BBD2-48AC-9B30-2B2465EE865B}"/>
  <sortState xmlns:xlrd2="http://schemas.microsoft.com/office/spreadsheetml/2017/richdata2" ref="A3:D10">
    <sortCondition ref="B2:B10"/>
  </sortState>
  <tableColumns count="4">
    <tableColumn id="1" xr3:uid="{01ABC36B-A0BA-4C53-94AE-19FE971F15D2}" name="Sl.No."/>
    <tableColumn id="2" xr3:uid="{AF89F5B9-3B75-43BF-9352-5F953C4B4AF6}" name="School"/>
    <tableColumn id="3" xr3:uid="{E496C728-98F6-4B31-9B50-83E2CDCCBDF7}" name="Student Roll"/>
    <tableColumn id="4" xr3:uid="{E857586E-E18A-4ADF-BD1D-1D1CAC83FC79}" name="Averag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C74BB8-9024-44D9-8532-D49AF286E290}" name="Table1012" displayName="Table1012" ref="A3:D11" totalsRowShown="0">
  <autoFilter ref="A3:D11" xr:uid="{E0C74BB8-9024-44D9-8532-D49AF286E290}"/>
  <sortState xmlns:xlrd2="http://schemas.microsoft.com/office/spreadsheetml/2017/richdata2" ref="A4:D11">
    <sortCondition ref="B2:B10"/>
  </sortState>
  <tableColumns count="4">
    <tableColumn id="1" xr3:uid="{EB779FE0-A8E0-475F-B29A-5834B07BA0BF}" name="Sl.No."/>
    <tableColumn id="2" xr3:uid="{8AE374D4-89FA-415F-BB8B-B37678719913}" name="School"/>
    <tableColumn id="3" xr3:uid="{FA623E10-7AB6-4600-88E7-F4F43F201082}" name="Student Roll"/>
    <tableColumn id="4" xr3:uid="{59D8233D-B7BB-4C93-B14F-0EDC27733B51}" name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4-05-04T11:11:28.75" personId="{AB2B7268-2C77-44A6-8113-2E5362F9A609}" id="{1B2C4B86-9920-491B-B9C8-21F911C83070}">
    <text>Not Pass</text>
  </threadedComment>
  <threadedComment ref="C8" dT="2024-05-02T12:00:16.64" personId="{AB2B7268-2C77-44A6-8113-2E5362F9A609}" id="{572DB91B-11B0-4167-9070-5F5734DB5E3A}">
    <text>Topper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8" dT="2024-05-02T12:00:16.64" personId="{AB2B7268-2C77-44A6-8113-2E5362F9A609}" id="{66866384-42B4-4E17-85C2-A5EC51BB4244}">
    <text>Topper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5245-0407-4D10-AB5C-9FB3753B3F60}">
  <dimension ref="D2:I11"/>
  <sheetViews>
    <sheetView workbookViewId="0">
      <selection activeCell="D8" sqref="D8"/>
    </sheetView>
  </sheetViews>
  <sheetFormatPr defaultRowHeight="15"/>
  <cols>
    <col min="5" max="5" width="11.140625" customWidth="1"/>
    <col min="9" max="9" width="15.85546875" bestFit="1" customWidth="1"/>
  </cols>
  <sheetData>
    <row r="2" spans="4:9">
      <c r="D2" s="48" t="s">
        <v>0</v>
      </c>
      <c r="E2" s="48"/>
    </row>
    <row r="3" spans="4:9">
      <c r="D3" s="33" t="s">
        <v>1</v>
      </c>
      <c r="E3" s="33" t="s">
        <v>2</v>
      </c>
    </row>
    <row r="4" spans="4:9">
      <c r="D4" s="32" t="s">
        <v>3</v>
      </c>
      <c r="E4" s="32">
        <v>36</v>
      </c>
      <c r="H4" s="13" t="s">
        <v>4</v>
      </c>
      <c r="I4" s="14" t="s">
        <v>5</v>
      </c>
    </row>
    <row r="5" spans="4:9">
      <c r="D5" s="32" t="s">
        <v>6</v>
      </c>
      <c r="E5" s="32">
        <v>58</v>
      </c>
      <c r="H5" s="15" t="s">
        <v>7</v>
      </c>
      <c r="I5" s="16" t="s">
        <v>8</v>
      </c>
    </row>
    <row r="6" spans="4:9">
      <c r="D6" s="32" t="s">
        <v>9</v>
      </c>
      <c r="E6" s="32">
        <v>32</v>
      </c>
    </row>
    <row r="7" spans="4:9">
      <c r="D7" s="32" t="s">
        <v>10</v>
      </c>
      <c r="E7" s="32">
        <v>33</v>
      </c>
    </row>
    <row r="8" spans="4:9">
      <c r="D8" s="32" t="s">
        <v>6</v>
      </c>
      <c r="E8" s="32">
        <v>55</v>
      </c>
    </row>
    <row r="9" spans="4:9">
      <c r="D9" s="32" t="s">
        <v>9</v>
      </c>
      <c r="E9" s="32">
        <v>32</v>
      </c>
    </row>
    <row r="10" spans="4:9">
      <c r="D10" s="32" t="s">
        <v>10</v>
      </c>
      <c r="E10" s="32">
        <v>33</v>
      </c>
    </row>
    <row r="11" spans="4:9">
      <c r="D11" s="32" t="s">
        <v>6</v>
      </c>
      <c r="E11" s="32">
        <v>55</v>
      </c>
    </row>
  </sheetData>
  <mergeCells count="1">
    <mergeCell ref="D2:E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F4" sqref="F4"/>
    </sheetView>
  </sheetViews>
  <sheetFormatPr defaultRowHeight="15"/>
  <cols>
    <col min="1" max="1" width="24.85546875" bestFit="1" customWidth="1"/>
    <col min="2" max="2" width="14" customWidth="1"/>
    <col min="3" max="3" width="12.85546875" bestFit="1" customWidth="1"/>
    <col min="4" max="4" width="12.28515625" bestFit="1" customWidth="1"/>
    <col min="5" max="5" width="16.7109375" bestFit="1" customWidth="1"/>
    <col min="6" max="6" width="26.42578125" customWidth="1"/>
  </cols>
  <sheetData>
    <row r="1" spans="1:9">
      <c r="A1" s="49" t="s">
        <v>11</v>
      </c>
      <c r="B1" s="50"/>
      <c r="C1" s="50"/>
      <c r="D1" s="50"/>
      <c r="E1" s="51"/>
    </row>
    <row r="2" spans="1:9">
      <c r="A2" s="1" t="s">
        <v>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3" t="s">
        <v>17</v>
      </c>
    </row>
    <row r="3" spans="1:9">
      <c r="A3" s="4" t="s">
        <v>18</v>
      </c>
      <c r="B3">
        <f>LEN(LEFT(A3,SEARCH(" ",A3)-1))</f>
        <v>4</v>
      </c>
      <c r="C3" s="5">
        <f>LEN(RIGHT(A3,SEARCH(" ",A3)+1))</f>
        <v>6</v>
      </c>
      <c r="D3" s="5" t="s">
        <v>19</v>
      </c>
      <c r="E3" s="6" t="s">
        <v>20</v>
      </c>
      <c r="F3" s="6" t="str">
        <f>MID(A3,LEN(LEFT(A3,SEARCH(" ",A3)+1)),LEN(A3)-LEN(RIGHT(A3,SEARCH(" ",A3)))-LEN(LEFT(A3,SEARCH(" ",A3)+1)))</f>
        <v xml:space="preserve">Kumar Sinha </v>
      </c>
      <c r="G3" s="6">
        <f>LEN(A3)</f>
        <v>23</v>
      </c>
      <c r="I3" t="str">
        <f>MID(A3,11,10)</f>
        <v xml:space="preserve"> Sinha Kum</v>
      </c>
    </row>
    <row r="4" spans="1:9">
      <c r="A4" s="7" t="s">
        <v>21</v>
      </c>
      <c r="B4" s="8" t="str">
        <f>LEFT(A4,SEARCH(" ",A4)-1)</f>
        <v>Vinita</v>
      </c>
      <c r="C4" s="8" t="str">
        <f>RIGHT(A4,SEARCH(" ",A3)+1)</f>
        <v>Sharma</v>
      </c>
      <c r="D4" s="8" t="s">
        <v>19</v>
      </c>
      <c r="E4" s="9" t="s">
        <v>20</v>
      </c>
      <c r="F4" s="6" t="str">
        <f>MID(A4,LEN(LEFT(A4,SEARCH(" ",A4)+1)),LEN(A4)-LEN(RIGHT(A4,SEARCH(" ",A4)))-LEN(LEFT(A4,SEARCH(" ",A4)+1)))</f>
        <v>Sumanth</v>
      </c>
      <c r="G4" s="6">
        <f>LEN(A4)</f>
        <v>22</v>
      </c>
    </row>
    <row r="6" spans="1:9">
      <c r="A6" t="s">
        <v>22</v>
      </c>
      <c r="B6" t="s">
        <v>23</v>
      </c>
      <c r="D6">
        <f>LEN(C4)</f>
        <v>6</v>
      </c>
      <c r="G6" t="str">
        <f>LEFT(G3,6)</f>
        <v>23</v>
      </c>
    </row>
    <row r="7" spans="1:9">
      <c r="A7" t="s">
        <v>24</v>
      </c>
      <c r="B7" t="s">
        <v>25</v>
      </c>
      <c r="G7" t="str">
        <f>RIGHT(G3,5)</f>
        <v>23</v>
      </c>
    </row>
    <row r="8" spans="1:9">
      <c r="A8">
        <f>SEARCH(" ",A3)</f>
        <v>5</v>
      </c>
      <c r="B8">
        <f>FIND(" ",A3)</f>
        <v>5</v>
      </c>
    </row>
    <row r="9" spans="1:9">
      <c r="E9" t="e" cm="1">
        <f t="array" aca="1" ref="E9" ca="1">first</f>
        <v>#NAME?</v>
      </c>
      <c r="F9" s="45" t="s">
        <v>26</v>
      </c>
    </row>
    <row r="10" spans="1:9">
      <c r="A10" s="49" t="s">
        <v>27</v>
      </c>
      <c r="B10" s="50"/>
      <c r="C10" s="51"/>
      <c r="F10" s="20" t="s">
        <v>28</v>
      </c>
    </row>
    <row r="11" spans="1:9">
      <c r="A11" t="s">
        <v>29</v>
      </c>
      <c r="B11" t="s">
        <v>30</v>
      </c>
      <c r="C11" t="s">
        <v>31</v>
      </c>
      <c r="E11" t="s">
        <v>32</v>
      </c>
      <c r="F11" t="s">
        <v>33</v>
      </c>
      <c r="G11" t="s">
        <v>34</v>
      </c>
      <c r="H11" t="s">
        <v>35</v>
      </c>
    </row>
    <row r="12" spans="1:9">
      <c r="A12" t="s">
        <v>36</v>
      </c>
      <c r="B12" t="s">
        <v>10</v>
      </c>
      <c r="C12" t="s">
        <v>37</v>
      </c>
      <c r="F12" t="e">
        <f>LEFT(A3,RIGHT(A3,SEARCH(" ",A3)+1))</f>
        <v>#VALUE!</v>
      </c>
    </row>
    <row r="13" spans="1:9">
      <c r="A13" t="s">
        <v>38</v>
      </c>
      <c r="B13" t="s">
        <v>39</v>
      </c>
      <c r="C13" t="s">
        <v>40</v>
      </c>
    </row>
    <row r="14" spans="1:9">
      <c r="A14" t="s">
        <v>41</v>
      </c>
      <c r="B14" t="s">
        <v>9</v>
      </c>
      <c r="C14" t="s">
        <v>42</v>
      </c>
    </row>
  </sheetData>
  <sortState xmlns:xlrd2="http://schemas.microsoft.com/office/spreadsheetml/2017/richdata2" ref="A3:E4">
    <sortCondition ref="A3:A4"/>
  </sortState>
  <mergeCells count="2">
    <mergeCell ref="A10:C10"/>
    <mergeCell ref="A1:E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532D-3C91-493F-A74D-4959548EC912}">
  <dimension ref="A3:C8"/>
  <sheetViews>
    <sheetView workbookViewId="0">
      <selection activeCell="C9" sqref="C9"/>
    </sheetView>
  </sheetViews>
  <sheetFormatPr defaultRowHeight="15"/>
  <cols>
    <col min="1" max="1" width="9.28515625" bestFit="1" customWidth="1"/>
    <col min="2" max="2" width="19.7109375" customWidth="1"/>
    <col min="3" max="3" width="15.5703125" customWidth="1"/>
    <col min="6" max="6" width="12.140625" bestFit="1" customWidth="1"/>
  </cols>
  <sheetData>
    <row r="3" spans="1:3">
      <c r="A3" t="s">
        <v>43</v>
      </c>
      <c r="B3" t="s">
        <v>1</v>
      </c>
      <c r="C3" t="s">
        <v>2</v>
      </c>
    </row>
    <row r="4" spans="1:3">
      <c r="A4">
        <v>1</v>
      </c>
      <c r="B4" t="s">
        <v>44</v>
      </c>
      <c r="C4">
        <v>21</v>
      </c>
    </row>
    <row r="5" spans="1:3">
      <c r="A5">
        <v>2</v>
      </c>
      <c r="B5" t="s">
        <v>45</v>
      </c>
      <c r="C5">
        <v>34</v>
      </c>
    </row>
    <row r="6" spans="1:3">
      <c r="A6">
        <v>3</v>
      </c>
      <c r="B6" t="s">
        <v>6</v>
      </c>
      <c r="C6">
        <v>-10</v>
      </c>
    </row>
    <row r="7" spans="1:3">
      <c r="A7">
        <v>4</v>
      </c>
      <c r="B7" t="s">
        <v>46</v>
      </c>
      <c r="C7">
        <v>44</v>
      </c>
    </row>
    <row r="8" spans="1:3">
      <c r="A8">
        <v>5</v>
      </c>
      <c r="B8" t="s">
        <v>47</v>
      </c>
      <c r="C8">
        <v>-11</v>
      </c>
    </row>
  </sheetData>
  <conditionalFormatting sqref="D4">
    <cfRule type="iconSet" priority="5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drawing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F2E4-86F9-412C-A630-CB63AD52B13E}">
  <dimension ref="A3:F8"/>
  <sheetViews>
    <sheetView workbookViewId="0">
      <selection activeCell="L35" sqref="L35"/>
    </sheetView>
  </sheetViews>
  <sheetFormatPr defaultRowHeight="15"/>
  <cols>
    <col min="1" max="1" width="9.28515625" bestFit="1" customWidth="1"/>
    <col min="3" max="3" width="8.85546875" bestFit="1" customWidth="1"/>
    <col min="6" max="6" width="12.140625" bestFit="1" customWidth="1"/>
  </cols>
  <sheetData>
    <row r="3" spans="1:6">
      <c r="A3" t="s">
        <v>43</v>
      </c>
      <c r="B3" t="s">
        <v>1</v>
      </c>
      <c r="C3" t="s">
        <v>2</v>
      </c>
      <c r="F3" s="10" t="s">
        <v>48</v>
      </c>
    </row>
    <row r="4" spans="1:6">
      <c r="A4">
        <v>1</v>
      </c>
      <c r="B4" t="s">
        <v>44</v>
      </c>
      <c r="C4">
        <v>21</v>
      </c>
      <c r="F4" s="10" t="s">
        <v>49</v>
      </c>
    </row>
    <row r="5" spans="1:6">
      <c r="A5">
        <v>2</v>
      </c>
      <c r="B5" t="s">
        <v>45</v>
      </c>
      <c r="C5">
        <v>34</v>
      </c>
      <c r="F5" s="10" t="s">
        <v>50</v>
      </c>
    </row>
    <row r="6" spans="1:6">
      <c r="A6">
        <v>3</v>
      </c>
      <c r="B6" t="s">
        <v>6</v>
      </c>
      <c r="C6">
        <v>55</v>
      </c>
    </row>
    <row r="7" spans="1:6">
      <c r="A7">
        <v>4</v>
      </c>
      <c r="B7" t="s">
        <v>46</v>
      </c>
      <c r="C7">
        <v>44</v>
      </c>
    </row>
    <row r="8" spans="1:6">
      <c r="A8">
        <v>5</v>
      </c>
      <c r="B8" t="s">
        <v>47</v>
      </c>
      <c r="C8">
        <v>11</v>
      </c>
    </row>
  </sheetData>
  <conditionalFormatting sqref="C4:C8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{EEF96077-FFD6-4B8F-A3BA-DDC91157CCE7}</x14:id>
        </ext>
      </extLst>
    </cfRule>
  </conditionalFormatting>
  <conditionalFormatting sqref="D4">
    <cfRule type="iconSet" priority="6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drawing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F96077-FFD6-4B8F-A3BA-DDC91157CC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C4:C8</xm:sqref>
        </x14:conditionalFormatting>
        <x14:conditionalFormatting xmlns:xm="http://schemas.microsoft.com/office/excel/2006/main">
          <x14:cfRule type="iconSet" priority="1" id="{EDBDF870-04C1-4EC9-AFA9-A43FA326DCAD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C6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5510-7979-4F7E-85DE-6DBAA6850570}">
  <dimension ref="A1"/>
  <sheetViews>
    <sheetView workbookViewId="0">
      <selection activeCell="P4" sqref="P4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4928-9DB2-4C05-A83E-86903A2235EC}">
  <dimension ref="A1:B33"/>
  <sheetViews>
    <sheetView workbookViewId="0"/>
  </sheetViews>
  <sheetFormatPr defaultRowHeight="15"/>
  <cols>
    <col min="2" max="2" width="14.5703125" bestFit="1" customWidth="1"/>
  </cols>
  <sheetData>
    <row r="1" spans="1:2">
      <c r="A1" s="11" t="s">
        <v>51</v>
      </c>
      <c r="B1" s="11" t="s">
        <v>52</v>
      </c>
    </row>
    <row r="17" spans="1:2">
      <c r="A17" s="46" t="s">
        <v>53</v>
      </c>
      <c r="B17" s="46" t="s">
        <v>54</v>
      </c>
    </row>
    <row r="33" spans="1:2">
      <c r="A33" s="47" t="s">
        <v>55</v>
      </c>
      <c r="B33" s="47" t="s">
        <v>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BCCE-24AC-4C41-95C1-570407A4964D}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8D39-8E84-4479-A39A-56DBC34AAC2D}">
  <dimension ref="C2:U16"/>
  <sheetViews>
    <sheetView showGridLines="0" tabSelected="1" topLeftCell="D1" workbookViewId="0">
      <selection activeCell="J11" sqref="J11"/>
    </sheetView>
  </sheetViews>
  <sheetFormatPr defaultRowHeight="15"/>
  <cols>
    <col min="3" max="3" width="10.7109375" bestFit="1" customWidth="1"/>
    <col min="4" max="4" width="11.140625" bestFit="1" customWidth="1"/>
    <col min="6" max="6" width="15.85546875" bestFit="1" customWidth="1"/>
    <col min="7" max="7" width="18.7109375" bestFit="1" customWidth="1"/>
    <col min="9" max="9" width="9.7109375" bestFit="1" customWidth="1"/>
    <col min="10" max="12" width="9.28515625" bestFit="1" customWidth="1"/>
    <col min="13" max="13" width="14.42578125" bestFit="1" customWidth="1"/>
    <col min="14" max="14" width="17.5703125" bestFit="1" customWidth="1"/>
    <col min="16" max="16" width="13.7109375" customWidth="1"/>
    <col min="17" max="18" width="11.5703125" bestFit="1" customWidth="1"/>
    <col min="20" max="20" width="12.28515625" bestFit="1" customWidth="1"/>
  </cols>
  <sheetData>
    <row r="2" spans="3:21"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P2" t="s">
        <v>29</v>
      </c>
      <c r="Q2" t="s">
        <v>30</v>
      </c>
      <c r="R2" t="s">
        <v>31</v>
      </c>
    </row>
    <row r="3" spans="3:21" ht="19.5">
      <c r="C3" s="18" t="s">
        <v>1</v>
      </c>
      <c r="D3" s="18" t="s">
        <v>2</v>
      </c>
      <c r="I3">
        <v>0</v>
      </c>
      <c r="J3">
        <f>SIN(I3)</f>
        <v>0</v>
      </c>
      <c r="K3">
        <f>COS(I3)</f>
        <v>1</v>
      </c>
      <c r="L3">
        <f>TAN(I3)</f>
        <v>0</v>
      </c>
      <c r="M3">
        <f>LOG(10)</f>
        <v>1</v>
      </c>
      <c r="N3">
        <f>LOG(100,10)</f>
        <v>2</v>
      </c>
      <c r="P3">
        <v>1</v>
      </c>
      <c r="Q3">
        <f>AVERAGE(P3:P8)</f>
        <v>3.1666666666666665</v>
      </c>
      <c r="R3" t="s">
        <v>63</v>
      </c>
    </row>
    <row r="4" spans="3:21">
      <c r="C4" s="17" t="s">
        <v>9</v>
      </c>
      <c r="D4" s="19">
        <v>32</v>
      </c>
      <c r="I4">
        <v>15</v>
      </c>
      <c r="J4">
        <f t="shared" ref="J4:J8" si="0">SIN(I4)</f>
        <v>0.65028784015711683</v>
      </c>
      <c r="K4">
        <f t="shared" ref="K4:K8" si="1">COS(I4)</f>
        <v>-0.75968791285882131</v>
      </c>
      <c r="L4">
        <f t="shared" ref="L4:L8" si="2">TAN(I4)</f>
        <v>-0.85599340090851872</v>
      </c>
      <c r="P4">
        <v>2</v>
      </c>
      <c r="Q4">
        <f>MEDIAN(P3:P8)</f>
        <v>2.5</v>
      </c>
      <c r="R4" t="s">
        <v>64</v>
      </c>
    </row>
    <row r="5" spans="3:21">
      <c r="C5" s="17" t="s">
        <v>10</v>
      </c>
      <c r="D5" s="19">
        <v>33</v>
      </c>
      <c r="I5">
        <v>30</v>
      </c>
      <c r="J5">
        <f t="shared" si="0"/>
        <v>-0.98803162409286183</v>
      </c>
      <c r="K5">
        <f t="shared" si="1"/>
        <v>0.15425144988758405</v>
      </c>
      <c r="L5">
        <f t="shared" si="2"/>
        <v>-6.4053311966462756</v>
      </c>
      <c r="P5">
        <v>2</v>
      </c>
      <c r="Q5">
        <f>MODE(P3:P8)</f>
        <v>2</v>
      </c>
      <c r="R5" t="s">
        <v>65</v>
      </c>
    </row>
    <row r="6" spans="3:21">
      <c r="C6" s="17" t="s">
        <v>6</v>
      </c>
      <c r="D6" s="19">
        <v>55</v>
      </c>
      <c r="I6">
        <v>45</v>
      </c>
      <c r="J6">
        <f t="shared" si="0"/>
        <v>0.85090352453411844</v>
      </c>
      <c r="K6">
        <f t="shared" si="1"/>
        <v>0.52532198881772973</v>
      </c>
      <c r="L6">
        <f t="shared" si="2"/>
        <v>1.6197751905438615</v>
      </c>
      <c r="P6">
        <v>3</v>
      </c>
    </row>
    <row r="7" spans="3:21">
      <c r="I7">
        <v>60</v>
      </c>
      <c r="J7">
        <f t="shared" si="0"/>
        <v>-0.30481062110221668</v>
      </c>
      <c r="K7">
        <f t="shared" si="1"/>
        <v>-0.95241298041515632</v>
      </c>
      <c r="L7">
        <f t="shared" si="2"/>
        <v>0.32004038937956297</v>
      </c>
      <c r="P7">
        <v>5</v>
      </c>
    </row>
    <row r="8" spans="3:21">
      <c r="I8">
        <v>90</v>
      </c>
      <c r="J8">
        <f t="shared" si="0"/>
        <v>0.89399666360055785</v>
      </c>
      <c r="K8">
        <f t="shared" si="1"/>
        <v>-0.44807361612917013</v>
      </c>
      <c r="L8">
        <f t="shared" si="2"/>
        <v>-1.9952004122082421</v>
      </c>
      <c r="P8">
        <v>6</v>
      </c>
    </row>
    <row r="9" spans="3:21">
      <c r="P9" s="28" t="s">
        <v>66</v>
      </c>
      <c r="R9" t="s">
        <v>67</v>
      </c>
      <c r="S9" t="s">
        <v>68</v>
      </c>
      <c r="T9" t="s">
        <v>69</v>
      </c>
    </row>
    <row r="10" spans="3:21">
      <c r="F10" s="21" t="s">
        <v>70</v>
      </c>
      <c r="G10" s="21" t="s">
        <v>71</v>
      </c>
      <c r="H10" s="21"/>
      <c r="I10" s="21" t="s">
        <v>72</v>
      </c>
      <c r="J10" s="52" t="s">
        <v>73</v>
      </c>
      <c r="K10" s="52"/>
      <c r="M10" s="52" t="s">
        <v>74</v>
      </c>
      <c r="N10" s="52"/>
      <c r="P10" s="30">
        <f>VAR(1,2,3,4,5)</f>
        <v>2.5</v>
      </c>
      <c r="R10">
        <v>1</v>
      </c>
      <c r="S10">
        <v>-2</v>
      </c>
      <c r="T10">
        <v>4</v>
      </c>
    </row>
    <row r="11" spans="3:21">
      <c r="F11" s="17">
        <f ca="1">RAND()</f>
        <v>0.2592901986811128</v>
      </c>
      <c r="G11" s="17">
        <f ca="1">RANDBETWEEN(2,6)</f>
        <v>6</v>
      </c>
      <c r="H11" s="17"/>
      <c r="I11" s="17">
        <f>SQRT(4)</f>
        <v>2</v>
      </c>
      <c r="J11" s="22" cm="1">
        <f t="array" aca="1" ref="J11:K13" ca="1">_xlfn.RANDARRAY(3,2,99,100)</f>
        <v>99.375445170376167</v>
      </c>
      <c r="K11" s="23">
        <f ca="1"/>
        <v>99.409069292840911</v>
      </c>
      <c r="M11" s="22">
        <v>22</v>
      </c>
      <c r="N11" s="23">
        <f>RANK(M11,$M$11:$M$14,0)</f>
        <v>4</v>
      </c>
      <c r="P11" s="28" t="s">
        <v>75</v>
      </c>
      <c r="R11">
        <v>2</v>
      </c>
      <c r="S11">
        <v>-1</v>
      </c>
      <c r="T11">
        <v>1</v>
      </c>
    </row>
    <row r="12" spans="3:21">
      <c r="F12" s="17"/>
      <c r="G12" s="17"/>
      <c r="H12" s="17"/>
      <c r="I12" s="17"/>
      <c r="J12" s="24">
        <f ca="1"/>
        <v>99.629588492578264</v>
      </c>
      <c r="K12" s="25">
        <f ca="1"/>
        <v>99.834839632699826</v>
      </c>
      <c r="M12" s="24">
        <v>88</v>
      </c>
      <c r="N12" s="23">
        <f t="shared" ref="N12:N14" si="3">RANK(M12,$M$11:$M$14,0)</f>
        <v>1</v>
      </c>
      <c r="P12" s="29">
        <f>STDEV(1,2,3,4,5)</f>
        <v>1.5811388300841898</v>
      </c>
      <c r="R12">
        <v>3</v>
      </c>
      <c r="S12">
        <v>0</v>
      </c>
      <c r="T12">
        <v>0</v>
      </c>
    </row>
    <row r="13" spans="3:21">
      <c r="F13" s="17"/>
      <c r="G13" s="17"/>
      <c r="H13" s="17"/>
      <c r="I13" s="17"/>
      <c r="J13" s="26">
        <f ca="1"/>
        <v>99.027775581231936</v>
      </c>
      <c r="K13" s="27">
        <f ca="1"/>
        <v>99.65165855263254</v>
      </c>
      <c r="M13" s="24">
        <v>66</v>
      </c>
      <c r="N13" s="23">
        <f t="shared" si="3"/>
        <v>3</v>
      </c>
      <c r="R13">
        <v>4</v>
      </c>
      <c r="S13">
        <v>1</v>
      </c>
      <c r="T13">
        <v>1</v>
      </c>
    </row>
    <row r="14" spans="3:21">
      <c r="M14" s="26">
        <v>86</v>
      </c>
      <c r="N14" s="23">
        <f t="shared" si="3"/>
        <v>2</v>
      </c>
      <c r="R14">
        <v>5</v>
      </c>
      <c r="S14">
        <v>2</v>
      </c>
      <c r="T14">
        <v>4</v>
      </c>
    </row>
    <row r="15" spans="3:21">
      <c r="S15">
        <f>AVERAGE(S10:S14)</f>
        <v>0</v>
      </c>
      <c r="T15">
        <f>10/4</f>
        <v>2.5</v>
      </c>
      <c r="U15" s="39" t="s">
        <v>76</v>
      </c>
    </row>
    <row r="16" spans="3:21">
      <c r="S16" t="s">
        <v>77</v>
      </c>
      <c r="T16">
        <f>SQRT(2.5)</f>
        <v>1.5811388300841898</v>
      </c>
    </row>
  </sheetData>
  <mergeCells count="2">
    <mergeCell ref="J10:K10"/>
    <mergeCell ref="M10:N10"/>
  </mergeCells>
  <conditionalFormatting sqref="C4:D6">
    <cfRule type="top10" dxfId="5" priority="3" percent="1" rank="10"/>
  </conditionalFormatting>
  <conditionalFormatting sqref="D4:D6">
    <cfRule type="iconSet" priority="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D4:D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{F4E25BBE-3AE6-49E8-BC93-3C782B8D8A25}</x14:id>
        </ext>
      </extLst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E25BBE-3AE6-49E8-BC93-3C782B8D8A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59C4-9E27-472F-8DAA-86E063ECB8B8}">
  <dimension ref="B3:D12"/>
  <sheetViews>
    <sheetView workbookViewId="0">
      <selection activeCell="C9" sqref="C9"/>
    </sheetView>
  </sheetViews>
  <sheetFormatPr defaultRowHeight="15"/>
  <sheetData>
    <row r="3" spans="2:4">
      <c r="B3" t="s">
        <v>78</v>
      </c>
      <c r="C3" t="s">
        <v>1</v>
      </c>
      <c r="D3" t="s">
        <v>2</v>
      </c>
    </row>
    <row r="4" spans="2:4">
      <c r="C4" t="s">
        <v>3</v>
      </c>
      <c r="D4">
        <v>212</v>
      </c>
    </row>
    <row r="5" spans="2:4">
      <c r="C5" t="s">
        <v>3</v>
      </c>
      <c r="D5">
        <v>168</v>
      </c>
    </row>
    <row r="6" spans="2:4">
      <c r="C6" t="s">
        <v>3</v>
      </c>
      <c r="D6">
        <v>124</v>
      </c>
    </row>
    <row r="7" spans="2:4">
      <c r="C7" t="s">
        <v>3</v>
      </c>
      <c r="D7">
        <v>80</v>
      </c>
    </row>
    <row r="8" spans="2:4">
      <c r="C8" t="s">
        <v>3</v>
      </c>
      <c r="D8">
        <v>36</v>
      </c>
    </row>
    <row r="9" spans="2:4">
      <c r="C9" t="s">
        <v>6</v>
      </c>
      <c r="D9">
        <v>190</v>
      </c>
    </row>
    <row r="10" spans="2:4">
      <c r="C10" t="s">
        <v>6</v>
      </c>
      <c r="D10">
        <v>146</v>
      </c>
    </row>
    <row r="11" spans="2:4">
      <c r="C11" t="s">
        <v>6</v>
      </c>
      <c r="D11">
        <v>102</v>
      </c>
    </row>
    <row r="12" spans="2:4">
      <c r="C12" t="s">
        <v>6</v>
      </c>
      <c r="D12">
        <v>58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CEEF-3D90-4870-A890-2DECCC8C0BF8}">
  <dimension ref="C4:D7"/>
  <sheetViews>
    <sheetView workbookViewId="0">
      <selection activeCell="C5" sqref="C5:D7"/>
    </sheetView>
  </sheetViews>
  <sheetFormatPr defaultRowHeight="15"/>
  <sheetData>
    <row r="4" spans="3:4">
      <c r="C4" t="s">
        <v>1</v>
      </c>
      <c r="D4" t="s">
        <v>2</v>
      </c>
    </row>
    <row r="5" spans="3:4">
      <c r="C5" t="s">
        <v>9</v>
      </c>
      <c r="D5">
        <v>32</v>
      </c>
    </row>
    <row r="6" spans="3:4">
      <c r="C6" t="s">
        <v>10</v>
      </c>
      <c r="D6">
        <v>33</v>
      </c>
    </row>
    <row r="7" spans="3:4">
      <c r="C7" t="s">
        <v>6</v>
      </c>
      <c r="D7">
        <v>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DA28-C22F-4FC9-8A12-937AD15B1629}">
  <dimension ref="B2:L19"/>
  <sheetViews>
    <sheetView workbookViewId="0">
      <selection activeCell="M3" sqref="M3"/>
    </sheetView>
  </sheetViews>
  <sheetFormatPr defaultRowHeight="15"/>
  <cols>
    <col min="7" max="7" width="18.42578125" customWidth="1"/>
  </cols>
  <sheetData>
    <row r="2" spans="2:12">
      <c r="J2" s="54" t="s">
        <v>79</v>
      </c>
      <c r="K2" s="54"/>
    </row>
    <row r="3" spans="2:12">
      <c r="J3" s="54" t="s">
        <v>80</v>
      </c>
      <c r="K3" s="54"/>
    </row>
    <row r="4" spans="2:12">
      <c r="B4" s="54" t="s">
        <v>81</v>
      </c>
      <c r="C4" s="54"/>
      <c r="D4" s="54"/>
      <c r="E4" s="54"/>
      <c r="F4" s="54"/>
      <c r="G4" s="54"/>
      <c r="J4" s="34" t="s">
        <v>1</v>
      </c>
      <c r="K4" s="12" t="s">
        <v>2</v>
      </c>
    </row>
    <row r="5" spans="2:12">
      <c r="B5" s="53" t="s">
        <v>82</v>
      </c>
      <c r="C5" s="53"/>
      <c r="D5" s="53"/>
      <c r="E5" s="53"/>
      <c r="F5" s="53"/>
      <c r="G5" s="53"/>
      <c r="J5" s="34" t="str" cm="1">
        <f t="array" ref="J5:K19">_xlfn.VSTACK(Table3[],Table1[],Table18[])</f>
        <v>Anil</v>
      </c>
      <c r="K5" s="12">
        <v>212</v>
      </c>
    </row>
    <row r="6" spans="2:12">
      <c r="B6" s="35" t="str" cm="1">
        <f t="array" ref="B6:G14">_xlfn.HSTACK(Table3[],Table1[],Table18[])</f>
        <v>Anil</v>
      </c>
      <c r="C6" s="36">
        <v>212</v>
      </c>
      <c r="D6" s="36" t="str">
        <v>Amit</v>
      </c>
      <c r="E6" s="36">
        <v>32</v>
      </c>
      <c r="F6" s="36" t="str">
        <v>Amit</v>
      </c>
      <c r="G6" s="37">
        <v>32</v>
      </c>
      <c r="J6" s="34" t="str">
        <v>Anil</v>
      </c>
      <c r="K6" s="12">
        <v>168</v>
      </c>
    </row>
    <row r="7" spans="2:12">
      <c r="B7" s="38" t="str">
        <v>Anil</v>
      </c>
      <c r="C7" s="39">
        <v>168</v>
      </c>
      <c r="D7" s="39" t="str">
        <v>Sumit</v>
      </c>
      <c r="E7" s="39">
        <v>33</v>
      </c>
      <c r="F7" s="39" t="str">
        <v>Sumit</v>
      </c>
      <c r="G7" s="40">
        <v>33</v>
      </c>
      <c r="J7" s="34" t="str">
        <v>Anil</v>
      </c>
      <c r="K7" s="12">
        <v>124</v>
      </c>
    </row>
    <row r="8" spans="2:12">
      <c r="B8" s="38" t="str">
        <v>Anil</v>
      </c>
      <c r="C8" s="39">
        <v>124</v>
      </c>
      <c r="D8" s="39" t="str">
        <v>Anita</v>
      </c>
      <c r="E8" s="39">
        <v>55</v>
      </c>
      <c r="F8" s="39" t="str">
        <v>Anita</v>
      </c>
      <c r="G8" s="40">
        <v>55</v>
      </c>
      <c r="J8" s="34" t="str">
        <v>Anil</v>
      </c>
      <c r="K8" s="12">
        <v>80</v>
      </c>
    </row>
    <row r="9" spans="2:12">
      <c r="B9" s="38" t="str">
        <v>Anil</v>
      </c>
      <c r="C9" s="39">
        <v>80</v>
      </c>
      <c r="D9" s="39" t="e">
        <v>#N/A</v>
      </c>
      <c r="E9" s="39" t="e">
        <v>#N/A</v>
      </c>
      <c r="F9" s="39" t="e">
        <v>#N/A</v>
      </c>
      <c r="G9" s="40" t="e">
        <v>#N/A</v>
      </c>
      <c r="J9" s="34" t="str">
        <v>Anil</v>
      </c>
      <c r="K9" s="12">
        <v>36</v>
      </c>
    </row>
    <row r="10" spans="2:12">
      <c r="B10" s="38" t="str">
        <v>Anil</v>
      </c>
      <c r="C10" s="39">
        <v>36</v>
      </c>
      <c r="D10" s="39" t="e">
        <v>#N/A</v>
      </c>
      <c r="E10" s="39" t="e">
        <v>#N/A</v>
      </c>
      <c r="F10" s="39" t="e">
        <v>#N/A</v>
      </c>
      <c r="G10" s="40" t="e">
        <v>#N/A</v>
      </c>
      <c r="J10" s="34" t="str">
        <v>Anita</v>
      </c>
      <c r="K10" s="12">
        <v>190</v>
      </c>
    </row>
    <row r="11" spans="2:12">
      <c r="B11" s="38" t="str">
        <v>Anita</v>
      </c>
      <c r="C11" s="39">
        <v>190</v>
      </c>
      <c r="D11" s="39" t="e">
        <v>#N/A</v>
      </c>
      <c r="E11" s="39" t="e">
        <v>#N/A</v>
      </c>
      <c r="F11" s="39" t="e">
        <v>#N/A</v>
      </c>
      <c r="G11" s="40" t="e">
        <v>#N/A</v>
      </c>
      <c r="J11" s="34" t="str">
        <v>Anita</v>
      </c>
      <c r="K11" s="12">
        <v>146</v>
      </c>
      <c r="L11" s="20"/>
    </row>
    <row r="12" spans="2:12">
      <c r="B12" s="38" t="str">
        <v>Anita</v>
      </c>
      <c r="C12" s="39">
        <v>146</v>
      </c>
      <c r="D12" s="39" t="e">
        <v>#N/A</v>
      </c>
      <c r="E12" s="39" t="e">
        <v>#N/A</v>
      </c>
      <c r="F12" s="39" t="e">
        <v>#N/A</v>
      </c>
      <c r="G12" s="40" t="e">
        <v>#N/A</v>
      </c>
      <c r="J12" s="34" t="str">
        <v>Anita</v>
      </c>
      <c r="K12" s="12">
        <v>102</v>
      </c>
    </row>
    <row r="13" spans="2:12">
      <c r="B13" s="38" t="str">
        <v>Anita</v>
      </c>
      <c r="C13" s="39">
        <v>102</v>
      </c>
      <c r="D13" s="39" t="e">
        <v>#N/A</v>
      </c>
      <c r="E13" s="39" t="e">
        <v>#N/A</v>
      </c>
      <c r="F13" s="39" t="e">
        <v>#N/A</v>
      </c>
      <c r="G13" s="40" t="e">
        <v>#N/A</v>
      </c>
      <c r="J13" t="str">
        <v>Anita</v>
      </c>
      <c r="K13">
        <v>58</v>
      </c>
    </row>
    <row r="14" spans="2:12">
      <c r="B14" s="41" t="str">
        <v>Anita</v>
      </c>
      <c r="C14" s="42">
        <v>58</v>
      </c>
      <c r="D14" s="42" t="e">
        <v>#N/A</v>
      </c>
      <c r="E14" s="42" t="e">
        <v>#N/A</v>
      </c>
      <c r="F14" s="42" t="e">
        <v>#N/A</v>
      </c>
      <c r="G14" s="43" t="e">
        <v>#N/A</v>
      </c>
      <c r="J14" t="str">
        <v>Amit</v>
      </c>
      <c r="K14">
        <v>32</v>
      </c>
    </row>
    <row r="15" spans="2:12">
      <c r="J15" t="str">
        <v>Sumit</v>
      </c>
      <c r="K15">
        <v>33</v>
      </c>
    </row>
    <row r="16" spans="2:12">
      <c r="J16" t="str">
        <v>Anita</v>
      </c>
      <c r="K16">
        <v>55</v>
      </c>
    </row>
    <row r="17" spans="10:11">
      <c r="J17" t="str">
        <v>Amit</v>
      </c>
      <c r="K17">
        <v>32</v>
      </c>
    </row>
    <row r="18" spans="10:11">
      <c r="J18" t="str">
        <v>Sumit</v>
      </c>
      <c r="K18">
        <v>33</v>
      </c>
    </row>
    <row r="19" spans="10:11">
      <c r="J19" t="str">
        <v>Anita</v>
      </c>
      <c r="K19">
        <v>55</v>
      </c>
    </row>
  </sheetData>
  <mergeCells count="4">
    <mergeCell ref="B5:G5"/>
    <mergeCell ref="B4:G4"/>
    <mergeCell ref="J3:K3"/>
    <mergeCell ref="J2:K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63CE-E5B0-48FD-9931-EEB5F991CA36}">
  <dimension ref="A2:K10"/>
  <sheetViews>
    <sheetView workbookViewId="0">
      <selection activeCell="G5" sqref="G5"/>
    </sheetView>
  </sheetViews>
  <sheetFormatPr defaultRowHeight="15" outlineLevelRow="2"/>
  <cols>
    <col min="1" max="1" width="9.140625" customWidth="1"/>
    <col min="2" max="2" width="9.5703125" customWidth="1"/>
    <col min="3" max="3" width="14.28515625" customWidth="1"/>
    <col min="4" max="4" width="10.5703125" customWidth="1"/>
    <col min="11" max="11" width="15.140625" customWidth="1"/>
  </cols>
  <sheetData>
    <row r="2" spans="1:11">
      <c r="A2" t="s">
        <v>83</v>
      </c>
      <c r="B2" t="s">
        <v>84</v>
      </c>
      <c r="C2" t="s">
        <v>85</v>
      </c>
      <c r="D2" t="s">
        <v>86</v>
      </c>
    </row>
    <row r="3" spans="1:11" outlineLevel="2">
      <c r="A3">
        <v>1</v>
      </c>
      <c r="B3" t="s">
        <v>87</v>
      </c>
      <c r="C3">
        <v>101</v>
      </c>
      <c r="D3">
        <v>52.58</v>
      </c>
    </row>
    <row r="4" spans="1:11" outlineLevel="2">
      <c r="A4">
        <v>6</v>
      </c>
      <c r="B4" t="s">
        <v>87</v>
      </c>
      <c r="C4">
        <v>104</v>
      </c>
      <c r="D4">
        <v>87</v>
      </c>
    </row>
    <row r="5" spans="1:11" outlineLevel="1">
      <c r="A5">
        <v>3</v>
      </c>
      <c r="B5" t="s">
        <v>88</v>
      </c>
      <c r="C5">
        <v>106</v>
      </c>
      <c r="D5" t="s">
        <v>89</v>
      </c>
      <c r="H5" s="55" t="s">
        <v>90</v>
      </c>
      <c r="I5" s="56"/>
      <c r="J5" s="56"/>
      <c r="K5" s="57"/>
    </row>
    <row r="6" spans="1:11" outlineLevel="1">
      <c r="A6">
        <v>5</v>
      </c>
      <c r="B6" t="s">
        <v>88</v>
      </c>
      <c r="C6">
        <v>105</v>
      </c>
      <c r="D6">
        <v>55</v>
      </c>
    </row>
    <row r="7" spans="1:11">
      <c r="A7">
        <v>7</v>
      </c>
      <c r="B7" t="s">
        <v>88</v>
      </c>
      <c r="C7">
        <v>107</v>
      </c>
      <c r="D7">
        <v>22</v>
      </c>
    </row>
    <row r="8" spans="1:11" outlineLevel="1">
      <c r="A8">
        <v>2</v>
      </c>
      <c r="B8" t="s">
        <v>91</v>
      </c>
      <c r="C8">
        <v>105</v>
      </c>
      <c r="D8">
        <v>62</v>
      </c>
    </row>
    <row r="9" spans="1:11" outlineLevel="1">
      <c r="A9">
        <v>4</v>
      </c>
      <c r="B9" t="s">
        <v>91</v>
      </c>
      <c r="C9">
        <v>103</v>
      </c>
      <c r="D9">
        <v>64</v>
      </c>
    </row>
    <row r="10" spans="1:11" outlineLevel="1">
      <c r="A10">
        <v>8</v>
      </c>
      <c r="B10" t="s">
        <v>91</v>
      </c>
      <c r="C10">
        <v>108</v>
      </c>
      <c r="D10">
        <v>36</v>
      </c>
    </row>
  </sheetData>
  <mergeCells count="1">
    <mergeCell ref="H5:K5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2536-66F8-4977-ABE4-392FFA00107A}">
  <dimension ref="A3:P11"/>
  <sheetViews>
    <sheetView workbookViewId="0">
      <selection activeCell="S22" sqref="S22"/>
    </sheetView>
  </sheetViews>
  <sheetFormatPr defaultRowHeight="15"/>
  <cols>
    <col min="7" max="7" width="18.140625" bestFit="1" customWidth="1"/>
    <col min="8" max="8" width="9.7109375" bestFit="1" customWidth="1"/>
    <col min="9" max="9" width="3.28515625" bestFit="1" customWidth="1"/>
    <col min="10" max="10" width="2.28515625" bestFit="1" customWidth="1"/>
    <col min="11" max="15" width="3.28515625" bestFit="1" customWidth="1"/>
    <col min="16" max="16" width="12.5703125" bestFit="1" customWidth="1"/>
  </cols>
  <sheetData>
    <row r="3" spans="1:16">
      <c r="A3" t="s">
        <v>83</v>
      </c>
      <c r="B3" t="s">
        <v>84</v>
      </c>
      <c r="C3" t="s">
        <v>85</v>
      </c>
      <c r="D3" t="s">
        <v>86</v>
      </c>
    </row>
    <row r="4" spans="1:16">
      <c r="A4">
        <v>1</v>
      </c>
      <c r="B4" t="s">
        <v>87</v>
      </c>
      <c r="C4">
        <v>101</v>
      </c>
      <c r="D4">
        <v>52.58</v>
      </c>
      <c r="G4" s="31" t="s">
        <v>92</v>
      </c>
      <c r="H4" s="31" t="s">
        <v>83</v>
      </c>
    </row>
    <row r="5" spans="1:16">
      <c r="A5">
        <v>6</v>
      </c>
      <c r="B5" t="s">
        <v>87</v>
      </c>
      <c r="C5">
        <v>104</v>
      </c>
      <c r="D5">
        <v>87</v>
      </c>
      <c r="G5" s="31" t="s">
        <v>84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 t="s">
        <v>93</v>
      </c>
    </row>
    <row r="6" spans="1:16">
      <c r="A6">
        <v>3</v>
      </c>
      <c r="B6" t="s">
        <v>88</v>
      </c>
      <c r="C6">
        <v>106</v>
      </c>
      <c r="G6" t="s">
        <v>87</v>
      </c>
      <c r="H6">
        <v>52.58</v>
      </c>
      <c r="M6">
        <v>87</v>
      </c>
      <c r="P6">
        <v>69.789999999999992</v>
      </c>
    </row>
    <row r="7" spans="1:16">
      <c r="A7">
        <v>5</v>
      </c>
      <c r="B7" t="s">
        <v>88</v>
      </c>
      <c r="C7">
        <v>105</v>
      </c>
      <c r="D7">
        <v>55</v>
      </c>
      <c r="G7" t="s">
        <v>88</v>
      </c>
      <c r="L7">
        <v>55</v>
      </c>
      <c r="N7">
        <v>22</v>
      </c>
      <c r="P7">
        <v>38.5</v>
      </c>
    </row>
    <row r="8" spans="1:16">
      <c r="A8">
        <v>7</v>
      </c>
      <c r="B8" t="s">
        <v>88</v>
      </c>
      <c r="C8">
        <v>107</v>
      </c>
      <c r="D8">
        <v>22</v>
      </c>
      <c r="G8" t="s">
        <v>91</v>
      </c>
      <c r="I8">
        <v>62</v>
      </c>
      <c r="K8">
        <v>64</v>
      </c>
      <c r="O8">
        <v>36</v>
      </c>
      <c r="P8">
        <v>54</v>
      </c>
    </row>
    <row r="9" spans="1:16">
      <c r="A9">
        <v>2</v>
      </c>
      <c r="B9" t="s">
        <v>91</v>
      </c>
      <c r="C9">
        <v>105</v>
      </c>
      <c r="D9">
        <v>62</v>
      </c>
      <c r="G9" t="s">
        <v>93</v>
      </c>
      <c r="H9">
        <v>52.58</v>
      </c>
      <c r="I9">
        <v>62</v>
      </c>
      <c r="K9">
        <v>64</v>
      </c>
      <c r="L9">
        <v>55</v>
      </c>
      <c r="M9">
        <v>87</v>
      </c>
      <c r="N9">
        <v>22</v>
      </c>
      <c r="O9">
        <v>36</v>
      </c>
      <c r="P9">
        <v>54.082857142857144</v>
      </c>
    </row>
    <row r="10" spans="1:16">
      <c r="A10">
        <v>4</v>
      </c>
      <c r="B10" t="s">
        <v>91</v>
      </c>
      <c r="C10">
        <v>103</v>
      </c>
      <c r="D10">
        <v>64</v>
      </c>
    </row>
    <row r="11" spans="1:16">
      <c r="A11">
        <v>8</v>
      </c>
      <c r="B11" t="s">
        <v>91</v>
      </c>
      <c r="C11">
        <v>108</v>
      </c>
      <c r="D11">
        <v>36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30CD-3286-4D1B-8009-A903F7A521D6}">
  <dimension ref="E3"/>
  <sheetViews>
    <sheetView workbookViewId="0">
      <selection activeCell="D3" sqref="D3"/>
    </sheetView>
  </sheetViews>
  <sheetFormatPr defaultRowHeight="15"/>
  <cols>
    <col min="3" max="3" width="21.28515625" bestFit="1" customWidth="1"/>
    <col min="4" max="4" width="10.7109375" bestFit="1" customWidth="1"/>
    <col min="5" max="5" width="23.7109375" customWidth="1"/>
  </cols>
  <sheetData>
    <row r="3" spans="5:5">
      <c r="E3" s="4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6F5-7B30-4DFD-8817-AB5ABDC44E64}">
  <dimension ref="A1:V1"/>
  <sheetViews>
    <sheetView workbookViewId="0"/>
  </sheetViews>
  <sheetFormatPr defaultRowHeight="15"/>
  <sheetData>
    <row r="1" spans="1:22">
      <c r="A1">
        <v>0</v>
      </c>
      <c r="V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2024-05-02T11:21:43Z</dcterms:created>
  <dcterms:modified xsi:type="dcterms:W3CDTF">2024-05-05T14:27:56Z</dcterms:modified>
  <cp:category/>
  <cp:contentStatus/>
</cp:coreProperties>
</file>