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P\Desktop\Portfolio\Excel\"/>
    </mc:Choice>
  </mc:AlternateContent>
  <xr:revisionPtr revIDLastSave="0" documentId="8_{61454901-34DF-4463-B38D-640EEC78DF85}" xr6:coauthVersionLast="47" xr6:coauthVersionMax="47" xr10:uidLastSave="{00000000-0000-0000-0000-000000000000}"/>
  <bookViews>
    <workbookView xWindow="2688" yWindow="1392" windowWidth="9204" windowHeight="11568" tabRatio="50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<sst xmlns="http://schemas.openxmlformats.org/spreadsheetml/2006/main" count="876" uniqueCount="53">
  <si>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</si>
  <si>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</si>
  <si>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</si>
  <si>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</si>
  <si>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</si>
  <si>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</si>
  <si>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</si>
  <si>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</si>
  <si>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</si>
  <si>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</si>
  <si>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</si>
  <si>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</si>
  <si>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</si>
  <si>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</si>
  <si>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</si>
  <si>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</si>
  <si>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</si>
  <si>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</si>
  <si>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</si>
  <si>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</si>
  <si>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</si>
  <si>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</si>
  <si>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</si>
  <si>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</si>
  <si>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</si>
  <si>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</si>
  <si>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</si>
  <si>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</si>
  <si>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</si>
  <si>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</si>
  <si>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</si>
  <si>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</si>
  <si>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</si>
  <si>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</si>
  <si>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</si>
  <si>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</si>
  <si>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</si>
  <si>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</si>
  <si>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</si>
  <si>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</si>
  <si>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</si>
  <si>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</si>
  <si>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</si>
  <si>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</si>
  <si>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</si>
  <si>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</si>
  <si>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</si>
  <si>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sll the items</t>
  </si>
  <si>
    <t>Sum of items values at more than $50</t>
  </si>
  <si>
    <t>Sum fo items values at $50 or less</t>
  </si>
  <si>
    <t>Sum of Sale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</si>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</sst>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_);_(* \(#,##0\);_(* &quot;-&quot;??_);_(@_)"/>
  </numFmts>
  <fonts count="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Database.xlsx]Sheet3!PivotTable2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ADC-9558-EB197317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415290</xdr:colOff>
      <xdr:row>11</xdr:row>
      <xdr:rowOff>15240</xdr:rowOff>
    </xdr:from>
    <xdr:to>
      <xdr:col>5</xdr:col>
      <xdr:colOff>518160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85510-F4B9-41F1-8EF0-BBC89B0A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56.645448726849" createdVersion="7" refreshedVersion="7" minRefreshableVersion="3" recordCount="171" xr:uid="{99123C8B-73D2-4B37-8EC9-CE1789CD634D}">
  <cacheSource type="worksheet">
    <worksheetSource ref="A1:J172" sheet="Sheet1"/>
  </cacheSource>
  <cacheFields count="10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 count="4">
        <s v="Barns"/>
        <s v="Hernandez"/>
        <s v="Smith"/>
        <s v="John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</r>
  <r>
    <s v="Jan"/>
    <n v="1002"/>
    <n v="2877"/>
    <s v="Net"/>
    <n v="11.4"/>
    <n v="16.3"/>
    <n v="4.9000000000000004"/>
    <n v="0.49000000000000005"/>
    <x v="1"/>
    <x v="1"/>
  </r>
  <r>
    <s v="Jan"/>
    <n v="1003"/>
    <n v="2499"/>
    <s v="8 ft Hose"/>
    <n v="6.2"/>
    <n v="9.1999999999999993"/>
    <n v="2.9999999999999991"/>
    <n v="0.29999999999999993"/>
    <x v="2"/>
    <x v="2"/>
  </r>
  <r>
    <s v="Jan"/>
    <n v="1004"/>
    <n v="8722"/>
    <s v="Water Pump"/>
    <n v="344"/>
    <n v="502"/>
    <n v="158"/>
    <n v="31.6"/>
    <x v="0"/>
    <x v="0"/>
  </r>
  <r>
    <s v="Jan"/>
    <n v="1005"/>
    <n v="1109"/>
    <s v="Chlorine Test Kit"/>
    <n v="3"/>
    <n v="8"/>
    <n v="5"/>
    <n v="0.5"/>
    <x v="2"/>
    <x v="2"/>
  </r>
  <r>
    <s v="Jan"/>
    <n v="1006"/>
    <n v="9822"/>
    <s v="Pool Cover"/>
    <n v="58.3"/>
    <n v="98.4"/>
    <n v="40.100000000000009"/>
    <n v="8.0200000000000014"/>
    <x v="2"/>
    <x v="2"/>
  </r>
  <r>
    <s v="Jan"/>
    <n v="1007"/>
    <n v="1109"/>
    <s v="Chlorine Test Kit"/>
    <n v="3"/>
    <n v="8"/>
    <n v="5"/>
    <n v="0.5"/>
    <x v="3"/>
    <x v="3"/>
  </r>
  <r>
    <s v="Jan"/>
    <n v="1008"/>
    <n v="2877"/>
    <s v="Net"/>
    <n v="11.4"/>
    <n v="16.3"/>
    <n v="4.9000000000000004"/>
    <n v="0.49000000000000005"/>
    <x v="2"/>
    <x v="2"/>
  </r>
  <r>
    <s v="Jan"/>
    <n v="1009"/>
    <n v="1109"/>
    <s v="Chlorine Test Kit"/>
    <n v="3"/>
    <n v="8"/>
    <n v="5"/>
    <n v="0.5"/>
    <x v="2"/>
    <x v="2"/>
  </r>
  <r>
    <s v="Jan"/>
    <n v="1010"/>
    <n v="2877"/>
    <s v="Net"/>
    <n v="11.4"/>
    <n v="16.3"/>
    <n v="4.9000000000000004"/>
    <n v="0.49000000000000005"/>
    <x v="1"/>
    <x v="1"/>
  </r>
  <r>
    <s v="Jan"/>
    <n v="1011"/>
    <n v="2877"/>
    <s v="Net"/>
    <n v="11.4"/>
    <n v="16.3"/>
    <n v="4.9000000000000004"/>
    <n v="0.49000000000000005"/>
    <x v="1"/>
    <x v="1"/>
  </r>
  <r>
    <s v="Jan"/>
    <n v="1012"/>
    <n v="4421"/>
    <s v="Skimmer"/>
    <n v="45"/>
    <n v="87"/>
    <n v="42"/>
    <n v="8.4"/>
    <x v="2"/>
    <x v="2"/>
  </r>
  <r>
    <s v="Jan"/>
    <n v="1013"/>
    <n v="9212"/>
    <s v="1 Gal Muratic Acid"/>
    <n v="4"/>
    <n v="7"/>
    <n v="3"/>
    <n v="0.30000000000000004"/>
    <x v="3"/>
    <x v="3"/>
  </r>
  <r>
    <s v="Jan"/>
    <n v="1014"/>
    <n v="8722"/>
    <s v="Water Pump"/>
    <n v="344"/>
    <n v="502"/>
    <n v="158"/>
    <n v="31.6"/>
    <x v="0"/>
    <x v="0"/>
  </r>
  <r>
    <s v="Jan"/>
    <n v="1015"/>
    <n v="2877"/>
    <s v="Net"/>
    <n v="11.4"/>
    <n v="16.3"/>
    <n v="4.9000000000000004"/>
    <n v="0.49000000000000005"/>
    <x v="3"/>
    <x v="3"/>
  </r>
  <r>
    <s v="Jan"/>
    <n v="1016"/>
    <n v="2499"/>
    <s v="8 ft Hose"/>
    <n v="6.2"/>
    <n v="9.1999999999999993"/>
    <n v="2.9999999999999991"/>
    <n v="0.29999999999999993"/>
    <x v="2"/>
    <x v="2"/>
  </r>
  <r>
    <s v="Feb"/>
    <n v="1017"/>
    <n v="2242"/>
    <s v="AutoVac"/>
    <n v="60"/>
    <n v="124"/>
    <n v="64"/>
    <n v="12.8"/>
    <x v="1"/>
    <x v="1"/>
  </r>
  <r>
    <s v="Feb"/>
    <n v="1018"/>
    <n v="1109"/>
    <s v="Chlorine Test Kit"/>
    <n v="3"/>
    <n v="8"/>
    <n v="5"/>
    <n v="0.5"/>
    <x v="2"/>
    <x v="2"/>
  </r>
  <r>
    <s v="Feb"/>
    <n v="1019"/>
    <n v="2499"/>
    <s v="8 ft Hose"/>
    <n v="6.2"/>
    <n v="9.1999999999999993"/>
    <n v="2.9999999999999991"/>
    <n v="0.29999999999999993"/>
    <x v="2"/>
    <x v="2"/>
  </r>
  <r>
    <s v="Feb"/>
    <n v="1020"/>
    <n v="2499"/>
    <s v="8 ft Hose"/>
    <n v="6.2"/>
    <n v="9.1999999999999993"/>
    <n v="2.9999999999999991"/>
    <n v="0.29999999999999993"/>
    <x v="2"/>
    <x v="2"/>
  </r>
  <r>
    <s v="Feb"/>
    <n v="1021"/>
    <n v="1109"/>
    <s v="Chlorine Test Kit"/>
    <n v="3"/>
    <n v="8"/>
    <n v="5"/>
    <n v="0.5"/>
    <x v="1"/>
    <x v="1"/>
  </r>
  <r>
    <s v="Feb"/>
    <n v="1022"/>
    <n v="2877"/>
    <s v="Net"/>
    <n v="11.4"/>
    <n v="16.3"/>
    <n v="4.9000000000000004"/>
    <n v="0.49000000000000005"/>
    <x v="2"/>
    <x v="2"/>
  </r>
  <r>
    <s v="Feb"/>
    <n v="1023"/>
    <n v="1109"/>
    <s v="Chlorine Test Kit"/>
    <n v="3"/>
    <n v="8"/>
    <n v="5"/>
    <n v="0.5"/>
    <x v="3"/>
    <x v="3"/>
  </r>
  <r>
    <s v="Feb"/>
    <n v="1024"/>
    <n v="9212"/>
    <s v="1 Gal Muratic Acid"/>
    <n v="4"/>
    <n v="7"/>
    <n v="3"/>
    <n v="0.30000000000000004"/>
    <x v="1"/>
    <x v="1"/>
  </r>
  <r>
    <s v="Feb"/>
    <n v="1025"/>
    <n v="2877"/>
    <s v="Net"/>
    <n v="11.4"/>
    <n v="16.3"/>
    <n v="4.9000000000000004"/>
    <n v="0.49000000000000005"/>
    <x v="3"/>
    <x v="3"/>
  </r>
  <r>
    <s v="Feb"/>
    <n v="1026"/>
    <n v="6119"/>
    <s v="Algea Killer 8 oz"/>
    <n v="9"/>
    <n v="14"/>
    <n v="5"/>
    <n v="0.5"/>
    <x v="3"/>
    <x v="3"/>
  </r>
  <r>
    <s v="Feb"/>
    <n v="1027"/>
    <n v="6119"/>
    <s v="Algea Killer 8 oz"/>
    <n v="9"/>
    <n v="14"/>
    <n v="5"/>
    <n v="0.5"/>
    <x v="0"/>
    <x v="0"/>
  </r>
  <r>
    <s v="Feb"/>
    <n v="1028"/>
    <n v="8722"/>
    <s v="Water Pump"/>
    <n v="344"/>
    <n v="502"/>
    <n v="158"/>
    <n v="31.6"/>
    <x v="0"/>
    <x v="0"/>
  </r>
  <r>
    <s v="Feb"/>
    <n v="1029"/>
    <n v="2499"/>
    <s v="8 ft Hose"/>
    <n v="6.2"/>
    <n v="9.1999999999999993"/>
    <n v="2.9999999999999991"/>
    <n v="0.29999999999999993"/>
    <x v="1"/>
    <x v="1"/>
  </r>
  <r>
    <s v="Feb"/>
    <n v="1030"/>
    <n v="4421"/>
    <s v="Skimmer"/>
    <n v="45"/>
    <n v="87"/>
    <n v="42"/>
    <n v="8.4"/>
    <x v="1"/>
    <x v="1"/>
  </r>
  <r>
    <s v="Feb"/>
    <n v="1031"/>
    <n v="1109"/>
    <s v="Chlorine Test Kit"/>
    <n v="3"/>
    <n v="8"/>
    <n v="5"/>
    <n v="0.5"/>
    <x v="1"/>
    <x v="1"/>
  </r>
  <r>
    <s v="Feb"/>
    <n v="1032"/>
    <n v="2877"/>
    <s v="Net"/>
    <n v="11.4"/>
    <n v="16.3"/>
    <n v="4.9000000000000004"/>
    <n v="0.49000000000000005"/>
    <x v="0"/>
    <x v="0"/>
  </r>
  <r>
    <s v="Feb"/>
    <n v="1033"/>
    <n v="9822"/>
    <s v="Pool Cover"/>
    <n v="58.3"/>
    <n v="98.4"/>
    <n v="40.100000000000009"/>
    <n v="8.0200000000000014"/>
    <x v="1"/>
    <x v="1"/>
  </r>
  <r>
    <s v="Feb"/>
    <n v="1034"/>
    <n v="2877"/>
    <s v="Net"/>
    <n v="11.4"/>
    <n v="16.3"/>
    <n v="4.9000000000000004"/>
    <n v="0.49000000000000005"/>
    <x v="1"/>
    <x v="1"/>
  </r>
  <r>
    <s v="Mar"/>
    <n v="1035"/>
    <n v="2499"/>
    <s v="8 ft Hose"/>
    <n v="6.2"/>
    <n v="9.1999999999999993"/>
    <n v="2.9999999999999991"/>
    <n v="0.29999999999999993"/>
    <x v="3"/>
    <x v="3"/>
  </r>
  <r>
    <s v="Mar"/>
    <n v="1036"/>
    <n v="2499"/>
    <s v="8 ft Hose"/>
    <n v="6.2"/>
    <n v="9.1999999999999993"/>
    <n v="2.9999999999999991"/>
    <n v="0.29999999999999993"/>
    <x v="1"/>
    <x v="1"/>
  </r>
  <r>
    <s v="Mar"/>
    <n v="1037"/>
    <n v="6622"/>
    <s v="5 Gal Chlorine"/>
    <n v="42"/>
    <n v="77"/>
    <n v="35"/>
    <n v="7"/>
    <x v="1"/>
    <x v="1"/>
  </r>
  <r>
    <s v="Mar"/>
    <n v="1038"/>
    <n v="2499"/>
    <s v="8 ft Hose"/>
    <n v="6.2"/>
    <n v="9.1999999999999993"/>
    <n v="2.9999999999999991"/>
    <n v="0.29999999999999993"/>
    <x v="1"/>
    <x v="1"/>
  </r>
  <r>
    <s v="Mar"/>
    <n v="1039"/>
    <n v="2877"/>
    <s v="Net"/>
    <n v="11.4"/>
    <n v="16.3"/>
    <n v="4.9000000000000004"/>
    <n v="0.49000000000000005"/>
    <x v="1"/>
    <x v="1"/>
  </r>
  <r>
    <s v="Mar"/>
    <n v="1040"/>
    <n v="1109"/>
    <s v="Chlorine Test Kit"/>
    <n v="3"/>
    <n v="8"/>
    <n v="5"/>
    <n v="0.5"/>
    <x v="1"/>
    <x v="1"/>
  </r>
  <r>
    <s v="Mar"/>
    <n v="1041"/>
    <n v="2499"/>
    <s v="8 ft Hose"/>
    <n v="6.2"/>
    <n v="9.1999999999999993"/>
    <n v="2.9999999999999991"/>
    <n v="0.29999999999999993"/>
    <x v="0"/>
    <x v="0"/>
  </r>
  <r>
    <s v="Mar"/>
    <n v="1042"/>
    <n v="8722"/>
    <s v="Water Pump"/>
    <n v="344"/>
    <n v="502"/>
    <n v="158"/>
    <n v="31.6"/>
    <x v="2"/>
    <x v="2"/>
  </r>
  <r>
    <s v="Mar"/>
    <n v="1043"/>
    <n v="2242"/>
    <s v="AutoVac"/>
    <n v="60"/>
    <n v="124"/>
    <n v="64"/>
    <n v="12.8"/>
    <x v="2"/>
    <x v="2"/>
  </r>
  <r>
    <s v="Mar"/>
    <n v="1044"/>
    <n v="2877"/>
    <s v="Net"/>
    <n v="11.4"/>
    <n v="16.3"/>
    <n v="4.9000000000000004"/>
    <n v="0.49000000000000005"/>
    <x v="2"/>
    <x v="2"/>
  </r>
  <r>
    <s v="Mar"/>
    <n v="1045"/>
    <n v="8722"/>
    <s v="Water Pump"/>
    <n v="344"/>
    <n v="502"/>
    <n v="158"/>
    <n v="31.6"/>
    <x v="3"/>
    <x v="3"/>
  </r>
  <r>
    <s v="Mar"/>
    <n v="1046"/>
    <n v="6119"/>
    <s v="Algea Killer 8 oz"/>
    <n v="9"/>
    <n v="14"/>
    <n v="5"/>
    <n v="0.5"/>
    <x v="1"/>
    <x v="1"/>
  </r>
  <r>
    <s v="Mar"/>
    <n v="1047"/>
    <n v="6622"/>
    <s v="5 Gal Chlorine"/>
    <n v="42"/>
    <n v="77"/>
    <n v="35"/>
    <n v="7"/>
    <x v="3"/>
    <x v="3"/>
  </r>
  <r>
    <s v="Mar"/>
    <n v="1048"/>
    <n v="8722"/>
    <s v="Water Pump"/>
    <n v="344"/>
    <n v="502"/>
    <n v="158"/>
    <n v="31.6"/>
    <x v="0"/>
    <x v="0"/>
  </r>
  <r>
    <s v="April"/>
    <n v="1049"/>
    <n v="2499"/>
    <s v="8 ft Hose"/>
    <n v="6.2"/>
    <n v="9.1999999999999993"/>
    <n v="2.9999999999999991"/>
    <n v="0.29999999999999993"/>
    <x v="0"/>
    <x v="0"/>
  </r>
  <r>
    <s v="April"/>
    <n v="1050"/>
    <n v="2877"/>
    <s v="Net"/>
    <n v="11.4"/>
    <n v="16.3"/>
    <n v="4.9000000000000004"/>
    <n v="0.49000000000000005"/>
    <x v="0"/>
    <x v="0"/>
  </r>
  <r>
    <s v="April"/>
    <n v="1051"/>
    <n v="6119"/>
    <s v="Algea Killer 8 oz"/>
    <n v="9"/>
    <n v="14"/>
    <n v="5"/>
    <n v="0.5"/>
    <x v="2"/>
    <x v="2"/>
  </r>
  <r>
    <s v="April"/>
    <n v="1052"/>
    <n v="6622"/>
    <s v="5 Gal Chlorine"/>
    <n v="42"/>
    <n v="77"/>
    <n v="35"/>
    <n v="7"/>
    <x v="2"/>
    <x v="2"/>
  </r>
  <r>
    <s v="April"/>
    <n v="1053"/>
    <n v="2242"/>
    <s v="AutoVac"/>
    <n v="60"/>
    <n v="124"/>
    <n v="64"/>
    <n v="12.8"/>
    <x v="0"/>
    <x v="0"/>
  </r>
  <r>
    <s v="April"/>
    <n v="1054"/>
    <n v="4421"/>
    <s v="Skimmer"/>
    <n v="45"/>
    <n v="87"/>
    <n v="42"/>
    <n v="8.4"/>
    <x v="2"/>
    <x v="2"/>
  </r>
  <r>
    <s v="April"/>
    <n v="1055"/>
    <n v="6119"/>
    <s v="Algea Killer 8 oz"/>
    <n v="9"/>
    <n v="14"/>
    <n v="5"/>
    <n v="0.5"/>
    <x v="1"/>
    <x v="1"/>
  </r>
  <r>
    <s v="April"/>
    <n v="1056"/>
    <n v="1109"/>
    <s v="Chlorine Test Kit"/>
    <n v="3"/>
    <n v="8"/>
    <n v="5"/>
    <n v="0.5"/>
    <x v="2"/>
    <x v="2"/>
  </r>
  <r>
    <s v="April"/>
    <n v="1057"/>
    <n v="2499"/>
    <s v="8 ft Hose"/>
    <n v="6.2"/>
    <n v="9.1999999999999993"/>
    <n v="2.9999999999999991"/>
    <n v="0.29999999999999993"/>
    <x v="1"/>
    <x v="1"/>
  </r>
  <r>
    <s v="April"/>
    <n v="1058"/>
    <n v="6119"/>
    <s v="Algea Killer 8 oz"/>
    <n v="9"/>
    <n v="14"/>
    <n v="5"/>
    <n v="0.5"/>
    <x v="3"/>
    <x v="3"/>
  </r>
  <r>
    <s v="April"/>
    <n v="1059"/>
    <n v="2242"/>
    <s v="AutoVac"/>
    <n v="60"/>
    <n v="124"/>
    <n v="64"/>
    <n v="12.8"/>
    <x v="2"/>
    <x v="2"/>
  </r>
  <r>
    <s v="April"/>
    <n v="1060"/>
    <n v="6119"/>
    <s v="Algea Killer 8 oz"/>
    <n v="9"/>
    <n v="14"/>
    <n v="5"/>
    <n v="0.5"/>
    <x v="2"/>
    <x v="2"/>
  </r>
  <r>
    <s v="May"/>
    <n v="1061"/>
    <n v="1109"/>
    <s v="Chlorine Test Kit"/>
    <n v="3"/>
    <n v="8"/>
    <n v="5"/>
    <n v="0.5"/>
    <x v="2"/>
    <x v="2"/>
  </r>
  <r>
    <s v="May"/>
    <n v="1062"/>
    <n v="2499"/>
    <s v="8 ft Hose"/>
    <n v="6.2"/>
    <n v="9.1999999999999993"/>
    <n v="2.9999999999999991"/>
    <n v="0.29999999999999993"/>
    <x v="0"/>
    <x v="0"/>
  </r>
  <r>
    <s v="May"/>
    <n v="1063"/>
    <n v="1109"/>
    <s v="Chlorine Test Kit"/>
    <n v="3"/>
    <n v="8"/>
    <n v="5"/>
    <n v="0.5"/>
    <x v="2"/>
    <x v="2"/>
  </r>
  <r>
    <s v="May"/>
    <n v="1064"/>
    <n v="2499"/>
    <s v="8 ft Hose"/>
    <n v="6.2"/>
    <n v="9.1999999999999993"/>
    <n v="2.9999999999999991"/>
    <n v="0.29999999999999993"/>
    <x v="3"/>
    <x v="3"/>
  </r>
  <r>
    <s v="May"/>
    <n v="1065"/>
    <n v="2499"/>
    <s v="8 ft Hose"/>
    <n v="6.2"/>
    <n v="9.1999999999999993"/>
    <n v="2.9999999999999991"/>
    <n v="0.29999999999999993"/>
    <x v="2"/>
    <x v="2"/>
  </r>
  <r>
    <s v="May"/>
    <n v="1066"/>
    <n v="2877"/>
    <s v="Net"/>
    <n v="11.4"/>
    <n v="16.3"/>
    <n v="4.9000000000000004"/>
    <n v="0.49000000000000005"/>
    <x v="2"/>
    <x v="2"/>
  </r>
  <r>
    <s v="May"/>
    <n v="1067"/>
    <n v="2877"/>
    <s v="Net"/>
    <n v="11.4"/>
    <n v="16.3"/>
    <n v="4.9000000000000004"/>
    <n v="0.49000000000000005"/>
    <x v="2"/>
    <x v="2"/>
  </r>
  <r>
    <s v="May"/>
    <n v="1068"/>
    <n v="6119"/>
    <s v="Algea Killer 8 oz"/>
    <n v="9"/>
    <n v="14"/>
    <n v="5"/>
    <n v="0.5"/>
    <x v="1"/>
    <x v="1"/>
  </r>
  <r>
    <s v="May"/>
    <n v="1069"/>
    <n v="1109"/>
    <s v="Chlorine Test Kit"/>
    <n v="3"/>
    <n v="8"/>
    <n v="5"/>
    <n v="0.5"/>
    <x v="2"/>
    <x v="2"/>
  </r>
  <r>
    <s v="May"/>
    <n v="1070"/>
    <n v="2499"/>
    <s v="8 ft Hose"/>
    <n v="6.2"/>
    <n v="9.1999999999999993"/>
    <n v="2.9999999999999991"/>
    <n v="0.29999999999999993"/>
    <x v="3"/>
    <x v="3"/>
  </r>
  <r>
    <s v="May"/>
    <n v="1071"/>
    <n v="1109"/>
    <s v="Chlorine Test Kit"/>
    <n v="3"/>
    <n v="8"/>
    <n v="5"/>
    <n v="0.5"/>
    <x v="0"/>
    <x v="0"/>
  </r>
  <r>
    <s v="May"/>
    <n v="1072"/>
    <n v="1109"/>
    <s v="Chlorine Test Kit"/>
    <n v="3"/>
    <n v="8"/>
    <n v="5"/>
    <n v="0.5"/>
    <x v="2"/>
    <x v="2"/>
  </r>
  <r>
    <s v="May"/>
    <n v="1073"/>
    <n v="6622"/>
    <s v="5 Gal Chlorine"/>
    <n v="42"/>
    <n v="77"/>
    <n v="35"/>
    <n v="7"/>
    <x v="2"/>
    <x v="2"/>
  </r>
  <r>
    <s v="May"/>
    <n v="1074"/>
    <n v="2877"/>
    <s v="Net"/>
    <n v="11.4"/>
    <n v="16.3"/>
    <n v="4.9000000000000004"/>
    <n v="0.49000000000000005"/>
    <x v="2"/>
    <x v="2"/>
  </r>
  <r>
    <s v="May"/>
    <n v="1075"/>
    <n v="1109"/>
    <s v="Chlorine Test Kit"/>
    <n v="3"/>
    <n v="8"/>
    <n v="5"/>
    <n v="0.5"/>
    <x v="3"/>
    <x v="3"/>
  </r>
  <r>
    <s v="May"/>
    <n v="1076"/>
    <n v="1109"/>
    <s v="Chlorine Test Kit"/>
    <n v="3"/>
    <n v="8"/>
    <n v="5"/>
    <n v="0.5"/>
    <x v="1"/>
    <x v="1"/>
  </r>
  <r>
    <s v="May"/>
    <n v="1077"/>
    <n v="9822"/>
    <s v="Pool Cover"/>
    <n v="58.3"/>
    <n v="98.4"/>
    <n v="40.100000000000009"/>
    <n v="8.0200000000000014"/>
    <x v="3"/>
    <x v="3"/>
  </r>
  <r>
    <s v="May"/>
    <n v="1078"/>
    <n v="2877"/>
    <s v="Net"/>
    <n v="11.4"/>
    <n v="16.3"/>
    <n v="4.9000000000000004"/>
    <n v="0.49000000000000005"/>
    <x v="1"/>
    <x v="1"/>
  </r>
  <r>
    <s v="June"/>
    <n v="1079"/>
    <n v="2877"/>
    <s v="Net"/>
    <n v="11.4"/>
    <n v="16.3"/>
    <n v="4.9000000000000004"/>
    <n v="0.49000000000000005"/>
    <x v="1"/>
    <x v="1"/>
  </r>
  <r>
    <s v="June"/>
    <n v="1080"/>
    <n v="4421"/>
    <s v="Skimmer"/>
    <n v="45"/>
    <n v="87"/>
    <n v="42"/>
    <n v="8.4"/>
    <x v="2"/>
    <x v="2"/>
  </r>
  <r>
    <s v="June"/>
    <n v="1081"/>
    <n v="6119"/>
    <s v="Algea Killer 8 oz"/>
    <n v="9"/>
    <n v="14"/>
    <n v="5"/>
    <n v="0.5"/>
    <x v="2"/>
    <x v="2"/>
  </r>
  <r>
    <s v="June"/>
    <n v="1082"/>
    <n v="1109"/>
    <s v="Chlorine Test Kit"/>
    <n v="3"/>
    <n v="8"/>
    <n v="5"/>
    <n v="0.5"/>
    <x v="0"/>
    <x v="0"/>
  </r>
  <r>
    <s v="June"/>
    <n v="1083"/>
    <n v="1109"/>
    <s v="Chlorine Test Kit"/>
    <n v="3"/>
    <n v="8"/>
    <n v="5"/>
    <n v="0.5"/>
    <x v="0"/>
    <x v="0"/>
  </r>
  <r>
    <s v="June"/>
    <n v="1084"/>
    <n v="6119"/>
    <s v="Algea Killer 8 oz"/>
    <n v="9"/>
    <n v="14"/>
    <n v="5"/>
    <n v="0.5"/>
    <x v="0"/>
    <x v="0"/>
  </r>
  <r>
    <s v="June"/>
    <n v="1085"/>
    <n v="9822"/>
    <s v="Pool Cover"/>
    <n v="58.3"/>
    <n v="98.4"/>
    <n v="40.100000000000009"/>
    <n v="8.0200000000000014"/>
    <x v="2"/>
    <x v="2"/>
  </r>
  <r>
    <s v="June"/>
    <n v="1086"/>
    <n v="1109"/>
    <s v="Chlorine Test Kit"/>
    <n v="3"/>
    <n v="8"/>
    <n v="5"/>
    <n v="0.5"/>
    <x v="3"/>
    <x v="3"/>
  </r>
  <r>
    <s v="June"/>
    <n v="1087"/>
    <n v="2499"/>
    <s v="8 ft Hose"/>
    <n v="6.2"/>
    <n v="9.1999999999999993"/>
    <n v="2.9999999999999991"/>
    <n v="0.29999999999999993"/>
    <x v="0"/>
    <x v="0"/>
  </r>
  <r>
    <s v="June"/>
    <n v="1088"/>
    <n v="2499"/>
    <s v="8 ft Hose"/>
    <n v="6.2"/>
    <n v="9.1999999999999993"/>
    <n v="2.9999999999999991"/>
    <n v="0.29999999999999993"/>
    <x v="0"/>
    <x v="0"/>
  </r>
  <r>
    <s v="June"/>
    <n v="1089"/>
    <n v="6119"/>
    <s v="Algea Killer 8 oz"/>
    <n v="9"/>
    <n v="14"/>
    <n v="5"/>
    <n v="0.5"/>
    <x v="2"/>
    <x v="2"/>
  </r>
  <r>
    <s v="June"/>
    <n v="1090"/>
    <n v="2877"/>
    <s v="Net"/>
    <n v="11.4"/>
    <n v="16.3"/>
    <n v="4.9000000000000004"/>
    <n v="0.49000000000000005"/>
    <x v="0"/>
    <x v="0"/>
  </r>
  <r>
    <s v="June"/>
    <n v="1091"/>
    <n v="2877"/>
    <s v="Net"/>
    <n v="11.4"/>
    <n v="16.3"/>
    <n v="4.9000000000000004"/>
    <n v="0.49000000000000005"/>
    <x v="3"/>
    <x v="3"/>
  </r>
  <r>
    <s v="June"/>
    <n v="1092"/>
    <n v="2877"/>
    <s v="Net"/>
    <n v="11.4"/>
    <n v="16.3"/>
    <n v="4.9000000000000004"/>
    <n v="0.49000000000000005"/>
    <x v="2"/>
    <x v="2"/>
  </r>
  <r>
    <s v="June"/>
    <n v="1093"/>
    <n v="6119"/>
    <s v="Algea Killer 8 oz"/>
    <n v="9"/>
    <n v="14"/>
    <n v="5"/>
    <n v="0.5"/>
    <x v="1"/>
    <x v="1"/>
  </r>
  <r>
    <s v="June"/>
    <n v="1094"/>
    <n v="6119"/>
    <s v="Algea Killer 8 oz"/>
    <n v="9"/>
    <n v="14"/>
    <n v="5"/>
    <n v="0.5"/>
    <x v="2"/>
    <x v="2"/>
  </r>
  <r>
    <s v="June"/>
    <n v="1095"/>
    <n v="2499"/>
    <s v="8 ft Hose"/>
    <n v="6.2"/>
    <n v="9.1999999999999993"/>
    <n v="2.9999999999999991"/>
    <n v="0.29999999999999993"/>
    <x v="3"/>
    <x v="3"/>
  </r>
  <r>
    <s v="June"/>
    <n v="1096"/>
    <n v="6119"/>
    <s v="Algea Killer 8 oz"/>
    <n v="9"/>
    <n v="14"/>
    <n v="5"/>
    <n v="0.5"/>
    <x v="2"/>
    <x v="2"/>
  </r>
  <r>
    <s v="June"/>
    <n v="1097"/>
    <n v="9212"/>
    <s v="1 Gal Muratic Acid"/>
    <n v="4"/>
    <n v="7"/>
    <n v="3"/>
    <n v="0.30000000000000004"/>
    <x v="3"/>
    <x v="3"/>
  </r>
  <r>
    <s v="June"/>
    <n v="1098"/>
    <n v="2877"/>
    <s v="Net"/>
    <n v="11.4"/>
    <n v="16.3"/>
    <n v="4.9000000000000004"/>
    <n v="0.49000000000000005"/>
    <x v="1"/>
    <x v="1"/>
  </r>
  <r>
    <s v="July"/>
    <n v="1099"/>
    <n v="2877"/>
    <s v="Net"/>
    <n v="11.4"/>
    <n v="16.3"/>
    <n v="4.9000000000000004"/>
    <n v="0.49000000000000005"/>
    <x v="2"/>
    <x v="2"/>
  </r>
  <r>
    <s v="July"/>
    <n v="1100"/>
    <n v="6119"/>
    <s v="Algea Killer 8 oz"/>
    <n v="9"/>
    <n v="14"/>
    <n v="5"/>
    <n v="0.5"/>
    <x v="0"/>
    <x v="0"/>
  </r>
  <r>
    <s v="July"/>
    <n v="1101"/>
    <n v="2499"/>
    <s v="8 ft Hose"/>
    <n v="6.2"/>
    <n v="9.1999999999999993"/>
    <n v="2.9999999999999991"/>
    <n v="0.29999999999999993"/>
    <x v="2"/>
    <x v="2"/>
  </r>
  <r>
    <s v="July"/>
    <n v="1102"/>
    <n v="2242"/>
    <s v="AutoVac"/>
    <n v="60"/>
    <n v="124"/>
    <n v="64"/>
    <n v="12.8"/>
    <x v="1"/>
    <x v="1"/>
  </r>
  <r>
    <s v="July"/>
    <n v="1103"/>
    <n v="2877"/>
    <s v="Net"/>
    <n v="11.4"/>
    <n v="16.3"/>
    <n v="4.9000000000000004"/>
    <n v="0.49000000000000005"/>
    <x v="1"/>
    <x v="1"/>
  </r>
  <r>
    <s v="July"/>
    <n v="1104"/>
    <n v="2877"/>
    <s v="Net"/>
    <n v="11.4"/>
    <n v="16.3"/>
    <n v="4.9000000000000004"/>
    <n v="0.49000000000000005"/>
    <x v="2"/>
    <x v="2"/>
  </r>
  <r>
    <s v="July"/>
    <n v="1105"/>
    <n v="2499"/>
    <s v="8 ft Hose"/>
    <n v="6.2"/>
    <n v="9.1999999999999993"/>
    <n v="2.9999999999999991"/>
    <n v="0.29999999999999993"/>
    <x v="1"/>
    <x v="1"/>
  </r>
  <r>
    <s v="July"/>
    <n v="1106"/>
    <n v="9822"/>
    <s v="Pool Cover"/>
    <n v="58.3"/>
    <n v="98.4"/>
    <n v="40.100000000000009"/>
    <n v="8.0200000000000014"/>
    <x v="1"/>
    <x v="1"/>
  </r>
  <r>
    <s v="July"/>
    <n v="1107"/>
    <n v="1109"/>
    <s v="Chlorine Test Kit"/>
    <n v="3"/>
    <n v="8"/>
    <n v="5"/>
    <n v="0.5"/>
    <x v="3"/>
    <x v="3"/>
  </r>
  <r>
    <s v="July"/>
    <n v="1108"/>
    <n v="9822"/>
    <s v="Pool Cover"/>
    <n v="58.3"/>
    <n v="98.4"/>
    <n v="40.100000000000009"/>
    <n v="8.0200000000000014"/>
    <x v="2"/>
    <x v="2"/>
  </r>
  <r>
    <s v="July"/>
    <n v="1109"/>
    <n v="8722"/>
    <s v="Water Pump"/>
    <n v="344"/>
    <n v="502"/>
    <n v="158"/>
    <n v="31.6"/>
    <x v="1"/>
    <x v="1"/>
  </r>
  <r>
    <s v="July"/>
    <n v="1110"/>
    <n v="8722"/>
    <s v="Water Pump"/>
    <n v="344"/>
    <n v="502"/>
    <n v="158"/>
    <n v="31.6"/>
    <x v="3"/>
    <x v="3"/>
  </r>
  <r>
    <s v="July"/>
    <n v="1111"/>
    <n v="6622"/>
    <s v="5 Gal Chlorine"/>
    <n v="42"/>
    <n v="77"/>
    <n v="35"/>
    <n v="7"/>
    <x v="3"/>
    <x v="3"/>
  </r>
  <r>
    <s v="July"/>
    <n v="1112"/>
    <n v="6622"/>
    <s v="5 Gal Chlorine"/>
    <n v="42"/>
    <n v="77"/>
    <n v="35"/>
    <n v="7"/>
    <x v="2"/>
    <x v="2"/>
  </r>
  <r>
    <s v="July"/>
    <n v="1113"/>
    <n v="9822"/>
    <s v="Pool Cover"/>
    <n v="58.3"/>
    <n v="98.4"/>
    <n v="40.100000000000009"/>
    <n v="8.0200000000000014"/>
    <x v="0"/>
    <x v="0"/>
  </r>
  <r>
    <s v="July"/>
    <n v="1114"/>
    <n v="2242"/>
    <s v="AutoVac"/>
    <n v="60"/>
    <n v="124"/>
    <n v="64"/>
    <n v="12.8"/>
    <x v="1"/>
    <x v="1"/>
  </r>
  <r>
    <s v="July"/>
    <n v="1115"/>
    <n v="8722"/>
    <s v="Water Pump"/>
    <n v="344"/>
    <n v="502"/>
    <n v="158"/>
    <n v="31.6"/>
    <x v="0"/>
    <x v="0"/>
  </r>
  <r>
    <s v="July"/>
    <n v="1116"/>
    <n v="6622"/>
    <s v="5 Gal Chlorine"/>
    <n v="42"/>
    <n v="77"/>
    <n v="35"/>
    <n v="7"/>
    <x v="2"/>
    <x v="2"/>
  </r>
  <r>
    <s v="July"/>
    <n v="1117"/>
    <n v="8722"/>
    <s v="Water Pump"/>
    <n v="344"/>
    <n v="502"/>
    <n v="158"/>
    <n v="31.6"/>
    <x v="3"/>
    <x v="3"/>
  </r>
  <r>
    <s v="July"/>
    <n v="1118"/>
    <n v="9822"/>
    <s v="Pool Cover"/>
    <n v="58.3"/>
    <n v="98.4"/>
    <n v="40.100000000000009"/>
    <n v="8.0200000000000014"/>
    <x v="1"/>
    <x v="1"/>
  </r>
  <r>
    <s v="July"/>
    <n v="1119"/>
    <n v="2242"/>
    <s v="AutoVac"/>
    <n v="60"/>
    <n v="124"/>
    <n v="64"/>
    <n v="12.8"/>
    <x v="0"/>
    <x v="0"/>
  </r>
  <r>
    <s v="July"/>
    <n v="1120"/>
    <n v="2242"/>
    <s v="AutoVac"/>
    <n v="60"/>
    <n v="124"/>
    <n v="64"/>
    <n v="12.8"/>
    <x v="2"/>
    <x v="2"/>
  </r>
  <r>
    <s v="July"/>
    <n v="1121"/>
    <n v="4421"/>
    <s v="Skimmer"/>
    <n v="45"/>
    <n v="87"/>
    <n v="42"/>
    <n v="8.4"/>
    <x v="2"/>
    <x v="2"/>
  </r>
  <r>
    <s v="July"/>
    <n v="1122"/>
    <n v="8722"/>
    <s v="Water Pump"/>
    <n v="344"/>
    <n v="502"/>
    <n v="158"/>
    <n v="31.6"/>
    <x v="2"/>
    <x v="2"/>
  </r>
  <r>
    <s v="July"/>
    <n v="1123"/>
    <n v="9822"/>
    <s v="Pool Cover"/>
    <n v="58.3"/>
    <n v="98.4"/>
    <n v="40.100000000000009"/>
    <n v="8.0200000000000014"/>
    <x v="2"/>
    <x v="2"/>
  </r>
  <r>
    <s v="July"/>
    <n v="1124"/>
    <n v="4421"/>
    <s v="Skimmer"/>
    <n v="45"/>
    <n v="87"/>
    <n v="42"/>
    <n v="8.4"/>
    <x v="2"/>
    <x v="2"/>
  </r>
  <r>
    <s v="Aug"/>
    <n v="1125"/>
    <n v="2242"/>
    <s v="AutoVac"/>
    <n v="60"/>
    <n v="124"/>
    <n v="64"/>
    <n v="12.8"/>
    <x v="2"/>
    <x v="2"/>
  </r>
  <r>
    <s v="Aug"/>
    <n v="1126"/>
    <n v="9212"/>
    <s v="1 Gal Muratic Acid"/>
    <n v="4"/>
    <n v="7"/>
    <n v="3"/>
    <n v="0.30000000000000004"/>
    <x v="2"/>
    <x v="2"/>
  </r>
  <r>
    <s v="Aug"/>
    <n v="1127"/>
    <n v="8722"/>
    <s v="Water Pump"/>
    <n v="344"/>
    <n v="502"/>
    <n v="158"/>
    <n v="31.6"/>
    <x v="0"/>
    <x v="0"/>
  </r>
  <r>
    <s v="Aug"/>
    <n v="1128"/>
    <n v="6622"/>
    <s v="5 Gal Chlorine"/>
    <n v="42"/>
    <n v="77"/>
    <n v="35"/>
    <n v="7"/>
    <x v="1"/>
    <x v="1"/>
  </r>
  <r>
    <s v="Aug"/>
    <n v="1129"/>
    <n v="9822"/>
    <s v="Pool Cover"/>
    <n v="58.3"/>
    <n v="98.4"/>
    <n v="40.100000000000009"/>
    <n v="8.0200000000000014"/>
    <x v="3"/>
    <x v="3"/>
  </r>
  <r>
    <s v="Aug"/>
    <n v="1130"/>
    <n v="4421"/>
    <s v="Skimmer"/>
    <n v="45"/>
    <n v="87"/>
    <n v="42"/>
    <n v="8.4"/>
    <x v="3"/>
    <x v="3"/>
  </r>
  <r>
    <s v="Aug"/>
    <n v="1131"/>
    <n v="9212"/>
    <s v="1 Gal Muratic Acid"/>
    <n v="4"/>
    <n v="7"/>
    <n v="3"/>
    <n v="0.30000000000000004"/>
    <x v="3"/>
    <x v="3"/>
  </r>
  <r>
    <s v="Aug"/>
    <n v="1132"/>
    <n v="9212"/>
    <s v="1 Gal Muratic Acid"/>
    <n v="4"/>
    <n v="7"/>
    <n v="3"/>
    <n v="0.30000000000000004"/>
    <x v="3"/>
    <x v="3"/>
  </r>
  <r>
    <s v="Aug"/>
    <n v="1133"/>
    <n v="9822"/>
    <s v="Pool Cover"/>
    <n v="58.3"/>
    <n v="98.4"/>
    <n v="40.100000000000009"/>
    <n v="8.0200000000000014"/>
    <x v="0"/>
    <x v="0"/>
  </r>
  <r>
    <s v="Aug"/>
    <n v="1134"/>
    <n v="9822"/>
    <s v="Pool Cover"/>
    <n v="58.3"/>
    <n v="98.4"/>
    <n v="40.100000000000009"/>
    <n v="8.0200000000000014"/>
    <x v="2"/>
    <x v="2"/>
  </r>
  <r>
    <s v="Aug"/>
    <n v="1135"/>
    <n v="8722"/>
    <s v="Water Pump"/>
    <n v="344"/>
    <n v="502"/>
    <n v="158"/>
    <n v="31.6"/>
    <x v="0"/>
    <x v="0"/>
  </r>
  <r>
    <s v="Aug"/>
    <n v="1136"/>
    <n v="2242"/>
    <s v="AutoVac"/>
    <n v="60"/>
    <n v="124"/>
    <n v="64"/>
    <n v="12.8"/>
    <x v="2"/>
    <x v="2"/>
  </r>
  <r>
    <s v="Aug"/>
    <n v="1137"/>
    <n v="9822"/>
    <s v="Pool Cover"/>
    <n v="58.3"/>
    <n v="98.4"/>
    <n v="40.100000000000009"/>
    <n v="8.0200000000000014"/>
    <x v="1"/>
    <x v="1"/>
  </r>
  <r>
    <s v="Aug"/>
    <n v="1138"/>
    <n v="8722"/>
    <s v="Water Pump"/>
    <n v="344"/>
    <n v="502"/>
    <n v="158"/>
    <n v="31.6"/>
    <x v="0"/>
    <x v="0"/>
  </r>
  <r>
    <s v="Aug"/>
    <n v="1139"/>
    <n v="4421"/>
    <s v="Skimmer"/>
    <n v="45"/>
    <n v="87"/>
    <n v="42"/>
    <n v="8.4"/>
    <x v="2"/>
    <x v="2"/>
  </r>
  <r>
    <s v="Aug"/>
    <n v="1140"/>
    <n v="4421"/>
    <s v="Skimmer"/>
    <n v="45"/>
    <n v="87"/>
    <n v="42"/>
    <n v="8.4"/>
    <x v="1"/>
    <x v="1"/>
  </r>
  <r>
    <s v="Aug"/>
    <n v="1141"/>
    <n v="9212"/>
    <s v="1 Gal Muratic Acid"/>
    <n v="4"/>
    <n v="7"/>
    <n v="3"/>
    <n v="0.30000000000000004"/>
    <x v="1"/>
    <x v="1"/>
  </r>
  <r>
    <s v="Sept"/>
    <n v="1142"/>
    <n v="2242"/>
    <s v="AutoVac"/>
    <n v="60"/>
    <n v="124"/>
    <n v="64"/>
    <n v="12.8"/>
    <x v="1"/>
    <x v="1"/>
  </r>
  <r>
    <s v="Sept"/>
    <n v="1143"/>
    <n v="9822"/>
    <s v="Pool Cover"/>
    <n v="58.3"/>
    <n v="98.4"/>
    <n v="40.100000000000009"/>
    <n v="8.0200000000000014"/>
    <x v="3"/>
    <x v="3"/>
  </r>
  <r>
    <s v="Sept"/>
    <n v="1144"/>
    <n v="2242"/>
    <s v="AutoVac"/>
    <n v="60"/>
    <n v="124"/>
    <n v="64"/>
    <n v="12.8"/>
    <x v="3"/>
    <x v="3"/>
  </r>
  <r>
    <s v="Sept"/>
    <n v="1145"/>
    <n v="4421"/>
    <s v="Skimmer"/>
    <n v="45"/>
    <n v="87"/>
    <n v="42"/>
    <n v="8.4"/>
    <x v="3"/>
    <x v="3"/>
  </r>
  <r>
    <s v="Sept"/>
    <n v="1146"/>
    <n v="8722"/>
    <s v="Water Pump"/>
    <n v="344"/>
    <n v="502"/>
    <n v="158"/>
    <n v="31.6"/>
    <x v="3"/>
    <x v="3"/>
  </r>
  <r>
    <s v="Sept"/>
    <n v="1147"/>
    <n v="9822"/>
    <s v="Pool Cover"/>
    <n v="58.3"/>
    <n v="98.4"/>
    <n v="40.100000000000009"/>
    <n v="8.0200000000000014"/>
    <x v="0"/>
    <x v="0"/>
  </r>
  <r>
    <s v="Sept"/>
    <n v="1148"/>
    <n v="9212"/>
    <s v="1 Gal Muratic Acid"/>
    <n v="4"/>
    <n v="7"/>
    <n v="3"/>
    <n v="0.30000000000000004"/>
    <x v="2"/>
    <x v="2"/>
  </r>
  <r>
    <s v="Sept"/>
    <n v="1149"/>
    <n v="8722"/>
    <s v="Water Pump"/>
    <n v="344"/>
    <n v="502"/>
    <n v="158"/>
    <n v="31.6"/>
    <x v="0"/>
    <x v="0"/>
  </r>
  <r>
    <s v="Oct"/>
    <n v="1150"/>
    <n v="2242"/>
    <s v="AutoVac"/>
    <n v="60"/>
    <n v="124"/>
    <n v="64"/>
    <n v="12.8"/>
    <x v="2"/>
    <x v="2"/>
  </r>
  <r>
    <s v="Oct"/>
    <n v="1151"/>
    <n v="2242"/>
    <s v="AutoVac"/>
    <n v="60"/>
    <n v="124"/>
    <n v="64"/>
    <n v="12.8"/>
    <x v="1"/>
    <x v="1"/>
  </r>
  <r>
    <s v="Oct"/>
    <n v="1152"/>
    <n v="4421"/>
    <s v="Skimmer"/>
    <n v="45"/>
    <n v="87"/>
    <n v="42"/>
    <n v="8.4"/>
    <x v="0"/>
    <x v="0"/>
  </r>
  <r>
    <s v="Oct"/>
    <n v="1153"/>
    <n v="8722"/>
    <s v="Water Pump"/>
    <n v="344"/>
    <n v="502"/>
    <n v="158"/>
    <n v="31.6"/>
    <x v="2"/>
    <x v="2"/>
  </r>
  <r>
    <s v="Oct"/>
    <n v="1154"/>
    <n v="9822"/>
    <s v="Pool Cover"/>
    <n v="58.3"/>
    <n v="98.4"/>
    <n v="40.100000000000009"/>
    <n v="8.0200000000000014"/>
    <x v="1"/>
    <x v="1"/>
  </r>
  <r>
    <s v="Oct"/>
    <n v="1155"/>
    <n v="4421"/>
    <s v="Skimmer"/>
    <n v="45"/>
    <n v="87"/>
    <n v="42"/>
    <n v="8.4"/>
    <x v="2"/>
    <x v="2"/>
  </r>
  <r>
    <s v="Oct"/>
    <n v="1156"/>
    <n v="2242"/>
    <s v="AutoVac"/>
    <n v="60"/>
    <n v="124"/>
    <n v="64"/>
    <n v="12.8"/>
    <x v="2"/>
    <x v="2"/>
  </r>
  <r>
    <s v="Oct"/>
    <n v="1157"/>
    <n v="9212"/>
    <s v="1 Gal Muratic Acid"/>
    <n v="4"/>
    <n v="7"/>
    <n v="3"/>
    <n v="0.30000000000000004"/>
    <x v="2"/>
    <x v="2"/>
  </r>
  <r>
    <s v="Nov"/>
    <n v="1158"/>
    <n v="8722"/>
    <s v="Water Pump"/>
    <n v="344"/>
    <n v="502"/>
    <n v="158"/>
    <n v="31.6"/>
    <x v="0"/>
    <x v="0"/>
  </r>
  <r>
    <s v="Nov"/>
    <n v="1159"/>
    <n v="6622"/>
    <s v="5 Gal Chlorine"/>
    <n v="42"/>
    <n v="77"/>
    <n v="35"/>
    <n v="7"/>
    <x v="2"/>
    <x v="2"/>
  </r>
  <r>
    <s v="Nov"/>
    <n v="1160"/>
    <n v="9822"/>
    <s v="Pool Cover"/>
    <n v="58.3"/>
    <n v="98.4"/>
    <n v="40.100000000000009"/>
    <n v="8.0200000000000014"/>
    <x v="3"/>
    <x v="3"/>
  </r>
  <r>
    <s v="Nov"/>
    <n v="1161"/>
    <n v="4421"/>
    <s v="Skimmer"/>
    <n v="45"/>
    <n v="87"/>
    <n v="42"/>
    <n v="8.4"/>
    <x v="1"/>
    <x v="1"/>
  </r>
  <r>
    <s v="Nov"/>
    <n v="1162"/>
    <n v="9212"/>
    <s v="1 Gal Muratic Acid"/>
    <n v="4"/>
    <n v="7"/>
    <n v="3"/>
    <n v="0.30000000000000004"/>
    <x v="0"/>
    <x v="0"/>
  </r>
  <r>
    <s v="Nov"/>
    <n v="1163"/>
    <n v="9212"/>
    <s v="1 Gal Muratic Acid"/>
    <n v="4"/>
    <n v="7"/>
    <n v="3"/>
    <n v="0.30000000000000004"/>
    <x v="2"/>
    <x v="2"/>
  </r>
  <r>
    <s v="Nov"/>
    <n v="1164"/>
    <n v="9822"/>
    <s v="Pool Cover"/>
    <n v="58.3"/>
    <n v="98.4"/>
    <n v="40.100000000000009"/>
    <n v="8.0200000000000014"/>
    <x v="2"/>
    <x v="2"/>
  </r>
  <r>
    <s v="Nov"/>
    <n v="1165"/>
    <n v="9822"/>
    <s v="Pool Cover"/>
    <n v="58.3"/>
    <n v="98.4"/>
    <n v="40.100000000000009"/>
    <n v="8.0200000000000014"/>
    <x v="2"/>
    <x v="2"/>
  </r>
  <r>
    <s v="Nov"/>
    <n v="1166"/>
    <n v="8722"/>
    <s v="Water Pump"/>
    <n v="344"/>
    <n v="502"/>
    <n v="158"/>
    <n v="31.6"/>
    <x v="2"/>
    <x v="2"/>
  </r>
  <r>
    <s v="Dec"/>
    <n v="1167"/>
    <n v="2242"/>
    <s v="AutoVac"/>
    <n v="60"/>
    <n v="124"/>
    <n v="64"/>
    <n v="12.8"/>
    <x v="2"/>
    <x v="2"/>
  </r>
  <r>
    <s v="Dec"/>
    <n v="1168"/>
    <n v="9822"/>
    <s v="Pool Cover"/>
    <n v="58.3"/>
    <n v="98.4"/>
    <n v="40.100000000000009"/>
    <n v="8.0200000000000014"/>
    <x v="2"/>
    <x v="2"/>
  </r>
  <r>
    <s v="Dec"/>
    <n v="1169"/>
    <n v="8722"/>
    <s v="Water Pump"/>
    <n v="344"/>
    <n v="502"/>
    <n v="158"/>
    <n v="31.6"/>
    <x v="2"/>
    <x v="2"/>
  </r>
  <r>
    <s v="Dec"/>
    <n v="1170"/>
    <n v="4421"/>
    <s v="Skimmer"/>
    <n v="45"/>
    <n v="87"/>
    <n v="42"/>
    <n v="8.4"/>
    <x v="0"/>
    <x v="0"/>
  </r>
  <r>
    <s v="Dec"/>
    <n v="1171"/>
    <n v="4421"/>
    <s v="Skimmer"/>
    <n v="45"/>
    <n v="87"/>
    <n v="42"/>
    <n v="8.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63A45-44E7-411B-8677-C7EBFA68B526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0">
    <pivotField showAll="0"/>
    <pivotField numFmtId="165" showAll="0"/>
    <pivotField showAll="0"/>
    <pivotField showAll="0"/>
    <pivotField showAll="0"/>
    <pivotField dataField="1" showAll="0"/>
    <pivotField numFmtId="44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4CA-9325-4886-A847-9F404AFE88B1}">
  <sheetPr>
    <pageSetUpPr fitToPage="1"/>
  </sheetPr>
  <dimension ref="A3:B8"/>
  <sheetViews>
    <sheetView tabSelected="1" workbookViewId="0">
      <selection activeCell="E5" sqref="E5"/>
    </sheetView>
  </sheetViews>
  <sheetFormatPr defaultRowHeight="15.6"/>
  <cols>
    <col min="1" max="1" width="12.19921875" bestFit="1" customWidth="1"/>
    <col min="2" max="2" width="15.19921875" bestFit="1" customWidth="1"/>
  </cols>
  <sheetData>
    <row r="3" spans="1:2">
      <c r="A3" s="6" t="s">
        <v>51</v>
      </c>
      <c r="B3" t="s">
        <v>50</v>
      </c>
    </row>
    <row r="4" spans="1:2">
      <c r="A4" s="7" t="s">
        <v>38</v>
      </c>
      <c r="B4" s="5">
        <v>6003.5</v>
      </c>
    </row>
    <row r="5" spans="1:2">
      <c r="A5" s="7" t="s">
        <v>40</v>
      </c>
      <c r="B5" s="5">
        <v>2410.7000000000003</v>
      </c>
    </row>
    <row r="6" spans="1:2">
      <c r="A6" s="7" t="s">
        <v>44</v>
      </c>
      <c r="B6" s="5">
        <v>3035.3</v>
      </c>
    </row>
    <row r="7" spans="1:2">
      <c r="A7" s="7" t="s">
        <v>42</v>
      </c>
      <c r="B7" s="5">
        <v>5661.0999999999985</v>
      </c>
    </row>
    <row r="8" spans="1:2">
      <c r="A8" s="7" t="s">
        <v>52</v>
      </c>
      <c r="B8" s="5">
        <v>17110.599999999999</v>
      </c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zoomScale="70" zoomScaleNormal="70" workbookViewId="0">
      <selection activeCell="A2" sqref="A2:J172"/>
    </sheetView>
  </sheetViews>
  <sheetFormatPr defaultColWidth="11" defaultRowHeight="15.6"/>
  <cols>
    <col min="4" max="4" width="18.296875" customWidth="1"/>
    <col min="7" max="7" width="10.8984375" customWidth="1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>
        <f>IF(F172&gt;50,G172*0.2,G172*0.1)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>
        <f>SUM(F2:F172)</f>
        <v>17110.599999999995</v>
      </c>
    </row>
    <row r="175" spans="1:11">
      <c r="A175" s="1" t="s">
        <v>48</v>
      </c>
      <c r="F175">
        <f>SUMIF(F2:F172,"&gt;50")</f>
        <v>16088.399999999994</v>
      </c>
    </row>
    <row r="176" spans="1:11">
      <c r="A176" s="1" t="s">
        <v>49</v>
      </c>
      <c r="F176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Maneet Pal Singh Maneet Pal Singh</cp:lastModifiedBy>
  <cp:lastPrinted>2023-11-26T20:33:21Z</cp:lastPrinted>
  <dcterms:created xsi:type="dcterms:W3CDTF">2014-06-11T22:14:31Z</dcterms:created>
  <dcterms:modified xsi:type="dcterms:W3CDTF">2023-11-26T20:33:50Z</dcterms:modified>
</cp:coreProperties>
</file>