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ITM\Desktop\"/>
    </mc:Choice>
  </mc:AlternateContent>
  <bookViews>
    <workbookView xWindow="-105" yWindow="-105" windowWidth="23250" windowHeight="12450"/>
  </bookViews>
  <sheets>
    <sheet name="Sheet1" sheetId="1" r:id="rId1"/>
  </sheets>
  <definedNames>
    <definedName name="ExternalData_2" localSheetId="0" hidden="1">Sheet1!$A$3:$L$15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4" i="1" l="1"/>
  <c r="S5" i="1"/>
  <c r="S6" i="1"/>
  <c r="S7" i="1"/>
  <c r="S8" i="1"/>
  <c r="S9" i="1"/>
  <c r="S10" i="1"/>
  <c r="S11" i="1"/>
  <c r="S12" i="1"/>
  <c r="S13" i="1"/>
  <c r="S14" i="1"/>
  <c r="Q5" i="1" l="1"/>
  <c r="Q6" i="1"/>
  <c r="Q7" i="1"/>
  <c r="Q8" i="1"/>
  <c r="Q9" i="1"/>
  <c r="Q10" i="1"/>
  <c r="Q11" i="1"/>
  <c r="Q12" i="1"/>
  <c r="Q13" i="1"/>
  <c r="Q14" i="1"/>
  <c r="Q4" i="1"/>
  <c r="N5" i="1"/>
  <c r="N6" i="1"/>
  <c r="N7" i="1"/>
  <c r="N8" i="1"/>
  <c r="N9" i="1"/>
  <c r="N10" i="1"/>
  <c r="N11" i="1"/>
  <c r="N12" i="1"/>
  <c r="N13" i="1"/>
  <c r="N14" i="1"/>
  <c r="N4" i="1"/>
  <c r="K5" i="1" l="1"/>
  <c r="K6" i="1"/>
  <c r="L6" i="1" s="1"/>
  <c r="O6" i="1" s="1"/>
  <c r="T6" i="1" s="1"/>
  <c r="K7" i="1"/>
  <c r="L7" i="1" s="1"/>
  <c r="O7" i="1" s="1"/>
  <c r="T7" i="1" s="1"/>
  <c r="K8" i="1"/>
  <c r="L8" i="1" s="1"/>
  <c r="O8" i="1" s="1"/>
  <c r="T8" i="1" s="1"/>
  <c r="K9" i="1"/>
  <c r="L9" i="1" s="1"/>
  <c r="O9" i="1" s="1"/>
  <c r="T9" i="1" s="1"/>
  <c r="K10" i="1"/>
  <c r="L10" i="1" s="1"/>
  <c r="O10" i="1" s="1"/>
  <c r="T10" i="1" s="1"/>
  <c r="K11" i="1"/>
  <c r="L11" i="1" s="1"/>
  <c r="O11" i="1" s="1"/>
  <c r="T11" i="1" s="1"/>
  <c r="K12" i="1"/>
  <c r="L12" i="1" s="1"/>
  <c r="O12" i="1" s="1"/>
  <c r="T12" i="1" s="1"/>
  <c r="K13" i="1"/>
  <c r="L13" i="1" s="1"/>
  <c r="O13" i="1" s="1"/>
  <c r="T13" i="1" s="1"/>
  <c r="K14" i="1"/>
  <c r="L14" i="1" s="1"/>
  <c r="O14" i="1" s="1"/>
  <c r="T14" i="1" s="1"/>
  <c r="K4" i="1"/>
  <c r="L4" i="1" s="1"/>
  <c r="O4" i="1" s="1"/>
  <c r="T4" i="1" s="1"/>
  <c r="L5" i="1" l="1"/>
  <c r="O5" i="1" s="1"/>
  <c r="T5" i="1" s="1"/>
</calcChain>
</file>

<file path=xl/connections.xml><?xml version="1.0" encoding="utf-8"?>
<connections xmlns="http://schemas.openxmlformats.org/spreadsheetml/2006/main">
  <connection id="1" keepAlive="1" name="Query - data (3)" description="Connection to the 'data (3)' query in the workbook." type="5" refreshedVersion="8" background="1" saveData="1">
    <dbPr connection="Provider=Microsoft.Mashup.OleDb.1;Data Source=$Workbook$;Location=&quot;data (3)&quot;;Extended Properties=&quot;&quot;" command="SELECT * FROM [data (3)]"/>
  </connection>
</connections>
</file>

<file path=xl/sharedStrings.xml><?xml version="1.0" encoding="utf-8"?>
<sst xmlns="http://schemas.openxmlformats.org/spreadsheetml/2006/main" count="81" uniqueCount="52">
  <si>
    <t>S. No.</t>
  </si>
  <si>
    <t>Student Name</t>
  </si>
  <si>
    <t xml:space="preserve">  Test 1 </t>
  </si>
  <si>
    <t xml:space="preserve">  Test 2 </t>
  </si>
  <si>
    <t xml:space="preserve">  Test 3 </t>
  </si>
  <si>
    <t xml:space="preserve">  Test 4 </t>
  </si>
  <si>
    <t xml:space="preserve">  Test 5 </t>
  </si>
  <si>
    <t xml:space="preserve">  Test 6 </t>
  </si>
  <si>
    <t xml:space="preserve">  Test 7 </t>
  </si>
  <si>
    <t xml:space="preserve">  Test 8 </t>
  </si>
  <si>
    <t xml:space="preserve">  Total  </t>
  </si>
  <si>
    <t>Percentage</t>
  </si>
  <si>
    <t>course</t>
  </si>
  <si>
    <t>Scholarhsip</t>
  </si>
  <si>
    <t>Transport</t>
  </si>
  <si>
    <t>Transport fee</t>
  </si>
  <si>
    <t>Category</t>
  </si>
  <si>
    <t>Discount</t>
  </si>
  <si>
    <t>Total Fees</t>
  </si>
  <si>
    <t>Ramesh</t>
  </si>
  <si>
    <t>Y</t>
  </si>
  <si>
    <t>Sanjana</t>
  </si>
  <si>
    <t>N</t>
  </si>
  <si>
    <t>Mahesh</t>
  </si>
  <si>
    <t>Kawal</t>
  </si>
  <si>
    <t>Rohit</t>
  </si>
  <si>
    <t>Namish</t>
  </si>
  <si>
    <t>Geeta</t>
  </si>
  <si>
    <t>Mahima</t>
  </si>
  <si>
    <t>Radhika</t>
  </si>
  <si>
    <t>Jai</t>
  </si>
  <si>
    <t xml:space="preserve"> Curve   </t>
  </si>
  <si>
    <t>BCA</t>
  </si>
  <si>
    <t>MCA</t>
  </si>
  <si>
    <t>M.Tech</t>
  </si>
  <si>
    <t>B.Tech</t>
  </si>
  <si>
    <t>SC</t>
  </si>
  <si>
    <t>OBC</t>
  </si>
  <si>
    <t>Course fees</t>
  </si>
  <si>
    <t>B.TECH</t>
  </si>
  <si>
    <t>M.TECH</t>
  </si>
  <si>
    <t>COURSE FEE(PER SEM)</t>
  </si>
  <si>
    <t>scholarship</t>
  </si>
  <si>
    <t>percentage &gt;=95%</t>
  </si>
  <si>
    <t>percentage &gt;=85%</t>
  </si>
  <si>
    <t>percentage &gt;=75%</t>
  </si>
  <si>
    <t>percentage &gt;=65%</t>
  </si>
  <si>
    <t>transport fees</t>
  </si>
  <si>
    <t>GEN</t>
  </si>
  <si>
    <t>CATEGORY</t>
  </si>
  <si>
    <t>ST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</si>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</sst>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\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2" borderId="0" xfId="0" applyFill="1"/>
    <xf numFmtId="9" fontId="2" fillId="0" borderId="0" xfId="1" applyFont="1" applyAlignment="1">
      <alignment horizontal="center"/>
    </xf>
    <xf numFmtId="9" fontId="0" fillId="2" borderId="0" xfId="0" applyNumberFormat="1" applyFill="1"/>
  </cellXfs>
  <cellStyles count="2">
    <cellStyle name="Normal" xfId="0" builtinId="0"/>
    <cellStyle name="Percent" xfId="1" builtinId="5"/>
  </cellStyles>
  <dxfs count="40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2" connectionId="1" autoFormatId="16" applyNumberFormats="0" applyBorderFormats="0" applyFontFormats="0" applyPatternFormats="0" applyAlignmentFormats="0" applyWidthHeightFormats="0">
  <queryTableRefresh nextId="22" unboundColumnsRight="8">
    <queryTableFields count="20">
      <queryTableField id="1" name="  1 " tableColumnId="1"/>
      <queryTableField id="2" name="         " tableColumnId="2"/>
      <queryTableField id="3" name="  Test 1 " tableColumnId="3"/>
      <queryTableField id="4" name="  Test 2 " tableColumnId="4"/>
      <queryTableField id="5" name="  Test 3 " tableColumnId="5"/>
      <queryTableField id="6" name="  Test 4 " tableColumnId="6"/>
      <queryTableField id="7" name="  Test 5 " tableColumnId="7"/>
      <queryTableField id="8" name="  Test 6 " tableColumnId="8"/>
      <queryTableField id="9" name="  Test 7 " tableColumnId="9"/>
      <queryTableField id="10" name="  Test 8 " tableColumnId="10"/>
      <queryTableField id="11" name="  Total  " tableColumnId="11"/>
      <queryTableField id="12" name="Column1" tableColumnId="12"/>
      <queryTableField id="20" dataBound="0" tableColumnId="20"/>
      <queryTableField id="21" dataBound="0" tableColumnId="21"/>
      <queryTableField id="13" dataBound="0" tableColumnId="13"/>
      <queryTableField id="14" dataBound="0" tableColumnId="14"/>
      <queryTableField id="15" dataBound="0" tableColumnId="15"/>
      <queryTableField id="17" dataBound="0" tableColumnId="17"/>
      <queryTableField id="18" dataBound="0" tableColumnId="18"/>
      <queryTableField id="19" dataBound="0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ata__3" displayName="data__3" ref="A3:T16" tableType="queryTable" totalsRowCount="1" headerRowDxfId="39" dataDxfId="38">
  <tableColumns count="20">
    <tableColumn id="1" uniqueName="1" name="S. No." queryTableFieldId="1" dataDxfId="37" totalsRowDxfId="17"/>
    <tableColumn id="2" uniqueName="2" name="Student Name" totalsRowLabel="scholarship" queryTableFieldId="2" dataDxfId="36"/>
    <tableColumn id="3" uniqueName="3" name="  Test 1 " queryTableFieldId="3" dataDxfId="35"/>
    <tableColumn id="4" uniqueName="4" name="  Test 2 " queryTableFieldId="4" dataDxfId="34" totalsRowDxfId="16"/>
    <tableColumn id="5" uniqueName="5" name="  Test 3 " queryTableFieldId="5" dataDxfId="33" totalsRowDxfId="15"/>
    <tableColumn id="6" uniqueName="6" name="  Test 4 " queryTableFieldId="6" dataDxfId="32" totalsRowDxfId="14"/>
    <tableColumn id="7" uniqueName="7" name="  Test 5 " queryTableFieldId="7" dataDxfId="31" totalsRowDxfId="13"/>
    <tableColumn id="8" uniqueName="8" name="  Test 6 " queryTableFieldId="8" dataDxfId="30" totalsRowDxfId="12"/>
    <tableColumn id="9" uniqueName="9" name="  Test 7 " queryTableFieldId="9" dataDxfId="29" totalsRowDxfId="11"/>
    <tableColumn id="10" uniqueName="10" name="  Test 8 " queryTableFieldId="10" dataDxfId="28" totalsRowDxfId="10"/>
    <tableColumn id="11" uniqueName="11" name="  Total  " queryTableFieldId="11" dataDxfId="27" totalsRowDxfId="9"/>
    <tableColumn id="12" uniqueName="12" name="Percentage" queryTableFieldId="12" dataDxfId="26" totalsRowDxfId="8"/>
    <tableColumn id="20" uniqueName="20" name="course" queryTableFieldId="20" dataDxfId="25" totalsRowDxfId="7"/>
    <tableColumn id="21" uniqueName="21" name="Course fees" queryTableFieldId="21" dataDxfId="24" totalsRowDxfId="6">
      <calculatedColumnFormula>IF(M5=Sheet1!$J$23,Sheet1!$K$23,IF(M5=Sheet1!$J$24,Sheet1!$K$24,IF(M5=Sheet1!$J$25,Sheet1!$K$25,IF(M5=Sheet1!$J$26,Sheet1!$K$26))))</calculatedColumnFormula>
    </tableColumn>
    <tableColumn id="13" uniqueName="13" name="Scholarhsip" queryTableFieldId="13" dataDxfId="20" totalsRowDxfId="5">
      <calculatedColumnFormula>IF(L4&gt;=95%,20%,IF(L4&gt;=75%,10%,IF(L4&gt;=65%,7%,"0%")))</calculatedColumnFormula>
    </tableColumn>
    <tableColumn id="14" uniqueName="14" name="Transport" queryTableFieldId="14" dataDxfId="23" totalsRowDxfId="4"/>
    <tableColumn id="15" uniqueName="15" name="Transport fee" queryTableFieldId="15" dataDxfId="22" totalsRowDxfId="3">
      <calculatedColumnFormula>IF(P4="Y",N3219)</calculatedColumnFormula>
    </tableColumn>
    <tableColumn id="17" uniqueName="17" name="Category" queryTableFieldId="17" dataDxfId="21" totalsRowDxfId="2"/>
    <tableColumn id="18" uniqueName="18" name="Discount" queryTableFieldId="18" dataDxfId="19" totalsRowDxfId="1">
      <calculatedColumnFormula>IF(R4="ST",40%,IF(R4="SC",50%,IF(R4="OBC",30%,IF(R4="GEN",0%,0%))))</calculatedColumnFormula>
    </tableColumn>
    <tableColumn id="19" uniqueName="19" name="Total Fees" queryTableFieldId="19" dataDxfId="18" totalsRowDxfId="0">
      <calculatedColumnFormula>N4-(N4*O4)-(N4*S4)+Q4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B27"/>
  <sheetViews>
    <sheetView tabSelected="1" topLeftCell="A16" zoomScale="85" zoomScaleNormal="85" workbookViewId="0">
      <selection activeCell="F22" sqref="F22"/>
    </sheetView>
  </sheetViews>
  <sheetFormatPr defaultRowHeight="15" x14ac:dyDescent="0.25"/>
  <cols>
    <col min="2" max="2" width="17.85546875" customWidth="1"/>
    <col min="3" max="3" width="9.7109375" customWidth="1"/>
    <col min="4" max="4" width="10.42578125" customWidth="1"/>
    <col min="12" max="12" width="12" customWidth="1"/>
    <col min="14" max="14" width="15" customWidth="1"/>
    <col min="15" max="15" width="23.28515625" customWidth="1"/>
    <col min="16" max="16" width="14.5703125" customWidth="1"/>
    <col min="17" max="17" width="11.85546875" customWidth="1"/>
    <col min="18" max="18" width="12.5703125" customWidth="1"/>
    <col min="19" max="19" width="12.7109375" customWidth="1"/>
    <col min="20" max="20" width="25.85546875" customWidth="1"/>
    <col min="21" max="21" width="16.5703125" customWidth="1"/>
    <col min="22" max="22" width="16.42578125" customWidth="1"/>
    <col min="23" max="23" width="19" customWidth="1"/>
    <col min="24" max="24" width="20" customWidth="1"/>
    <col min="25" max="25" width="20.28515625" customWidth="1"/>
    <col min="26" max="26" width="16.42578125" customWidth="1"/>
    <col min="27" max="27" width="15.28515625" customWidth="1"/>
  </cols>
  <sheetData>
    <row r="3" spans="1:28" ht="18.75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38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</row>
    <row r="4" spans="1:28" ht="18.75" x14ac:dyDescent="0.3">
      <c r="A4" s="2">
        <v>1</v>
      </c>
      <c r="B4" s="2" t="s">
        <v>19</v>
      </c>
      <c r="C4" s="2">
        <v>85</v>
      </c>
      <c r="D4" s="2">
        <v>90</v>
      </c>
      <c r="E4" s="2">
        <v>80</v>
      </c>
      <c r="F4" s="2">
        <v>85</v>
      </c>
      <c r="G4" s="2">
        <v>88</v>
      </c>
      <c r="H4" s="2">
        <v>92</v>
      </c>
      <c r="I4" s="2">
        <v>87</v>
      </c>
      <c r="J4" s="2">
        <v>90</v>
      </c>
      <c r="K4" s="2">
        <f>SUM(data__3[[#This Row],[  Test 1 ]:[  Test 8 ]])</f>
        <v>697</v>
      </c>
      <c r="L4" s="3">
        <f>(data__3[[#This Row],[  Total  ]]/800*100)</f>
        <v>87.125</v>
      </c>
      <c r="M4" s="4" t="s">
        <v>32</v>
      </c>
      <c r="N4" s="4">
        <f>IF(M4:M14=$J$23,$K$23,IF(M4:M14=$J$24,$K$24,IF(M4:M14=$J$25,$K$25,IF(M4:M14=$J$26,$K$26))))</f>
        <v>50000</v>
      </c>
      <c r="O4" s="2">
        <f>IF(L4&gt;=95%,20%,IF(L4&gt;=75%,10%,IF(L4&gt;=65%,7%,"0%")))</f>
        <v>0.2</v>
      </c>
      <c r="P4" s="2" t="s">
        <v>20</v>
      </c>
      <c r="Q4" s="2">
        <f>IF(P4="Y",$N$25,0)</f>
        <v>2000</v>
      </c>
      <c r="R4" s="2" t="s">
        <v>37</v>
      </c>
      <c r="S4" s="8">
        <f t="shared" ref="S4:S15" si="0">IF(R4="ST",40%,IF(R4="SC",50%,IF(R4="OBC",30%,IF(R4="GEN",0%,0%))))</f>
        <v>0.3</v>
      </c>
      <c r="T4" s="2">
        <f t="shared" ref="T4:T15" si="1">N4-(N4*O4)-(N4*S4)+Q4</f>
        <v>27000</v>
      </c>
      <c r="AB4" s="1"/>
    </row>
    <row r="5" spans="1:28" ht="18.75" x14ac:dyDescent="0.3">
      <c r="A5" s="2">
        <v>2</v>
      </c>
      <c r="B5" s="2" t="s">
        <v>21</v>
      </c>
      <c r="C5" s="2">
        <v>70</v>
      </c>
      <c r="D5" s="2">
        <v>75</v>
      </c>
      <c r="E5" s="2">
        <v>65</v>
      </c>
      <c r="F5" s="2">
        <v>72</v>
      </c>
      <c r="G5" s="2">
        <v>78</v>
      </c>
      <c r="H5" s="2">
        <v>68</v>
      </c>
      <c r="I5" s="2">
        <v>70</v>
      </c>
      <c r="J5" s="2">
        <v>75</v>
      </c>
      <c r="K5" s="2">
        <f>SUM(data__3[[#This Row],[  Test 1 ]:[  Test 8 ]])</f>
        <v>573</v>
      </c>
      <c r="L5" s="3">
        <f>data__3[[#This Row],[  Total  ]]/800*100</f>
        <v>71.625</v>
      </c>
      <c r="M5" s="4" t="s">
        <v>34</v>
      </c>
      <c r="N5" s="4">
        <f t="shared" ref="N5:N14" si="2">IF(M5:M15=$J$23,$K$23,IF(M5:M15=$J$24,$K$24,IF(M5:M15=$J$25,$K$25,IF(M5:M15=$J$26,$K$26))))</f>
        <v>80000</v>
      </c>
      <c r="O5" s="2">
        <f t="shared" ref="O4:O15" si="3">IF(L5&gt;=95%,20%,IF(L5&gt;=75%,10%,IF(L5&gt;=65%,7%,"0%")))</f>
        <v>0.2</v>
      </c>
      <c r="P5" s="2" t="s">
        <v>22</v>
      </c>
      <c r="Q5" s="2">
        <f t="shared" ref="Q5:Q14" si="4">IF(P5="Y",$N$25,0)</f>
        <v>0</v>
      </c>
      <c r="R5" s="2" t="s">
        <v>48</v>
      </c>
      <c r="S5" s="8">
        <f t="shared" si="0"/>
        <v>0</v>
      </c>
      <c r="T5" s="2">
        <f t="shared" si="1"/>
        <v>64000</v>
      </c>
      <c r="AB5" s="1"/>
    </row>
    <row r="6" spans="1:28" ht="18.75" x14ac:dyDescent="0.3">
      <c r="A6" s="2">
        <v>3</v>
      </c>
      <c r="B6" s="2" t="s">
        <v>23</v>
      </c>
      <c r="C6" s="2">
        <v>92</v>
      </c>
      <c r="D6" s="2">
        <v>88</v>
      </c>
      <c r="E6" s="2">
        <v>95</v>
      </c>
      <c r="F6" s="2">
        <v>90</v>
      </c>
      <c r="G6" s="2">
        <v>87</v>
      </c>
      <c r="H6" s="2">
        <v>93</v>
      </c>
      <c r="I6" s="2">
        <v>88</v>
      </c>
      <c r="J6" s="2">
        <v>92</v>
      </c>
      <c r="K6" s="2">
        <f>SUM(data__3[[#This Row],[  Test 1 ]:[  Test 8 ]])</f>
        <v>725</v>
      </c>
      <c r="L6" s="3">
        <f>data__3[[#This Row],[  Total  ]]/800*100</f>
        <v>90.625</v>
      </c>
      <c r="M6" s="4" t="s">
        <v>34</v>
      </c>
      <c r="N6" s="4">
        <f t="shared" si="2"/>
        <v>80000</v>
      </c>
      <c r="O6" s="2">
        <f t="shared" si="3"/>
        <v>0.2</v>
      </c>
      <c r="P6" s="2" t="s">
        <v>20</v>
      </c>
      <c r="Q6" s="2">
        <f t="shared" si="4"/>
        <v>2000</v>
      </c>
      <c r="R6" s="2" t="s">
        <v>36</v>
      </c>
      <c r="S6" s="8">
        <f t="shared" si="0"/>
        <v>0.5</v>
      </c>
      <c r="T6" s="2">
        <f t="shared" si="1"/>
        <v>26000</v>
      </c>
      <c r="AB6" s="1"/>
    </row>
    <row r="7" spans="1:28" ht="18.75" x14ac:dyDescent="0.3">
      <c r="A7" s="2">
        <v>4</v>
      </c>
      <c r="B7" s="2" t="s">
        <v>24</v>
      </c>
      <c r="C7" s="2">
        <v>80</v>
      </c>
      <c r="D7" s="2">
        <v>82</v>
      </c>
      <c r="E7" s="2">
        <v>85</v>
      </c>
      <c r="F7" s="2">
        <v>88</v>
      </c>
      <c r="G7" s="2">
        <v>80</v>
      </c>
      <c r="H7" s="2">
        <v>85</v>
      </c>
      <c r="I7" s="2">
        <v>83</v>
      </c>
      <c r="J7" s="2">
        <v>86</v>
      </c>
      <c r="K7" s="2">
        <f>SUM(data__3[[#This Row],[  Test 1 ]:[  Test 8 ]])</f>
        <v>669</v>
      </c>
      <c r="L7" s="3">
        <f>data__3[[#This Row],[  Total  ]]/800*100</f>
        <v>83.625</v>
      </c>
      <c r="M7" s="4" t="s">
        <v>32</v>
      </c>
      <c r="N7" s="4">
        <f t="shared" si="2"/>
        <v>50000</v>
      </c>
      <c r="O7" s="2">
        <f t="shared" si="3"/>
        <v>0.2</v>
      </c>
      <c r="P7" s="2" t="s">
        <v>20</v>
      </c>
      <c r="Q7" s="2">
        <f t="shared" si="4"/>
        <v>2000</v>
      </c>
      <c r="R7" s="2" t="s">
        <v>37</v>
      </c>
      <c r="S7" s="8">
        <f t="shared" si="0"/>
        <v>0.3</v>
      </c>
      <c r="T7" s="2">
        <f t="shared" si="1"/>
        <v>27000</v>
      </c>
      <c r="AB7" s="1"/>
    </row>
    <row r="8" spans="1:28" ht="18.75" x14ac:dyDescent="0.3">
      <c r="A8" s="2">
        <v>5</v>
      </c>
      <c r="B8" s="2" t="s">
        <v>25</v>
      </c>
      <c r="C8" s="2">
        <v>75</v>
      </c>
      <c r="D8" s="2">
        <v>78</v>
      </c>
      <c r="E8" s="2">
        <v>80</v>
      </c>
      <c r="F8" s="2">
        <v>82</v>
      </c>
      <c r="G8" s="2">
        <v>76</v>
      </c>
      <c r="H8" s="2">
        <v>78</v>
      </c>
      <c r="I8" s="2">
        <v>80</v>
      </c>
      <c r="J8" s="2">
        <v>82</v>
      </c>
      <c r="K8" s="2">
        <f>SUM(data__3[[#This Row],[  Test 1 ]:[  Test 8 ]])</f>
        <v>631</v>
      </c>
      <c r="L8" s="3">
        <f>data__3[[#This Row],[  Total  ]]/800*100</f>
        <v>78.875</v>
      </c>
      <c r="M8" s="4" t="s">
        <v>33</v>
      </c>
      <c r="N8" s="4">
        <f t="shared" si="2"/>
        <v>55000</v>
      </c>
      <c r="O8" s="2">
        <f t="shared" si="3"/>
        <v>0.2</v>
      </c>
      <c r="P8" s="2" t="s">
        <v>20</v>
      </c>
      <c r="Q8" s="2">
        <f t="shared" si="4"/>
        <v>2000</v>
      </c>
      <c r="R8" s="2" t="s">
        <v>48</v>
      </c>
      <c r="S8" s="8">
        <f t="shared" si="0"/>
        <v>0</v>
      </c>
      <c r="T8" s="2">
        <f t="shared" si="1"/>
        <v>46000</v>
      </c>
      <c r="AB8" s="1"/>
    </row>
    <row r="9" spans="1:28" ht="18.75" x14ac:dyDescent="0.3">
      <c r="A9" s="2">
        <v>6</v>
      </c>
      <c r="B9" s="2" t="s">
        <v>26</v>
      </c>
      <c r="C9" s="2">
        <v>85</v>
      </c>
      <c r="D9" s="2">
        <v>86</v>
      </c>
      <c r="E9" s="2">
        <v>88</v>
      </c>
      <c r="F9" s="2">
        <v>90</v>
      </c>
      <c r="G9" s="2">
        <v>85</v>
      </c>
      <c r="H9" s="2">
        <v>88</v>
      </c>
      <c r="I9" s="2">
        <v>86</v>
      </c>
      <c r="J9" s="2">
        <v>89</v>
      </c>
      <c r="K9" s="2">
        <f>SUM(data__3[[#This Row],[  Test 1 ]:[  Test 8 ]])</f>
        <v>697</v>
      </c>
      <c r="L9" s="3">
        <f>data__3[[#This Row],[  Total  ]]/800*100</f>
        <v>87.125</v>
      </c>
      <c r="M9" s="4" t="s">
        <v>34</v>
      </c>
      <c r="N9" s="4">
        <f t="shared" si="2"/>
        <v>80000</v>
      </c>
      <c r="O9" s="2">
        <f t="shared" si="3"/>
        <v>0.2</v>
      </c>
      <c r="P9" s="2" t="s">
        <v>22</v>
      </c>
      <c r="Q9" s="2">
        <f t="shared" si="4"/>
        <v>0</v>
      </c>
      <c r="R9" s="2" t="s">
        <v>48</v>
      </c>
      <c r="S9" s="8">
        <f t="shared" si="0"/>
        <v>0</v>
      </c>
      <c r="T9" s="2">
        <f t="shared" si="1"/>
        <v>64000</v>
      </c>
      <c r="AB9" s="1"/>
    </row>
    <row r="10" spans="1:28" ht="18.75" x14ac:dyDescent="0.3">
      <c r="A10" s="2">
        <v>7</v>
      </c>
      <c r="B10" s="2" t="s">
        <v>27</v>
      </c>
      <c r="C10" s="2">
        <v>90</v>
      </c>
      <c r="D10" s="2">
        <v>92</v>
      </c>
      <c r="E10" s="2">
        <v>95</v>
      </c>
      <c r="F10" s="2">
        <v>92</v>
      </c>
      <c r="G10" s="2">
        <v>90</v>
      </c>
      <c r="H10" s="2">
        <v>94</v>
      </c>
      <c r="I10" s="2">
        <v>92</v>
      </c>
      <c r="J10" s="2">
        <v>95</v>
      </c>
      <c r="K10" s="2">
        <f>SUM(data__3[[#This Row],[  Test 1 ]:[  Test 8 ]])</f>
        <v>740</v>
      </c>
      <c r="L10" s="3">
        <f>data__3[[#This Row],[  Total  ]]/800*100</f>
        <v>92.5</v>
      </c>
      <c r="M10" s="4" t="s">
        <v>35</v>
      </c>
      <c r="N10" s="4">
        <f t="shared" si="2"/>
        <v>70000</v>
      </c>
      <c r="O10" s="2">
        <f t="shared" si="3"/>
        <v>0.2</v>
      </c>
      <c r="P10" s="2" t="s">
        <v>22</v>
      </c>
      <c r="Q10" s="2">
        <f t="shared" si="4"/>
        <v>0</v>
      </c>
      <c r="R10" s="2" t="s">
        <v>48</v>
      </c>
      <c r="S10" s="8">
        <f t="shared" si="0"/>
        <v>0</v>
      </c>
      <c r="T10" s="2">
        <f t="shared" si="1"/>
        <v>56000</v>
      </c>
      <c r="AB10" s="1"/>
    </row>
    <row r="11" spans="1:28" ht="18.75" x14ac:dyDescent="0.3">
      <c r="A11" s="2">
        <v>8</v>
      </c>
      <c r="B11" s="2" t="s">
        <v>28</v>
      </c>
      <c r="C11" s="2">
        <v>78</v>
      </c>
      <c r="D11" s="2">
        <v>80</v>
      </c>
      <c r="E11" s="2">
        <v>82</v>
      </c>
      <c r="F11" s="2">
        <v>85</v>
      </c>
      <c r="G11" s="2">
        <v>78</v>
      </c>
      <c r="H11" s="2">
        <v>80</v>
      </c>
      <c r="I11" s="2">
        <v>82</v>
      </c>
      <c r="J11" s="2">
        <v>85</v>
      </c>
      <c r="K11" s="2">
        <f>SUM(data__3[[#This Row],[  Test 1 ]:[  Test 8 ]])</f>
        <v>650</v>
      </c>
      <c r="L11" s="3">
        <f>data__3[[#This Row],[  Total  ]]/800*100</f>
        <v>81.25</v>
      </c>
      <c r="M11" s="4" t="s">
        <v>34</v>
      </c>
      <c r="N11" s="4">
        <f t="shared" si="2"/>
        <v>80000</v>
      </c>
      <c r="O11" s="2">
        <f t="shared" si="3"/>
        <v>0.2</v>
      </c>
      <c r="P11" s="2" t="s">
        <v>20</v>
      </c>
      <c r="Q11" s="2">
        <f t="shared" si="4"/>
        <v>2000</v>
      </c>
      <c r="R11" s="2" t="s">
        <v>37</v>
      </c>
      <c r="S11" s="8">
        <f t="shared" si="0"/>
        <v>0.3</v>
      </c>
      <c r="T11" s="2">
        <f t="shared" si="1"/>
        <v>42000</v>
      </c>
      <c r="AB11" s="1"/>
    </row>
    <row r="12" spans="1:28" ht="18.75" x14ac:dyDescent="0.3">
      <c r="A12" s="2">
        <v>9</v>
      </c>
      <c r="B12" s="2" t="s">
        <v>29</v>
      </c>
      <c r="C12" s="2">
        <v>85</v>
      </c>
      <c r="D12" s="2">
        <v>88</v>
      </c>
      <c r="E12" s="2">
        <v>90</v>
      </c>
      <c r="F12" s="2">
        <v>92</v>
      </c>
      <c r="G12" s="2">
        <v>85</v>
      </c>
      <c r="H12" s="2">
        <v>88</v>
      </c>
      <c r="I12" s="2">
        <v>90</v>
      </c>
      <c r="J12" s="2">
        <v>92</v>
      </c>
      <c r="K12" s="2">
        <f>SUM(data__3[[#This Row],[  Test 1 ]:[  Test 8 ]])</f>
        <v>710</v>
      </c>
      <c r="L12" s="3">
        <f>data__3[[#This Row],[  Total  ]]/800*100</f>
        <v>88.75</v>
      </c>
      <c r="M12" s="4" t="s">
        <v>33</v>
      </c>
      <c r="N12" s="4">
        <f t="shared" si="2"/>
        <v>55000</v>
      </c>
      <c r="O12" s="2">
        <f t="shared" si="3"/>
        <v>0.2</v>
      </c>
      <c r="P12" s="2" t="s">
        <v>22</v>
      </c>
      <c r="Q12" s="2">
        <f t="shared" si="4"/>
        <v>0</v>
      </c>
      <c r="R12" s="2" t="s">
        <v>36</v>
      </c>
      <c r="S12" s="8">
        <f t="shared" si="0"/>
        <v>0.5</v>
      </c>
      <c r="T12" s="2">
        <f t="shared" si="1"/>
        <v>16500</v>
      </c>
      <c r="AB12" s="1"/>
    </row>
    <row r="13" spans="1:28" ht="18.75" x14ac:dyDescent="0.3">
      <c r="A13" s="2">
        <v>10</v>
      </c>
      <c r="B13" s="2" t="s">
        <v>30</v>
      </c>
      <c r="C13" s="2">
        <v>92</v>
      </c>
      <c r="D13" s="2">
        <v>95</v>
      </c>
      <c r="E13" s="2">
        <v>98</v>
      </c>
      <c r="F13" s="2">
        <v>92</v>
      </c>
      <c r="G13" s="2">
        <v>92</v>
      </c>
      <c r="H13" s="2">
        <v>95</v>
      </c>
      <c r="I13" s="2">
        <v>98</v>
      </c>
      <c r="J13" s="2">
        <v>92</v>
      </c>
      <c r="K13" s="2">
        <f>SUM(data__3[[#This Row],[  Test 1 ]:[  Test 8 ]])</f>
        <v>754</v>
      </c>
      <c r="L13" s="3">
        <f>data__3[[#This Row],[  Total  ]]/800*100</f>
        <v>94.25</v>
      </c>
      <c r="M13" s="4" t="s">
        <v>32</v>
      </c>
      <c r="N13" s="4">
        <f t="shared" si="2"/>
        <v>50000</v>
      </c>
      <c r="O13" s="2">
        <f t="shared" si="3"/>
        <v>0.2</v>
      </c>
      <c r="P13" s="2" t="s">
        <v>20</v>
      </c>
      <c r="Q13" s="2">
        <f t="shared" si="4"/>
        <v>2000</v>
      </c>
      <c r="R13" s="2" t="s">
        <v>37</v>
      </c>
      <c r="S13" s="8">
        <f t="shared" si="0"/>
        <v>0.3</v>
      </c>
      <c r="T13" s="2">
        <f t="shared" si="1"/>
        <v>27000</v>
      </c>
      <c r="AB13" s="1"/>
    </row>
    <row r="14" spans="1:28" ht="18.75" x14ac:dyDescent="0.3">
      <c r="A14" s="2">
        <v>11</v>
      </c>
      <c r="B14" s="2" t="s">
        <v>31</v>
      </c>
      <c r="C14" s="2">
        <v>5</v>
      </c>
      <c r="D14" s="2">
        <v>10</v>
      </c>
      <c r="E14" s="2">
        <v>8</v>
      </c>
      <c r="F14" s="2">
        <v>6</v>
      </c>
      <c r="G14" s="2">
        <v>7</v>
      </c>
      <c r="H14" s="2">
        <v>5</v>
      </c>
      <c r="I14" s="2">
        <v>10</v>
      </c>
      <c r="J14" s="2">
        <v>8</v>
      </c>
      <c r="K14" s="2">
        <f>SUM(data__3[[#This Row],[  Test 1 ]:[  Test 8 ]])</f>
        <v>59</v>
      </c>
      <c r="L14" s="3">
        <f>data__3[[#This Row],[  Total  ]]/800*100</f>
        <v>7.375</v>
      </c>
      <c r="M14" s="4" t="s">
        <v>32</v>
      </c>
      <c r="N14" s="4">
        <f t="shared" si="2"/>
        <v>50000</v>
      </c>
      <c r="O14" s="2">
        <f t="shared" si="3"/>
        <v>0.2</v>
      </c>
      <c r="P14" s="2" t="s">
        <v>20</v>
      </c>
      <c r="Q14" s="2">
        <f t="shared" si="4"/>
        <v>2000</v>
      </c>
      <c r="R14" s="2" t="s">
        <v>37</v>
      </c>
      <c r="S14" s="8">
        <f t="shared" si="0"/>
        <v>0.3</v>
      </c>
      <c r="T14" s="2">
        <f t="shared" si="1"/>
        <v>27000</v>
      </c>
      <c r="AB14" s="1"/>
    </row>
    <row r="15" spans="1:28" ht="18.75" x14ac:dyDescent="0.3">
      <c r="A15" s="2"/>
      <c r="B15" s="2"/>
      <c r="C15" s="2"/>
      <c r="D15" s="2"/>
      <c r="E15" s="2"/>
      <c r="F15" s="2"/>
      <c r="G15" s="2"/>
      <c r="H15" s="5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AB15" s="1"/>
    </row>
    <row r="16" spans="1:28" ht="18.75" x14ac:dyDescent="0.3">
      <c r="A16" s="2"/>
      <c r="B16" t="s">
        <v>42</v>
      </c>
      <c r="D16" s="2"/>
      <c r="E16" s="2"/>
      <c r="F16" s="2"/>
      <c r="G16" s="2"/>
      <c r="H16" s="2"/>
      <c r="I16" s="2"/>
      <c r="J16" s="2"/>
      <c r="K16" s="6"/>
      <c r="L16" s="6"/>
      <c r="M16" s="2"/>
      <c r="N16" s="4"/>
      <c r="O16" s="6"/>
      <c r="P16" s="2"/>
      <c r="Q16" s="2"/>
      <c r="R16" s="2"/>
      <c r="S16" s="2"/>
      <c r="T16" s="2"/>
    </row>
    <row r="17" spans="2:14" x14ac:dyDescent="0.25">
      <c r="B17" t="s">
        <v>43</v>
      </c>
    </row>
    <row r="18" spans="2:14" x14ac:dyDescent="0.25">
      <c r="B18" t="s">
        <v>44</v>
      </c>
    </row>
    <row r="19" spans="2:14" x14ac:dyDescent="0.25">
      <c r="B19" t="s">
        <v>45</v>
      </c>
    </row>
    <row r="20" spans="2:14" x14ac:dyDescent="0.25">
      <c r="B20" t="s">
        <v>46</v>
      </c>
    </row>
    <row r="22" spans="2:14" x14ac:dyDescent="0.25">
      <c r="J22" s="7" t="s">
        <v>41</v>
      </c>
      <c r="K22" s="7"/>
    </row>
    <row r="23" spans="2:14" x14ac:dyDescent="0.25">
      <c r="D23" s="7" t="s">
        <v>49</v>
      </c>
      <c r="E23" s="7" t="s">
        <v>51</v>
      </c>
      <c r="J23" s="7" t="s">
        <v>32</v>
      </c>
      <c r="K23" s="7">
        <v>50000</v>
      </c>
    </row>
    <row r="24" spans="2:14" x14ac:dyDescent="0.25">
      <c r="D24" s="7" t="s">
        <v>36</v>
      </c>
      <c r="E24" s="9">
        <v>0.5</v>
      </c>
      <c r="J24" s="7" t="s">
        <v>39</v>
      </c>
      <c r="K24" s="7">
        <v>70000</v>
      </c>
      <c r="N24" t="s">
        <v>47</v>
      </c>
    </row>
    <row r="25" spans="2:14" x14ac:dyDescent="0.25">
      <c r="D25" s="7" t="s">
        <v>37</v>
      </c>
      <c r="E25" s="7">
        <v>30</v>
      </c>
      <c r="J25" s="7" t="s">
        <v>33</v>
      </c>
      <c r="K25" s="7">
        <v>55000</v>
      </c>
      <c r="N25">
        <v>2000</v>
      </c>
    </row>
    <row r="26" spans="2:14" x14ac:dyDescent="0.25">
      <c r="D26" s="7" t="s">
        <v>48</v>
      </c>
      <c r="E26" s="9">
        <v>0</v>
      </c>
      <c r="J26" s="7" t="s">
        <v>40</v>
      </c>
      <c r="K26" s="7">
        <v>80000</v>
      </c>
    </row>
    <row r="27" spans="2:14" x14ac:dyDescent="0.25">
      <c r="D27" s="7" t="s">
        <v>50</v>
      </c>
      <c r="E27" s="9">
        <v>0.4</v>
      </c>
    </row>
  </sheetData>
  <dataValidations count="1">
    <dataValidation type="list" allowBlank="1" showInputMessage="1" showErrorMessage="1" sqref="R4:R14">
      <formula1>"OBC, ST, GEN, SC"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5377AC-EA5D-4CB8-AB76-5D83964B14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 Again</dc:creator>
  <cp:lastModifiedBy>Windows User</cp:lastModifiedBy>
  <dcterms:created xsi:type="dcterms:W3CDTF">2024-03-05T16:32:09Z</dcterms:created>
  <dcterms:modified xsi:type="dcterms:W3CDTF">2024-03-06T10:20:30Z</dcterms:modified>
</cp:coreProperties>
</file>